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im.s\Documents\"/>
    </mc:Choice>
  </mc:AlternateContent>
  <xr:revisionPtr revIDLastSave="0" documentId="8_{C81EB9D7-FEBD-46A2-92A9-AEDA8FCC2571}" xr6:coauthVersionLast="47" xr6:coauthVersionMax="47" xr10:uidLastSave="{00000000-0000-0000-0000-000000000000}"/>
  <bookViews>
    <workbookView xWindow="28680" yWindow="-120" windowWidth="29040" windowHeight="15720" activeTab="6" xr2:uid="{13A41FC4-7260-4407-B60A-36BDD626061E}"/>
  </bookViews>
  <sheets>
    <sheet name="סה&quot;כ" sheetId="11" r:id="rId1"/>
    <sheet name="מידע מרוכז" sheetId="1" r:id="rId2"/>
    <sheet name="צריכה ב2025" sheetId="3" r:id="rId3"/>
    <sheet name="מונים" sheetId="2" r:id="rId4"/>
    <sheet name="חוזים" sheetId="10" r:id="rId5"/>
    <sheet name="רציף 2025" sheetId="8" r:id="rId6"/>
    <sheet name="רציף רבע שעתי" sheetId="12" r:id="rId7"/>
  </sheets>
  <definedNames>
    <definedName name="_xlnm._FilterDatabase" localSheetId="3" hidden="1">מונים!$A$1:$V$429</definedName>
    <definedName name="_xlnm._FilterDatabase" localSheetId="1" hidden="1">'מידע מרוכז'!$A$1:$U$163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3" i="1" l="1" a="1"/>
  <c r="X163" i="1" s="1"/>
  <c r="W163" i="1" a="1"/>
  <c r="W163" i="1" s="1"/>
  <c r="V163" i="1" a="1"/>
  <c r="V163" i="1" s="1"/>
  <c r="X162" i="1" a="1"/>
  <c r="X162" i="1" s="1"/>
  <c r="W162" i="1" a="1"/>
  <c r="W162" i="1" s="1"/>
  <c r="V162" i="1" a="1"/>
  <c r="V162" i="1" s="1"/>
  <c r="X161" i="1" a="1"/>
  <c r="X161" i="1" s="1"/>
  <c r="W161" i="1" a="1"/>
  <c r="W161" i="1" s="1"/>
  <c r="V161" i="1" a="1"/>
  <c r="V161" i="1" s="1"/>
  <c r="X159" i="1" a="1"/>
  <c r="X159" i="1" s="1"/>
  <c r="W159" i="1" a="1"/>
  <c r="W159" i="1" s="1"/>
  <c r="V159" i="1" a="1"/>
  <c r="V159" i="1" s="1"/>
  <c r="X157" i="1" a="1"/>
  <c r="X157" i="1" s="1"/>
  <c r="W157" i="1" a="1"/>
  <c r="W157" i="1" s="1"/>
  <c r="V157" i="1" a="1"/>
  <c r="V157" i="1" s="1"/>
  <c r="X155" i="1" a="1"/>
  <c r="X155" i="1" s="1"/>
  <c r="W155" i="1" a="1"/>
  <c r="W155" i="1" s="1"/>
  <c r="V155" i="1" a="1"/>
  <c r="V155" i="1" s="1"/>
  <c r="X154" i="1" a="1"/>
  <c r="X154" i="1" s="1"/>
  <c r="W154" i="1" a="1"/>
  <c r="W154" i="1" s="1"/>
  <c r="V154" i="1" a="1"/>
  <c r="V154" i="1" s="1"/>
  <c r="X153" i="1" a="1"/>
  <c r="X153" i="1" s="1"/>
  <c r="W153" i="1" a="1"/>
  <c r="W153" i="1" s="1"/>
  <c r="V153" i="1" a="1"/>
  <c r="V153" i="1" s="1"/>
  <c r="X152" i="1" a="1"/>
  <c r="X152" i="1" s="1"/>
  <c r="W152" i="1" a="1"/>
  <c r="W152" i="1" s="1"/>
  <c r="V152" i="1" a="1"/>
  <c r="V152" i="1" s="1"/>
  <c r="X151" i="1" a="1"/>
  <c r="X151" i="1" s="1"/>
  <c r="W151" i="1" a="1"/>
  <c r="W151" i="1" s="1"/>
  <c r="V151" i="1" a="1"/>
  <c r="V151" i="1" s="1"/>
  <c r="X150" i="1" a="1"/>
  <c r="X150" i="1" s="1"/>
  <c r="W150" i="1" a="1"/>
  <c r="W150" i="1" s="1"/>
  <c r="V150" i="1" a="1"/>
  <c r="V150" i="1" s="1"/>
  <c r="X149" i="1" a="1"/>
  <c r="X149" i="1" s="1"/>
  <c r="W149" i="1" a="1"/>
  <c r="W149" i="1" s="1"/>
  <c r="V149" i="1" a="1"/>
  <c r="V149" i="1" s="1"/>
  <c r="X148" i="1" a="1"/>
  <c r="X148" i="1" s="1"/>
  <c r="W148" i="1" a="1"/>
  <c r="W148" i="1" s="1"/>
  <c r="V148" i="1" a="1"/>
  <c r="V148" i="1" s="1"/>
  <c r="X147" i="1" a="1"/>
  <c r="X147" i="1" s="1"/>
  <c r="W147" i="1" a="1"/>
  <c r="W147" i="1" s="1"/>
  <c r="V147" i="1" a="1"/>
  <c r="V147" i="1" s="1"/>
  <c r="X142" i="1" a="1"/>
  <c r="X142" i="1" s="1"/>
  <c r="W142" i="1" a="1"/>
  <c r="W142" i="1" s="1"/>
  <c r="V142" i="1" a="1"/>
  <c r="V142" i="1" s="1"/>
  <c r="X141" i="1" a="1"/>
  <c r="X141" i="1" s="1"/>
  <c r="W141" i="1" a="1"/>
  <c r="W141" i="1" s="1"/>
  <c r="V141" i="1" a="1"/>
  <c r="V141" i="1" s="1"/>
  <c r="X139" i="1" a="1"/>
  <c r="X139" i="1" s="1"/>
  <c r="W139" i="1" a="1"/>
  <c r="W139" i="1" s="1"/>
  <c r="V139" i="1" a="1"/>
  <c r="V139" i="1" s="1"/>
  <c r="X137" i="1" a="1"/>
  <c r="X137" i="1" s="1"/>
  <c r="W137" i="1" a="1"/>
  <c r="W137" i="1" s="1"/>
  <c r="V137" i="1" a="1"/>
  <c r="V137" i="1" s="1"/>
  <c r="X134" i="1" a="1"/>
  <c r="X134" i="1" s="1"/>
  <c r="W134" i="1" a="1"/>
  <c r="W134" i="1" s="1"/>
  <c r="V134" i="1" a="1"/>
  <c r="V134" i="1" s="1"/>
  <c r="X133" i="1" a="1"/>
  <c r="X133" i="1" s="1"/>
  <c r="W133" i="1" a="1"/>
  <c r="W133" i="1" s="1"/>
  <c r="V133" i="1" a="1"/>
  <c r="V133" i="1" s="1"/>
  <c r="X129" i="1" a="1"/>
  <c r="X129" i="1" s="1"/>
  <c r="W129" i="1" a="1"/>
  <c r="W129" i="1" s="1"/>
  <c r="V129" i="1" a="1"/>
  <c r="V129" i="1" s="1"/>
  <c r="X127" i="1" a="1"/>
  <c r="X127" i="1" s="1"/>
  <c r="W127" i="1" a="1"/>
  <c r="W127" i="1" s="1"/>
  <c r="V127" i="1" a="1"/>
  <c r="V127" i="1" s="1"/>
  <c r="X126" i="1" a="1"/>
  <c r="X126" i="1" s="1"/>
  <c r="W126" i="1" a="1"/>
  <c r="W126" i="1" s="1"/>
  <c r="V126" i="1" a="1"/>
  <c r="V126" i="1" s="1"/>
  <c r="X124" i="1" a="1"/>
  <c r="X124" i="1" s="1"/>
  <c r="W124" i="1" a="1"/>
  <c r="W124" i="1" s="1"/>
  <c r="V124" i="1" a="1"/>
  <c r="V124" i="1" s="1"/>
  <c r="X122" i="1" a="1"/>
  <c r="X122" i="1" s="1"/>
  <c r="W122" i="1" a="1"/>
  <c r="W122" i="1" s="1"/>
  <c r="V122" i="1" a="1"/>
  <c r="V122" i="1" s="1"/>
  <c r="X121" i="1" a="1"/>
  <c r="X121" i="1" s="1"/>
  <c r="W121" i="1" a="1"/>
  <c r="W121" i="1" s="1"/>
  <c r="V121" i="1" a="1"/>
  <c r="V121" i="1" s="1"/>
  <c r="X119" i="1" a="1"/>
  <c r="X119" i="1" s="1"/>
  <c r="W119" i="1" a="1"/>
  <c r="W119" i="1" s="1"/>
  <c r="V119" i="1" a="1"/>
  <c r="V119" i="1" s="1"/>
  <c r="X118" i="1" a="1"/>
  <c r="X118" i="1" s="1"/>
  <c r="W118" i="1" a="1"/>
  <c r="W118" i="1" s="1"/>
  <c r="V118" i="1" a="1"/>
  <c r="V118" i="1" s="1"/>
  <c r="X114" i="1" a="1"/>
  <c r="X114" i="1" s="1"/>
  <c r="W114" i="1" a="1"/>
  <c r="W114" i="1" s="1"/>
  <c r="V114" i="1" a="1"/>
  <c r="V114" i="1" s="1"/>
  <c r="X113" i="1" a="1"/>
  <c r="X113" i="1" s="1"/>
  <c r="W113" i="1" a="1"/>
  <c r="W113" i="1" s="1"/>
  <c r="V113" i="1" a="1"/>
  <c r="V113" i="1" s="1"/>
  <c r="X112" i="1" a="1"/>
  <c r="X112" i="1" s="1"/>
  <c r="W112" i="1" a="1"/>
  <c r="W112" i="1" s="1"/>
  <c r="V112" i="1" a="1"/>
  <c r="V112" i="1" s="1"/>
  <c r="X110" i="1" a="1"/>
  <c r="X110" i="1" s="1"/>
  <c r="W110" i="1" a="1"/>
  <c r="W110" i="1" s="1"/>
  <c r="V110" i="1" a="1"/>
  <c r="V110" i="1" s="1"/>
  <c r="X109" i="1" a="1"/>
  <c r="X109" i="1" s="1"/>
  <c r="W109" i="1" a="1"/>
  <c r="W109" i="1" s="1"/>
  <c r="V109" i="1" a="1"/>
  <c r="V109" i="1" s="1"/>
  <c r="X106" i="1" a="1"/>
  <c r="X106" i="1" s="1"/>
  <c r="W106" i="1" a="1"/>
  <c r="W106" i="1" s="1"/>
  <c r="V106" i="1" a="1"/>
  <c r="V106" i="1" s="1"/>
  <c r="X103" i="1" a="1"/>
  <c r="X103" i="1" s="1"/>
  <c r="W103" i="1" a="1"/>
  <c r="W103" i="1" s="1"/>
  <c r="V103" i="1" a="1"/>
  <c r="V103" i="1" s="1"/>
  <c r="X100" i="1" a="1"/>
  <c r="X100" i="1" s="1"/>
  <c r="W100" i="1" a="1"/>
  <c r="W100" i="1" s="1"/>
  <c r="V100" i="1" a="1"/>
  <c r="V100" i="1" s="1"/>
  <c r="X99" i="1" a="1"/>
  <c r="X99" i="1" s="1"/>
  <c r="W99" i="1" a="1"/>
  <c r="W99" i="1" s="1"/>
  <c r="V99" i="1" a="1"/>
  <c r="V99" i="1" s="1"/>
  <c r="X98" i="1" a="1"/>
  <c r="X98" i="1" s="1"/>
  <c r="W98" i="1" a="1"/>
  <c r="W98" i="1" s="1"/>
  <c r="V98" i="1" a="1"/>
  <c r="V98" i="1" s="1"/>
  <c r="X97" i="1" a="1"/>
  <c r="X97" i="1" s="1"/>
  <c r="W97" i="1" a="1"/>
  <c r="W97" i="1" s="1"/>
  <c r="V97" i="1" a="1"/>
  <c r="V97" i="1" s="1"/>
  <c r="X88" i="1" a="1"/>
  <c r="X88" i="1" s="1"/>
  <c r="W88" i="1" a="1"/>
  <c r="W88" i="1" s="1"/>
  <c r="V88" i="1" a="1"/>
  <c r="V88" i="1" s="1"/>
  <c r="X83" i="1" a="1"/>
  <c r="X83" i="1" s="1"/>
  <c r="W83" i="1" a="1"/>
  <c r="W83" i="1" s="1"/>
  <c r="V83" i="1" a="1"/>
  <c r="V83" i="1" s="1"/>
  <c r="X81" i="1" a="1"/>
  <c r="X81" i="1" s="1"/>
  <c r="W81" i="1" a="1"/>
  <c r="W81" i="1" s="1"/>
  <c r="V81" i="1" a="1"/>
  <c r="V81" i="1" s="1"/>
  <c r="X80" i="1" a="1"/>
  <c r="X80" i="1" s="1"/>
  <c r="W80" i="1" a="1"/>
  <c r="W80" i="1" s="1"/>
  <c r="V80" i="1" a="1"/>
  <c r="V80" i="1" s="1"/>
  <c r="X78" i="1" a="1"/>
  <c r="X78" i="1" s="1"/>
  <c r="W78" i="1" a="1"/>
  <c r="W78" i="1" s="1"/>
  <c r="V78" i="1" a="1"/>
  <c r="V78" i="1" s="1"/>
  <c r="X76" i="1" a="1"/>
  <c r="X76" i="1" s="1"/>
  <c r="W76" i="1" a="1"/>
  <c r="W76" i="1" s="1"/>
  <c r="V76" i="1" a="1"/>
  <c r="V76" i="1" s="1"/>
  <c r="X75" i="1" a="1"/>
  <c r="X75" i="1" s="1"/>
  <c r="W75" i="1" a="1"/>
  <c r="W75" i="1" s="1"/>
  <c r="V75" i="1" a="1"/>
  <c r="V75" i="1" s="1"/>
  <c r="X73" i="1" a="1"/>
  <c r="X73" i="1" s="1"/>
  <c r="W73" i="1" a="1"/>
  <c r="W73" i="1" s="1"/>
  <c r="V73" i="1" a="1"/>
  <c r="V73" i="1" s="1"/>
  <c r="X72" i="1" a="1"/>
  <c r="X72" i="1" s="1"/>
  <c r="W72" i="1" a="1"/>
  <c r="W72" i="1" s="1"/>
  <c r="V72" i="1" a="1"/>
  <c r="V72" i="1" s="1"/>
  <c r="X71" i="1" a="1"/>
  <c r="X71" i="1" s="1"/>
  <c r="W71" i="1" a="1"/>
  <c r="W71" i="1" s="1"/>
  <c r="V71" i="1" a="1"/>
  <c r="V71" i="1" s="1"/>
  <c r="X70" i="1" a="1"/>
  <c r="X70" i="1" s="1"/>
  <c r="W70" i="1" a="1"/>
  <c r="W70" i="1" s="1"/>
  <c r="V70" i="1" a="1"/>
  <c r="V70" i="1" s="1"/>
  <c r="X68" i="1" a="1"/>
  <c r="X68" i="1" s="1"/>
  <c r="W68" i="1" a="1"/>
  <c r="W68" i="1" s="1"/>
  <c r="V68" i="1" a="1"/>
  <c r="V68" i="1" s="1"/>
  <c r="X67" i="1" a="1"/>
  <c r="X67" i="1" s="1"/>
  <c r="W67" i="1" a="1"/>
  <c r="W67" i="1" s="1"/>
  <c r="V67" i="1" a="1"/>
  <c r="V67" i="1" s="1"/>
  <c r="X64" i="1" a="1"/>
  <c r="X64" i="1" s="1"/>
  <c r="W64" i="1" a="1"/>
  <c r="W64" i="1" s="1"/>
  <c r="V64" i="1" a="1"/>
  <c r="V64" i="1" s="1"/>
  <c r="X63" i="1" a="1"/>
  <c r="X63" i="1" s="1"/>
  <c r="W63" i="1" a="1"/>
  <c r="W63" i="1" s="1"/>
  <c r="V63" i="1" a="1"/>
  <c r="V63" i="1" s="1"/>
  <c r="X62" i="1" a="1"/>
  <c r="X62" i="1" s="1"/>
  <c r="W62" i="1" a="1"/>
  <c r="W62" i="1" s="1"/>
  <c r="V62" i="1" a="1"/>
  <c r="V62" i="1" s="1"/>
  <c r="X61" i="1" a="1"/>
  <c r="X61" i="1" s="1"/>
  <c r="W61" i="1" a="1"/>
  <c r="W61" i="1" s="1"/>
  <c r="V61" i="1" a="1"/>
  <c r="V61" i="1" s="1"/>
  <c r="X60" i="1" a="1"/>
  <c r="X60" i="1" s="1"/>
  <c r="W60" i="1" a="1"/>
  <c r="W60" i="1" s="1"/>
  <c r="V60" i="1" a="1"/>
  <c r="V60" i="1" s="1"/>
  <c r="X59" i="1" a="1"/>
  <c r="X59" i="1" s="1"/>
  <c r="W59" i="1" a="1"/>
  <c r="W59" i="1" s="1"/>
  <c r="V59" i="1" a="1"/>
  <c r="V59" i="1" s="1"/>
  <c r="X56" i="1" a="1"/>
  <c r="X56" i="1" s="1"/>
  <c r="W56" i="1" a="1"/>
  <c r="W56" i="1" s="1"/>
  <c r="V56" i="1" a="1"/>
  <c r="V56" i="1" s="1"/>
  <c r="X55" i="1" a="1"/>
  <c r="X55" i="1" s="1"/>
  <c r="W55" i="1" a="1"/>
  <c r="W55" i="1" s="1"/>
  <c r="V55" i="1" a="1"/>
  <c r="V55" i="1" s="1"/>
  <c r="X54" i="1" a="1"/>
  <c r="X54" i="1" s="1"/>
  <c r="W54" i="1" a="1"/>
  <c r="W54" i="1" s="1"/>
  <c r="V54" i="1" a="1"/>
  <c r="V54" i="1" s="1"/>
  <c r="X53" i="1" a="1"/>
  <c r="X53" i="1" s="1"/>
  <c r="W53" i="1" a="1"/>
  <c r="W53" i="1" s="1"/>
  <c r="V53" i="1" a="1"/>
  <c r="V53" i="1" s="1"/>
  <c r="X52" i="1" a="1"/>
  <c r="X52" i="1" s="1"/>
  <c r="W52" i="1" a="1"/>
  <c r="W52" i="1" s="1"/>
  <c r="V52" i="1" a="1"/>
  <c r="V52" i="1" s="1"/>
  <c r="X51" i="1" a="1"/>
  <c r="X51" i="1" s="1"/>
  <c r="W51" i="1" a="1"/>
  <c r="W51" i="1" s="1"/>
  <c r="V51" i="1" a="1"/>
  <c r="V51" i="1" s="1"/>
  <c r="X50" i="1" a="1"/>
  <c r="X50" i="1" s="1"/>
  <c r="W50" i="1" a="1"/>
  <c r="W50" i="1" s="1"/>
  <c r="V50" i="1" a="1"/>
  <c r="V50" i="1" s="1"/>
  <c r="X49" i="1" a="1"/>
  <c r="X49" i="1" s="1"/>
  <c r="W49" i="1" a="1"/>
  <c r="W49" i="1" s="1"/>
  <c r="V49" i="1" a="1"/>
  <c r="V49" i="1" s="1"/>
  <c r="X48" i="1" a="1"/>
  <c r="X48" i="1" s="1"/>
  <c r="W48" i="1" a="1"/>
  <c r="W48" i="1" s="1"/>
  <c r="V48" i="1" a="1"/>
  <c r="V48" i="1" s="1"/>
  <c r="X47" i="1" a="1"/>
  <c r="X47" i="1" s="1"/>
  <c r="W47" i="1" a="1"/>
  <c r="W47" i="1" s="1"/>
  <c r="V47" i="1" a="1"/>
  <c r="V47" i="1" s="1"/>
  <c r="X45" i="1" a="1"/>
  <c r="X45" i="1" s="1"/>
  <c r="W45" i="1" a="1"/>
  <c r="W45" i="1" s="1"/>
  <c r="V45" i="1" a="1"/>
  <c r="V45" i="1" s="1"/>
  <c r="X42" i="1" a="1"/>
  <c r="X42" i="1" s="1"/>
  <c r="W42" i="1" a="1"/>
  <c r="W42" i="1" s="1"/>
  <c r="V42" i="1" a="1"/>
  <c r="V42" i="1" s="1"/>
  <c r="X40" i="1" a="1"/>
  <c r="X40" i="1" s="1"/>
  <c r="W40" i="1" a="1"/>
  <c r="W40" i="1" s="1"/>
  <c r="V40" i="1" a="1"/>
  <c r="V40" i="1" s="1"/>
  <c r="X36" i="1" a="1"/>
  <c r="X36" i="1" s="1"/>
  <c r="W36" i="1" a="1"/>
  <c r="W36" i="1" s="1"/>
  <c r="V36" i="1" a="1"/>
  <c r="V36" i="1" s="1"/>
  <c r="X35" i="1" a="1"/>
  <c r="X35" i="1" s="1"/>
  <c r="W35" i="1" a="1"/>
  <c r="W35" i="1" s="1"/>
  <c r="V35" i="1" a="1"/>
  <c r="V35" i="1" s="1"/>
  <c r="X34" i="1" a="1"/>
  <c r="X34" i="1" s="1"/>
  <c r="W34" i="1" a="1"/>
  <c r="W34" i="1" s="1"/>
  <c r="V34" i="1" a="1"/>
  <c r="V34" i="1" s="1"/>
  <c r="X33" i="1" a="1"/>
  <c r="X33" i="1" s="1"/>
  <c r="W33" i="1" a="1"/>
  <c r="W33" i="1" s="1"/>
  <c r="V33" i="1" a="1"/>
  <c r="V33" i="1" s="1"/>
  <c r="X32" i="1" a="1"/>
  <c r="X32" i="1" s="1"/>
  <c r="W32" i="1" a="1"/>
  <c r="W32" i="1" s="1"/>
  <c r="V32" i="1" a="1"/>
  <c r="V32" i="1" s="1"/>
  <c r="X31" i="1" a="1"/>
  <c r="X31" i="1" s="1"/>
  <c r="W31" i="1" a="1"/>
  <c r="W31" i="1" s="1"/>
  <c r="V31" i="1" a="1"/>
  <c r="V31" i="1" s="1"/>
  <c r="X30" i="1" a="1"/>
  <c r="X30" i="1" s="1"/>
  <c r="W30" i="1" a="1"/>
  <c r="W30" i="1" s="1"/>
  <c r="V30" i="1" a="1"/>
  <c r="V30" i="1" s="1"/>
  <c r="X29" i="1" a="1"/>
  <c r="X29" i="1" s="1"/>
  <c r="W29" i="1" a="1"/>
  <c r="W29" i="1" s="1"/>
  <c r="V29" i="1" a="1"/>
  <c r="V29" i="1" s="1"/>
  <c r="X28" i="1" a="1"/>
  <c r="X28" i="1" s="1"/>
  <c r="W28" i="1" a="1"/>
  <c r="W28" i="1" s="1"/>
  <c r="V28" i="1" a="1"/>
  <c r="V28" i="1" s="1"/>
  <c r="X27" i="1" a="1"/>
  <c r="X27" i="1" s="1"/>
  <c r="W27" i="1" a="1"/>
  <c r="W27" i="1" s="1"/>
  <c r="V27" i="1" a="1"/>
  <c r="V27" i="1" s="1"/>
  <c r="X26" i="1" a="1"/>
  <c r="X26" i="1" s="1"/>
  <c r="W26" i="1" a="1"/>
  <c r="W26" i="1" s="1"/>
  <c r="V26" i="1" a="1"/>
  <c r="V26" i="1" s="1"/>
  <c r="X25" i="1" a="1"/>
  <c r="X25" i="1" s="1"/>
  <c r="W25" i="1" a="1"/>
  <c r="W25" i="1" s="1"/>
  <c r="V25" i="1" a="1"/>
  <c r="V25" i="1" s="1"/>
  <c r="X20" i="1" a="1"/>
  <c r="X20" i="1" s="1"/>
  <c r="W20" i="1" a="1"/>
  <c r="W20" i="1" s="1"/>
  <c r="V20" i="1" a="1"/>
  <c r="V20" i="1" s="1"/>
  <c r="X19" i="1" a="1"/>
  <c r="X19" i="1" s="1"/>
  <c r="W19" i="1" a="1"/>
  <c r="W19" i="1" s="1"/>
  <c r="V19" i="1" a="1"/>
  <c r="V19" i="1" s="1"/>
  <c r="X18" i="1" a="1"/>
  <c r="X18" i="1" s="1"/>
  <c r="W18" i="1" a="1"/>
  <c r="W18" i="1" s="1"/>
  <c r="V18" i="1" a="1"/>
  <c r="V18" i="1" s="1"/>
  <c r="X15" i="1" a="1"/>
  <c r="X15" i="1" s="1"/>
  <c r="W15" i="1" a="1"/>
  <c r="W15" i="1" s="1"/>
  <c r="V15" i="1" a="1"/>
  <c r="V15" i="1" s="1"/>
  <c r="X14" i="1" a="1"/>
  <c r="X14" i="1" s="1"/>
  <c r="W14" i="1" a="1"/>
  <c r="W14" i="1" s="1"/>
  <c r="V14" i="1" a="1"/>
  <c r="V14" i="1" s="1"/>
  <c r="X13" i="1" a="1"/>
  <c r="X13" i="1" s="1"/>
  <c r="W13" i="1" a="1"/>
  <c r="W13" i="1" s="1"/>
  <c r="V13" i="1" a="1"/>
  <c r="V13" i="1" s="1"/>
  <c r="X12" i="1" a="1"/>
  <c r="X12" i="1" s="1"/>
  <c r="W12" i="1" a="1"/>
  <c r="W12" i="1" s="1"/>
  <c r="V12" i="1" a="1"/>
  <c r="V12" i="1" s="1"/>
  <c r="X11" i="1" a="1"/>
  <c r="X11" i="1" s="1"/>
  <c r="W11" i="1" a="1"/>
  <c r="W11" i="1" s="1"/>
  <c r="V11" i="1" a="1"/>
  <c r="V11" i="1" s="1"/>
  <c r="X10" i="1" a="1"/>
  <c r="X10" i="1" s="1"/>
  <c r="W10" i="1" a="1"/>
  <c r="W10" i="1" s="1"/>
  <c r="V10" i="1" a="1"/>
  <c r="V10" i="1" s="1"/>
  <c r="X9" i="1" a="1"/>
  <c r="X9" i="1" s="1"/>
  <c r="W9" i="1" a="1"/>
  <c r="W9" i="1" s="1"/>
  <c r="V9" i="1" a="1"/>
  <c r="V9" i="1" s="1"/>
  <c r="X8" i="1" a="1"/>
  <c r="X8" i="1" s="1"/>
  <c r="W8" i="1" a="1"/>
  <c r="W8" i="1" s="1"/>
  <c r="V8" i="1" a="1"/>
  <c r="V8" i="1" s="1"/>
  <c r="X7" i="1" a="1"/>
  <c r="X7" i="1" s="1"/>
  <c r="W7" i="1" a="1"/>
  <c r="W7" i="1" s="1"/>
  <c r="V7" i="1" a="1"/>
  <c r="V7" i="1" s="1"/>
  <c r="X5" i="1" a="1"/>
  <c r="X5" i="1" s="1"/>
  <c r="W5" i="1" a="1"/>
  <c r="W5" i="1" s="1"/>
  <c r="V5" i="1" a="1"/>
  <c r="V5" i="1" s="1"/>
  <c r="X4" i="1" a="1"/>
  <c r="X4" i="1" s="1"/>
  <c r="W4" i="1" a="1"/>
  <c r="W4" i="1" s="1"/>
  <c r="V4" i="1" a="1"/>
  <c r="V4" i="1" s="1"/>
  <c r="V2" i="1" a="1"/>
  <c r="V2" i="1" s="1"/>
  <c r="P2" i="1" a="1"/>
  <c r="P2" i="1" s="1"/>
  <c r="W2" i="1" a="1"/>
  <c r="W2" i="1" s="1"/>
  <c r="X2" i="1" a="1"/>
  <c r="X2" i="1" s="1"/>
  <c r="T2" i="1" a="1"/>
  <c r="T2" i="1" s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" i="1"/>
  <c r="M2" i="1"/>
  <c r="Y376" i="8"/>
  <c r="X376" i="8"/>
  <c r="W376" i="8"/>
  <c r="V376" i="8"/>
  <c r="U376" i="8"/>
  <c r="T376" i="8"/>
  <c r="S376" i="8"/>
  <c r="R376" i="8"/>
  <c r="Q376" i="8"/>
  <c r="P376" i="8"/>
  <c r="O376" i="8"/>
  <c r="N376" i="8"/>
  <c r="M376" i="8"/>
  <c r="L376" i="8"/>
  <c r="K376" i="8"/>
  <c r="J376" i="8"/>
  <c r="I376" i="8"/>
  <c r="H376" i="8"/>
  <c r="G376" i="8"/>
  <c r="F376" i="8"/>
  <c r="E376" i="8"/>
  <c r="D376" i="8"/>
  <c r="C376" i="8"/>
  <c r="B376" i="8"/>
  <c r="Z371" i="8"/>
  <c r="Y371" i="8"/>
  <c r="X371" i="8"/>
  <c r="W371" i="8"/>
  <c r="V371" i="8"/>
  <c r="U371" i="8"/>
  <c r="T371" i="8"/>
  <c r="S371" i="8"/>
  <c r="R371" i="8"/>
  <c r="Q371" i="8"/>
  <c r="P371" i="8"/>
  <c r="O371" i="8"/>
  <c r="N371" i="8"/>
  <c r="M371" i="8"/>
  <c r="L371" i="8"/>
  <c r="K371" i="8"/>
  <c r="J371" i="8"/>
  <c r="I371" i="8"/>
  <c r="H371" i="8"/>
  <c r="G371" i="8"/>
  <c r="F371" i="8"/>
  <c r="E371" i="8"/>
  <c r="D371" i="8"/>
  <c r="C371" i="8"/>
  <c r="B371" i="8"/>
  <c r="A371" i="8"/>
  <c r="Z309" i="8"/>
  <c r="Y309" i="8"/>
  <c r="Y379" i="8" s="1"/>
  <c r="X309" i="8"/>
  <c r="X379" i="8" s="1"/>
  <c r="W309" i="8"/>
  <c r="V309" i="8"/>
  <c r="V379" i="8" s="1"/>
  <c r="U309" i="8"/>
  <c r="T309" i="8"/>
  <c r="T379" i="8" s="1"/>
  <c r="S309" i="8"/>
  <c r="S379" i="8" s="1"/>
  <c r="R309" i="8"/>
  <c r="R379" i="8" s="1"/>
  <c r="Q309" i="8"/>
  <c r="Q379" i="8" s="1"/>
  <c r="P309" i="8"/>
  <c r="P379" i="8" s="1"/>
  <c r="O309" i="8"/>
  <c r="O379" i="8" s="1"/>
  <c r="N309" i="8"/>
  <c r="N379" i="8" s="1"/>
  <c r="M309" i="8"/>
  <c r="M379" i="8" s="1"/>
  <c r="L309" i="8"/>
  <c r="L379" i="8" s="1"/>
  <c r="K309" i="8"/>
  <c r="K379" i="8" s="1"/>
  <c r="J309" i="8"/>
  <c r="J379" i="8" s="1"/>
  <c r="I309" i="8"/>
  <c r="I379" i="8" s="1"/>
  <c r="H309" i="8"/>
  <c r="H379" i="8" s="1"/>
  <c r="G309" i="8"/>
  <c r="G379" i="8" s="1"/>
  <c r="F309" i="8"/>
  <c r="F379" i="8" s="1"/>
  <c r="E309" i="8"/>
  <c r="E379" i="8" s="1"/>
  <c r="D309" i="8"/>
  <c r="D379" i="8" s="1"/>
  <c r="C309" i="8"/>
  <c r="C379" i="8" s="1"/>
  <c r="B309" i="8"/>
  <c r="B379" i="8" s="1"/>
  <c r="A309" i="8"/>
  <c r="Z186" i="8"/>
  <c r="Y186" i="8"/>
  <c r="X186" i="8"/>
  <c r="W186" i="8"/>
  <c r="V186" i="8"/>
  <c r="U186" i="8"/>
  <c r="T186" i="8"/>
  <c r="S186" i="8"/>
  <c r="R186" i="8"/>
  <c r="Q186" i="8"/>
  <c r="P186" i="8"/>
  <c r="O186" i="8"/>
  <c r="N186" i="8"/>
  <c r="M186" i="8"/>
  <c r="L186" i="8"/>
  <c r="L378" i="8" s="1"/>
  <c r="K186" i="8"/>
  <c r="K378" i="8" s="1"/>
  <c r="J186" i="8"/>
  <c r="I186" i="8"/>
  <c r="H186" i="8"/>
  <c r="G186" i="8"/>
  <c r="F186" i="8"/>
  <c r="E186" i="8"/>
  <c r="D186" i="8"/>
  <c r="C186" i="8"/>
  <c r="B186" i="8"/>
  <c r="A186" i="8"/>
  <c r="Z93" i="8"/>
  <c r="Y93" i="8"/>
  <c r="Y377" i="8" s="1"/>
  <c r="X93" i="8"/>
  <c r="X377" i="8" s="1"/>
  <c r="W93" i="8"/>
  <c r="V93" i="8"/>
  <c r="U93" i="8"/>
  <c r="T93" i="8"/>
  <c r="S93" i="8"/>
  <c r="R93" i="8"/>
  <c r="Q93" i="8"/>
  <c r="P93" i="8"/>
  <c r="O93" i="8"/>
  <c r="N93" i="8"/>
  <c r="M93" i="8"/>
  <c r="L93" i="8"/>
  <c r="L377" i="8" s="1"/>
  <c r="K93" i="8"/>
  <c r="K377" i="8" s="1"/>
  <c r="J93" i="8"/>
  <c r="J377" i="8" s="1"/>
  <c r="I93" i="8"/>
  <c r="I377" i="8" s="1"/>
  <c r="H93" i="8"/>
  <c r="H377" i="8" s="1"/>
  <c r="G93" i="8"/>
  <c r="G377" i="8" s="1"/>
  <c r="F93" i="8"/>
  <c r="F377" i="8" s="1"/>
  <c r="E93" i="8"/>
  <c r="E377" i="8" s="1"/>
  <c r="D93" i="8"/>
  <c r="D377" i="8" s="1"/>
  <c r="C93" i="8"/>
  <c r="B93" i="8"/>
  <c r="A93" i="8"/>
  <c r="P3" i="1" a="1"/>
  <c r="P3" i="1" s="1"/>
  <c r="Q3" i="1" a="1"/>
  <c r="Q3" i="1" s="1"/>
  <c r="R3" i="1" a="1"/>
  <c r="R3" i="1" s="1"/>
  <c r="S3" i="1" a="1"/>
  <c r="S3" i="1" s="1"/>
  <c r="T3" i="1" a="1"/>
  <c r="T3" i="1" s="1"/>
  <c r="U3" i="1" a="1"/>
  <c r="U3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P5" i="1" a="1"/>
  <c r="P5" i="1" s="1"/>
  <c r="Q5" i="1" a="1"/>
  <c r="Q5" i="1" s="1"/>
  <c r="R5" i="1" a="1"/>
  <c r="R5" i="1" s="1"/>
  <c r="S5" i="1" a="1"/>
  <c r="S5" i="1" s="1"/>
  <c r="T5" i="1" a="1"/>
  <c r="T5" i="1" s="1"/>
  <c r="U5" i="1" a="1"/>
  <c r="U5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 s="1"/>
  <c r="P8" i="1" a="1"/>
  <c r="P8" i="1" s="1"/>
  <c r="Q8" i="1" a="1"/>
  <c r="Q8" i="1" s="1"/>
  <c r="R8" i="1" a="1"/>
  <c r="R8" i="1" s="1"/>
  <c r="S8" i="1" a="1"/>
  <c r="S8" i="1" s="1"/>
  <c r="T8" i="1" a="1"/>
  <c r="T8" i="1" s="1"/>
  <c r="U8" i="1" a="1"/>
  <c r="U8" i="1" s="1"/>
  <c r="P9" i="1" a="1"/>
  <c r="P9" i="1" s="1"/>
  <c r="Q9" i="1" a="1"/>
  <c r="Q9" i="1" s="1"/>
  <c r="R9" i="1" a="1"/>
  <c r="R9" i="1" s="1"/>
  <c r="S9" i="1" a="1"/>
  <c r="S9" i="1" s="1"/>
  <c r="T9" i="1" a="1"/>
  <c r="T9" i="1" s="1"/>
  <c r="U9" i="1" a="1"/>
  <c r="U9" i="1" s="1"/>
  <c r="P10" i="1" a="1"/>
  <c r="P10" i="1" s="1"/>
  <c r="Q10" i="1" a="1"/>
  <c r="Q10" i="1" s="1"/>
  <c r="R10" i="1" a="1"/>
  <c r="R10" i="1" s="1"/>
  <c r="S10" i="1" a="1"/>
  <c r="S10" i="1" s="1"/>
  <c r="T10" i="1" a="1"/>
  <c r="T10" i="1" s="1"/>
  <c r="U10" i="1" a="1"/>
  <c r="U10" i="1" s="1"/>
  <c r="P11" i="1" a="1"/>
  <c r="P11" i="1" s="1"/>
  <c r="Q11" i="1" a="1"/>
  <c r="Q11" i="1" s="1"/>
  <c r="R11" i="1" a="1"/>
  <c r="R11" i="1" s="1"/>
  <c r="S11" i="1" a="1"/>
  <c r="S11" i="1" s="1"/>
  <c r="T11" i="1" a="1"/>
  <c r="T11" i="1" s="1"/>
  <c r="U11" i="1" a="1"/>
  <c r="U11" i="1" s="1"/>
  <c r="P12" i="1" a="1"/>
  <c r="P12" i="1" s="1"/>
  <c r="Q12" i="1" a="1"/>
  <c r="Q12" i="1" s="1"/>
  <c r="R12" i="1" a="1"/>
  <c r="R12" i="1" s="1"/>
  <c r="S12" i="1" a="1"/>
  <c r="S12" i="1" s="1"/>
  <c r="T12" i="1" a="1"/>
  <c r="T12" i="1" s="1"/>
  <c r="U12" i="1" a="1"/>
  <c r="U12" i="1" s="1"/>
  <c r="P13" i="1" a="1"/>
  <c r="P13" i="1" s="1"/>
  <c r="Q13" i="1" a="1"/>
  <c r="Q13" i="1" s="1"/>
  <c r="R13" i="1" a="1"/>
  <c r="R13" i="1" s="1"/>
  <c r="S13" i="1" a="1"/>
  <c r="S13" i="1" s="1"/>
  <c r="T13" i="1" a="1"/>
  <c r="T13" i="1" s="1"/>
  <c r="U13" i="1" a="1"/>
  <c r="U13" i="1" s="1"/>
  <c r="P14" i="1" a="1"/>
  <c r="P14" i="1" s="1"/>
  <c r="Q14" i="1" a="1"/>
  <c r="Q14" i="1" s="1"/>
  <c r="R14" i="1" a="1"/>
  <c r="R14" i="1" s="1"/>
  <c r="S14" i="1" a="1"/>
  <c r="S14" i="1" s="1"/>
  <c r="T14" i="1" a="1"/>
  <c r="T14" i="1" s="1"/>
  <c r="U14" i="1" a="1"/>
  <c r="U14" i="1" s="1"/>
  <c r="P15" i="1" a="1"/>
  <c r="P15" i="1" s="1"/>
  <c r="Q15" i="1" a="1"/>
  <c r="Q15" i="1" s="1"/>
  <c r="R15" i="1" a="1"/>
  <c r="R15" i="1" s="1"/>
  <c r="S15" i="1" a="1"/>
  <c r="S15" i="1" s="1"/>
  <c r="T15" i="1" a="1"/>
  <c r="T15" i="1" s="1"/>
  <c r="U15" i="1" a="1"/>
  <c r="U15" i="1" s="1"/>
  <c r="P16" i="1" a="1"/>
  <c r="P16" i="1" s="1"/>
  <c r="Q16" i="1" a="1"/>
  <c r="Q16" i="1" s="1"/>
  <c r="R16" i="1" a="1"/>
  <c r="R16" i="1" s="1"/>
  <c r="S16" i="1" a="1"/>
  <c r="S16" i="1" s="1"/>
  <c r="T16" i="1" a="1"/>
  <c r="T16" i="1" s="1"/>
  <c r="U16" i="1" a="1"/>
  <c r="U16" i="1" s="1"/>
  <c r="P17" i="1" a="1"/>
  <c r="P17" i="1" s="1"/>
  <c r="Q17" i="1" a="1"/>
  <c r="Q17" i="1" s="1"/>
  <c r="R17" i="1" a="1"/>
  <c r="R17" i="1" s="1"/>
  <c r="S17" i="1" a="1"/>
  <c r="S17" i="1" s="1"/>
  <c r="T17" i="1" a="1"/>
  <c r="T17" i="1" s="1"/>
  <c r="U17" i="1" a="1"/>
  <c r="U17" i="1" s="1"/>
  <c r="P18" i="1" a="1"/>
  <c r="P18" i="1" s="1"/>
  <c r="Q18" i="1" a="1"/>
  <c r="Q18" i="1" s="1"/>
  <c r="R18" i="1" a="1"/>
  <c r="R18" i="1" s="1"/>
  <c r="S18" i="1" a="1"/>
  <c r="S18" i="1" s="1"/>
  <c r="T18" i="1" a="1"/>
  <c r="T18" i="1" s="1"/>
  <c r="U18" i="1" a="1"/>
  <c r="U18" i="1" s="1"/>
  <c r="P19" i="1" a="1"/>
  <c r="P19" i="1" s="1"/>
  <c r="Q19" i="1" a="1"/>
  <c r="Q19" i="1" s="1"/>
  <c r="R19" i="1" a="1"/>
  <c r="R19" i="1" s="1"/>
  <c r="S19" i="1" a="1"/>
  <c r="S19" i="1" s="1"/>
  <c r="T19" i="1" a="1"/>
  <c r="T19" i="1" s="1"/>
  <c r="U19" i="1" a="1"/>
  <c r="U19" i="1" s="1"/>
  <c r="P20" i="1" a="1"/>
  <c r="P20" i="1" s="1"/>
  <c r="Q20" i="1" a="1"/>
  <c r="Q20" i="1" s="1"/>
  <c r="R20" i="1" a="1"/>
  <c r="R20" i="1" s="1"/>
  <c r="S20" i="1" a="1"/>
  <c r="S20" i="1" s="1"/>
  <c r="T20" i="1" a="1"/>
  <c r="T20" i="1" s="1"/>
  <c r="U20" i="1" a="1"/>
  <c r="U20" i="1" s="1"/>
  <c r="P21" i="1" a="1"/>
  <c r="P21" i="1" s="1"/>
  <c r="Q21" i="1" a="1"/>
  <c r="Q21" i="1" s="1"/>
  <c r="R21" i="1" a="1"/>
  <c r="R21" i="1" s="1"/>
  <c r="S21" i="1" a="1"/>
  <c r="S21" i="1" s="1"/>
  <c r="T21" i="1" a="1"/>
  <c r="T21" i="1" s="1"/>
  <c r="U21" i="1" a="1"/>
  <c r="U21" i="1" s="1"/>
  <c r="P22" i="1" a="1"/>
  <c r="P22" i="1" s="1"/>
  <c r="Q22" i="1" a="1"/>
  <c r="Q22" i="1" s="1"/>
  <c r="R22" i="1" a="1"/>
  <c r="R22" i="1" s="1"/>
  <c r="S22" i="1" a="1"/>
  <c r="S22" i="1" s="1"/>
  <c r="T22" i="1" a="1"/>
  <c r="T22" i="1" s="1"/>
  <c r="U22" i="1" a="1"/>
  <c r="U22" i="1" s="1"/>
  <c r="P23" i="1" a="1"/>
  <c r="P23" i="1" s="1"/>
  <c r="Q23" i="1" a="1"/>
  <c r="Q23" i="1" s="1"/>
  <c r="R23" i="1" a="1"/>
  <c r="R23" i="1" s="1"/>
  <c r="S23" i="1" a="1"/>
  <c r="S23" i="1" s="1"/>
  <c r="T23" i="1" a="1"/>
  <c r="T23" i="1" s="1"/>
  <c r="U23" i="1" a="1"/>
  <c r="U23" i="1" s="1"/>
  <c r="P24" i="1" a="1"/>
  <c r="P24" i="1" s="1"/>
  <c r="Q24" i="1" a="1"/>
  <c r="Q24" i="1" s="1"/>
  <c r="R24" i="1" a="1"/>
  <c r="R24" i="1" s="1"/>
  <c r="S24" i="1" a="1"/>
  <c r="S24" i="1" s="1"/>
  <c r="T24" i="1" a="1"/>
  <c r="T24" i="1" s="1"/>
  <c r="U24" i="1" a="1"/>
  <c r="U24" i="1" s="1"/>
  <c r="P25" i="1" a="1"/>
  <c r="P25" i="1" s="1"/>
  <c r="Q25" i="1" a="1"/>
  <c r="Q25" i="1" s="1"/>
  <c r="R25" i="1" a="1"/>
  <c r="R25" i="1" s="1"/>
  <c r="S25" i="1" a="1"/>
  <c r="S25" i="1" s="1"/>
  <c r="T25" i="1" a="1"/>
  <c r="T25" i="1" s="1"/>
  <c r="U25" i="1" a="1"/>
  <c r="U25" i="1" s="1"/>
  <c r="P26" i="1" a="1"/>
  <c r="P26" i="1" s="1"/>
  <c r="Q26" i="1" a="1"/>
  <c r="Q26" i="1" s="1"/>
  <c r="R26" i="1" a="1"/>
  <c r="R26" i="1" s="1"/>
  <c r="S26" i="1" a="1"/>
  <c r="S26" i="1" s="1"/>
  <c r="T26" i="1" a="1"/>
  <c r="T26" i="1" s="1"/>
  <c r="U26" i="1" a="1"/>
  <c r="U26" i="1" s="1"/>
  <c r="P27" i="1" a="1"/>
  <c r="P27" i="1" s="1"/>
  <c r="Q27" i="1" a="1"/>
  <c r="Q27" i="1" s="1"/>
  <c r="R27" i="1" a="1"/>
  <c r="R27" i="1" s="1"/>
  <c r="S27" i="1" a="1"/>
  <c r="S27" i="1" s="1"/>
  <c r="T27" i="1" a="1"/>
  <c r="T27" i="1" s="1"/>
  <c r="U27" i="1" a="1"/>
  <c r="U27" i="1" s="1"/>
  <c r="P28" i="1" a="1"/>
  <c r="P28" i="1" s="1"/>
  <c r="Q28" i="1" a="1"/>
  <c r="Q28" i="1" s="1"/>
  <c r="R28" i="1" a="1"/>
  <c r="R28" i="1" s="1"/>
  <c r="S28" i="1" a="1"/>
  <c r="S28" i="1" s="1"/>
  <c r="T28" i="1" a="1"/>
  <c r="T28" i="1" s="1"/>
  <c r="U28" i="1" a="1"/>
  <c r="U28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P30" i="1" a="1"/>
  <c r="P30" i="1" s="1"/>
  <c r="Q30" i="1" a="1"/>
  <c r="Q30" i="1" s="1"/>
  <c r="R30" i="1" a="1"/>
  <c r="R30" i="1" s="1"/>
  <c r="S30" i="1" a="1"/>
  <c r="S30" i="1" s="1"/>
  <c r="T30" i="1" a="1"/>
  <c r="T30" i="1" s="1"/>
  <c r="U30" i="1" a="1"/>
  <c r="U30" i="1" s="1"/>
  <c r="P31" i="1" a="1"/>
  <c r="P31" i="1" s="1"/>
  <c r="Q31" i="1" a="1"/>
  <c r="Q31" i="1" s="1"/>
  <c r="R31" i="1" a="1"/>
  <c r="R31" i="1" s="1"/>
  <c r="S31" i="1" a="1"/>
  <c r="S31" i="1" s="1"/>
  <c r="T31" i="1" a="1"/>
  <c r="T31" i="1" s="1"/>
  <c r="U31" i="1" a="1"/>
  <c r="U31" i="1" s="1"/>
  <c r="P32" i="1" a="1"/>
  <c r="P32" i="1" s="1"/>
  <c r="Q32" i="1" a="1"/>
  <c r="Q32" i="1" s="1"/>
  <c r="R32" i="1" a="1"/>
  <c r="R32" i="1" s="1"/>
  <c r="S32" i="1" a="1"/>
  <c r="S32" i="1" s="1"/>
  <c r="T32" i="1" a="1"/>
  <c r="T32" i="1" s="1"/>
  <c r="U32" i="1" a="1"/>
  <c r="U32" i="1" s="1"/>
  <c r="P33" i="1" a="1"/>
  <c r="P33" i="1" s="1"/>
  <c r="Q33" i="1" a="1"/>
  <c r="Q33" i="1" s="1"/>
  <c r="R33" i="1" a="1"/>
  <c r="R33" i="1" s="1"/>
  <c r="S33" i="1" a="1"/>
  <c r="S33" i="1" s="1"/>
  <c r="T33" i="1" a="1"/>
  <c r="T33" i="1" s="1"/>
  <c r="U33" i="1" a="1"/>
  <c r="U33" i="1" s="1"/>
  <c r="P34" i="1" a="1"/>
  <c r="P34" i="1" s="1"/>
  <c r="Q34" i="1" a="1"/>
  <c r="Q34" i="1" s="1"/>
  <c r="R34" i="1" a="1"/>
  <c r="R34" i="1" s="1"/>
  <c r="S34" i="1" a="1"/>
  <c r="S34" i="1" s="1"/>
  <c r="T34" i="1" a="1"/>
  <c r="T34" i="1" s="1"/>
  <c r="U34" i="1" a="1"/>
  <c r="U34" i="1" s="1"/>
  <c r="P35" i="1" a="1"/>
  <c r="P35" i="1" s="1"/>
  <c r="Q35" i="1" a="1"/>
  <c r="Q35" i="1" s="1"/>
  <c r="R35" i="1" a="1"/>
  <c r="R35" i="1" s="1"/>
  <c r="S35" i="1" a="1"/>
  <c r="S35" i="1" s="1"/>
  <c r="T35" i="1" a="1"/>
  <c r="T35" i="1" s="1"/>
  <c r="U35" i="1" a="1"/>
  <c r="U35" i="1" s="1"/>
  <c r="P36" i="1" a="1"/>
  <c r="P36" i="1" s="1"/>
  <c r="Q36" i="1" a="1"/>
  <c r="Q36" i="1" s="1"/>
  <c r="R36" i="1" a="1"/>
  <c r="R36" i="1" s="1"/>
  <c r="S36" i="1" a="1"/>
  <c r="S36" i="1" s="1"/>
  <c r="T36" i="1" a="1"/>
  <c r="T36" i="1" s="1"/>
  <c r="U36" i="1" a="1"/>
  <c r="U36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P38" i="1" a="1"/>
  <c r="P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P42" i="1" a="1"/>
  <c r="P42" i="1" s="1"/>
  <c r="Q42" i="1" a="1"/>
  <c r="Q42" i="1" s="1"/>
  <c r="R42" i="1" a="1"/>
  <c r="R42" i="1" s="1"/>
  <c r="S42" i="1" a="1"/>
  <c r="S42" i="1" s="1"/>
  <c r="T42" i="1" a="1"/>
  <c r="T42" i="1" s="1"/>
  <c r="U42" i="1" a="1"/>
  <c r="U42" i="1" s="1"/>
  <c r="P43" i="1" a="1"/>
  <c r="P43" i="1" s="1"/>
  <c r="Q43" i="1" a="1"/>
  <c r="Q43" i="1" s="1"/>
  <c r="R43" i="1" a="1"/>
  <c r="R43" i="1" s="1"/>
  <c r="S43" i="1" a="1"/>
  <c r="S43" i="1" s="1"/>
  <c r="T43" i="1" a="1"/>
  <c r="T43" i="1" s="1"/>
  <c r="U43" i="1" a="1"/>
  <c r="U43" i="1" s="1"/>
  <c r="P44" i="1" a="1"/>
  <c r="P44" i="1" s="1"/>
  <c r="Q44" i="1" a="1"/>
  <c r="Q44" i="1" s="1"/>
  <c r="R44" i="1" a="1"/>
  <c r="R44" i="1" s="1"/>
  <c r="S44" i="1" a="1"/>
  <c r="S44" i="1" s="1"/>
  <c r="T44" i="1" a="1"/>
  <c r="T44" i="1" s="1"/>
  <c r="U44" i="1" a="1"/>
  <c r="U44" i="1" s="1"/>
  <c r="P45" i="1" a="1"/>
  <c r="P45" i="1" s="1"/>
  <c r="Q45" i="1" a="1"/>
  <c r="Q45" i="1" s="1"/>
  <c r="R45" i="1" a="1"/>
  <c r="R45" i="1" s="1"/>
  <c r="S45" i="1" a="1"/>
  <c r="S45" i="1" s="1"/>
  <c r="T45" i="1" a="1"/>
  <c r="T45" i="1" s="1"/>
  <c r="U45" i="1" a="1"/>
  <c r="U45" i="1" s="1"/>
  <c r="P46" i="1" a="1"/>
  <c r="P46" i="1" s="1"/>
  <c r="Q46" i="1" a="1"/>
  <c r="Q46" i="1" s="1"/>
  <c r="R46" i="1" a="1"/>
  <c r="R46" i="1" s="1"/>
  <c r="S46" i="1" a="1"/>
  <c r="S46" i="1" s="1"/>
  <c r="T46" i="1" a="1"/>
  <c r="T46" i="1" s="1"/>
  <c r="U46" i="1" a="1"/>
  <c r="U46" i="1" s="1"/>
  <c r="P47" i="1" a="1"/>
  <c r="P47" i="1" s="1"/>
  <c r="Q47" i="1" a="1"/>
  <c r="Q47" i="1" s="1"/>
  <c r="R47" i="1" a="1"/>
  <c r="R47" i="1" s="1"/>
  <c r="S47" i="1" a="1"/>
  <c r="S47" i="1" s="1"/>
  <c r="T47" i="1" a="1"/>
  <c r="T47" i="1" s="1"/>
  <c r="U47" i="1" a="1"/>
  <c r="U47" i="1" s="1"/>
  <c r="P48" i="1" a="1"/>
  <c r="P48" i="1" s="1"/>
  <c r="Q48" i="1" a="1"/>
  <c r="Q48" i="1" s="1"/>
  <c r="R48" i="1" a="1"/>
  <c r="R48" i="1" s="1"/>
  <c r="S48" i="1" a="1"/>
  <c r="S48" i="1" s="1"/>
  <c r="T48" i="1" a="1"/>
  <c r="T48" i="1" s="1"/>
  <c r="U48" i="1" a="1"/>
  <c r="U48" i="1" s="1"/>
  <c r="P49" i="1" a="1"/>
  <c r="P49" i="1" s="1"/>
  <c r="Q49" i="1" a="1"/>
  <c r="Q49" i="1" s="1"/>
  <c r="R49" i="1" a="1"/>
  <c r="R49" i="1" s="1"/>
  <c r="S49" i="1" a="1"/>
  <c r="S49" i="1" s="1"/>
  <c r="T49" i="1" a="1"/>
  <c r="T49" i="1" s="1"/>
  <c r="U49" i="1" a="1"/>
  <c r="U49" i="1" s="1"/>
  <c r="P50" i="1" a="1"/>
  <c r="P50" i="1" s="1"/>
  <c r="Q50" i="1" a="1"/>
  <c r="Q50" i="1" s="1"/>
  <c r="R50" i="1" a="1"/>
  <c r="R50" i="1" s="1"/>
  <c r="S50" i="1" a="1"/>
  <c r="S50" i="1" s="1"/>
  <c r="T50" i="1" a="1"/>
  <c r="T50" i="1" s="1"/>
  <c r="U50" i="1" a="1"/>
  <c r="U50" i="1" s="1"/>
  <c r="P51" i="1" a="1"/>
  <c r="P51" i="1" s="1"/>
  <c r="Q51" i="1" a="1"/>
  <c r="Q51" i="1" s="1"/>
  <c r="R51" i="1" a="1"/>
  <c r="R51" i="1" s="1"/>
  <c r="S51" i="1" a="1"/>
  <c r="S51" i="1" s="1"/>
  <c r="T51" i="1" a="1"/>
  <c r="T51" i="1" s="1"/>
  <c r="U51" i="1" a="1"/>
  <c r="U51" i="1" s="1"/>
  <c r="P52" i="1" a="1"/>
  <c r="P52" i="1" s="1"/>
  <c r="Q52" i="1" a="1"/>
  <c r="Q52" i="1" s="1"/>
  <c r="R52" i="1" a="1"/>
  <c r="R52" i="1" s="1"/>
  <c r="S52" i="1" a="1"/>
  <c r="S52" i="1" s="1"/>
  <c r="T52" i="1" a="1"/>
  <c r="T52" i="1" s="1"/>
  <c r="U52" i="1" a="1"/>
  <c r="U52" i="1" s="1"/>
  <c r="P53" i="1" a="1"/>
  <c r="P53" i="1" s="1"/>
  <c r="Q53" i="1" a="1"/>
  <c r="Q53" i="1" s="1"/>
  <c r="R53" i="1" a="1"/>
  <c r="R53" i="1" s="1"/>
  <c r="S53" i="1" a="1"/>
  <c r="S53" i="1" s="1"/>
  <c r="T53" i="1" a="1"/>
  <c r="T53" i="1" s="1"/>
  <c r="U53" i="1" a="1"/>
  <c r="U53" i="1" s="1"/>
  <c r="P54" i="1" a="1"/>
  <c r="P54" i="1" s="1"/>
  <c r="Q54" i="1" a="1"/>
  <c r="Q54" i="1" s="1"/>
  <c r="R54" i="1" a="1"/>
  <c r="R54" i="1" s="1"/>
  <c r="S54" i="1" a="1"/>
  <c r="S54" i="1" s="1"/>
  <c r="T54" i="1" a="1"/>
  <c r="T54" i="1" s="1"/>
  <c r="U54" i="1" a="1"/>
  <c r="U54" i="1" s="1"/>
  <c r="P55" i="1" a="1"/>
  <c r="P55" i="1" s="1"/>
  <c r="Q55" i="1" a="1"/>
  <c r="Q55" i="1" s="1"/>
  <c r="R55" i="1" a="1"/>
  <c r="R55" i="1" s="1"/>
  <c r="S55" i="1" a="1"/>
  <c r="S55" i="1" s="1"/>
  <c r="T55" i="1" a="1"/>
  <c r="T55" i="1" s="1"/>
  <c r="U55" i="1" a="1"/>
  <c r="U55" i="1" s="1"/>
  <c r="P56" i="1" a="1"/>
  <c r="P56" i="1" s="1"/>
  <c r="Q56" i="1" a="1"/>
  <c r="Q56" i="1" s="1"/>
  <c r="R56" i="1" a="1"/>
  <c r="R56" i="1" s="1"/>
  <c r="S56" i="1" a="1"/>
  <c r="S56" i="1" s="1"/>
  <c r="T56" i="1" a="1"/>
  <c r="T56" i="1" s="1"/>
  <c r="U56" i="1" a="1"/>
  <c r="U56" i="1" s="1"/>
  <c r="P57" i="1" a="1"/>
  <c r="P57" i="1" s="1"/>
  <c r="Q57" i="1" a="1"/>
  <c r="Q57" i="1" s="1"/>
  <c r="R57" i="1" a="1"/>
  <c r="R57" i="1" s="1"/>
  <c r="S57" i="1" a="1"/>
  <c r="S57" i="1" s="1"/>
  <c r="T57" i="1" a="1"/>
  <c r="T57" i="1" s="1"/>
  <c r="U57" i="1" a="1"/>
  <c r="U57" i="1" s="1"/>
  <c r="P58" i="1" a="1"/>
  <c r="P58" i="1" s="1"/>
  <c r="Q58" i="1" a="1"/>
  <c r="Q58" i="1" s="1"/>
  <c r="R58" i="1" a="1"/>
  <c r="R58" i="1" s="1"/>
  <c r="S58" i="1" a="1"/>
  <c r="S58" i="1" s="1"/>
  <c r="T58" i="1" a="1"/>
  <c r="T58" i="1" s="1"/>
  <c r="U58" i="1" a="1"/>
  <c r="U58" i="1" s="1"/>
  <c r="P59" i="1" a="1"/>
  <c r="P59" i="1" s="1"/>
  <c r="Q59" i="1" a="1"/>
  <c r="Q59" i="1" s="1"/>
  <c r="R59" i="1" a="1"/>
  <c r="R59" i="1" s="1"/>
  <c r="S59" i="1" a="1"/>
  <c r="S59" i="1" s="1"/>
  <c r="T59" i="1" a="1"/>
  <c r="T59" i="1" s="1"/>
  <c r="U59" i="1" a="1"/>
  <c r="U59" i="1" s="1"/>
  <c r="P60" i="1" a="1"/>
  <c r="P60" i="1" s="1"/>
  <c r="Q60" i="1" a="1"/>
  <c r="Q60" i="1" s="1"/>
  <c r="R60" i="1" a="1"/>
  <c r="R60" i="1" s="1"/>
  <c r="S60" i="1" a="1"/>
  <c r="S60" i="1" s="1"/>
  <c r="T60" i="1" a="1"/>
  <c r="T60" i="1" s="1"/>
  <c r="U60" i="1" a="1"/>
  <c r="U60" i="1" s="1"/>
  <c r="P61" i="1" a="1"/>
  <c r="P61" i="1" s="1"/>
  <c r="Q61" i="1" a="1"/>
  <c r="Q61" i="1" s="1"/>
  <c r="R61" i="1" a="1"/>
  <c r="R61" i="1" s="1"/>
  <c r="S61" i="1" a="1"/>
  <c r="S61" i="1" s="1"/>
  <c r="T61" i="1" a="1"/>
  <c r="T61" i="1" s="1"/>
  <c r="U61" i="1" a="1"/>
  <c r="U61" i="1" s="1"/>
  <c r="P62" i="1" a="1"/>
  <c r="P62" i="1" s="1"/>
  <c r="Q62" i="1" a="1"/>
  <c r="Q62" i="1" s="1"/>
  <c r="R62" i="1" a="1"/>
  <c r="R62" i="1" s="1"/>
  <c r="S62" i="1" a="1"/>
  <c r="S62" i="1" s="1"/>
  <c r="T62" i="1" a="1"/>
  <c r="T62" i="1" s="1"/>
  <c r="U62" i="1" a="1"/>
  <c r="U62" i="1" s="1"/>
  <c r="P63" i="1" a="1"/>
  <c r="P63" i="1" s="1"/>
  <c r="Q63" i="1" a="1"/>
  <c r="Q63" i="1" s="1"/>
  <c r="R63" i="1" a="1"/>
  <c r="R63" i="1" s="1"/>
  <c r="S63" i="1" a="1"/>
  <c r="S63" i="1" s="1"/>
  <c r="T63" i="1" a="1"/>
  <c r="T63" i="1" s="1"/>
  <c r="U63" i="1" a="1"/>
  <c r="U63" i="1" s="1"/>
  <c r="P64" i="1" a="1"/>
  <c r="P64" i="1" s="1"/>
  <c r="Q64" i="1" a="1"/>
  <c r="Q64" i="1" s="1"/>
  <c r="R64" i="1" a="1"/>
  <c r="R64" i="1" s="1"/>
  <c r="S64" i="1" a="1"/>
  <c r="S64" i="1" s="1"/>
  <c r="T64" i="1" a="1"/>
  <c r="T64" i="1" s="1"/>
  <c r="U64" i="1" a="1"/>
  <c r="U64" i="1" s="1"/>
  <c r="P65" i="1" a="1"/>
  <c r="P65" i="1" s="1"/>
  <c r="Q65" i="1" a="1"/>
  <c r="Q65" i="1" s="1"/>
  <c r="R65" i="1" a="1"/>
  <c r="R65" i="1" s="1"/>
  <c r="S65" i="1" a="1"/>
  <c r="S65" i="1" s="1"/>
  <c r="T65" i="1" a="1"/>
  <c r="T65" i="1" s="1"/>
  <c r="U65" i="1" a="1"/>
  <c r="U65" i="1" s="1"/>
  <c r="P66" i="1" a="1"/>
  <c r="P66" i="1" s="1"/>
  <c r="Q66" i="1" a="1"/>
  <c r="Q66" i="1" s="1"/>
  <c r="R66" i="1" a="1"/>
  <c r="R66" i="1" s="1"/>
  <c r="S66" i="1" a="1"/>
  <c r="S66" i="1" s="1"/>
  <c r="T66" i="1" a="1"/>
  <c r="T66" i="1" s="1"/>
  <c r="U66" i="1" a="1"/>
  <c r="U66" i="1" s="1"/>
  <c r="P67" i="1" a="1"/>
  <c r="P67" i="1" s="1"/>
  <c r="Q67" i="1" a="1"/>
  <c r="Q67" i="1" s="1"/>
  <c r="R67" i="1" a="1"/>
  <c r="R67" i="1" s="1"/>
  <c r="S67" i="1" a="1"/>
  <c r="S67" i="1" s="1"/>
  <c r="T67" i="1" a="1"/>
  <c r="T67" i="1" s="1"/>
  <c r="U67" i="1" a="1"/>
  <c r="U67" i="1" s="1"/>
  <c r="P68" i="1" a="1"/>
  <c r="P68" i="1" s="1"/>
  <c r="Q68" i="1" a="1"/>
  <c r="Q68" i="1" s="1"/>
  <c r="R68" i="1" a="1"/>
  <c r="R68" i="1" s="1"/>
  <c r="S68" i="1" a="1"/>
  <c r="S68" i="1" s="1"/>
  <c r="T68" i="1" a="1"/>
  <c r="T68" i="1" s="1"/>
  <c r="U68" i="1" a="1"/>
  <c r="U68" i="1" s="1"/>
  <c r="P69" i="1" a="1"/>
  <c r="P69" i="1" s="1"/>
  <c r="Q69" i="1" a="1"/>
  <c r="Q69" i="1" s="1"/>
  <c r="R69" i="1" a="1"/>
  <c r="R69" i="1" s="1"/>
  <c r="S69" i="1" a="1"/>
  <c r="S69" i="1" s="1"/>
  <c r="T69" i="1" a="1"/>
  <c r="T69" i="1" s="1"/>
  <c r="U69" i="1" a="1"/>
  <c r="U69" i="1" s="1"/>
  <c r="P70" i="1" a="1"/>
  <c r="P70" i="1" s="1"/>
  <c r="Q70" i="1" a="1"/>
  <c r="Q70" i="1" s="1"/>
  <c r="R70" i="1" a="1"/>
  <c r="R70" i="1" s="1"/>
  <c r="S70" i="1" a="1"/>
  <c r="S70" i="1" s="1"/>
  <c r="T70" i="1" a="1"/>
  <c r="T70" i="1" s="1"/>
  <c r="U70" i="1" a="1"/>
  <c r="U70" i="1" s="1"/>
  <c r="P71" i="1" a="1"/>
  <c r="P71" i="1" s="1"/>
  <c r="Q71" i="1" a="1"/>
  <c r="Q71" i="1" s="1"/>
  <c r="R71" i="1" a="1"/>
  <c r="R71" i="1" s="1"/>
  <c r="S71" i="1" a="1"/>
  <c r="S71" i="1" s="1"/>
  <c r="T71" i="1" a="1"/>
  <c r="T71" i="1" s="1"/>
  <c r="U71" i="1" a="1"/>
  <c r="U71" i="1" s="1"/>
  <c r="P72" i="1" a="1"/>
  <c r="P72" i="1" s="1"/>
  <c r="Q72" i="1" a="1"/>
  <c r="Q72" i="1" s="1"/>
  <c r="R72" i="1" a="1"/>
  <c r="R72" i="1" s="1"/>
  <c r="S72" i="1" a="1"/>
  <c r="S72" i="1" s="1"/>
  <c r="T72" i="1" a="1"/>
  <c r="T72" i="1" s="1"/>
  <c r="U72" i="1" a="1"/>
  <c r="U72" i="1" s="1"/>
  <c r="P73" i="1" a="1"/>
  <c r="P73" i="1" s="1"/>
  <c r="Q73" i="1" a="1"/>
  <c r="Q73" i="1" s="1"/>
  <c r="R73" i="1" a="1"/>
  <c r="R73" i="1" s="1"/>
  <c r="S73" i="1" a="1"/>
  <c r="S73" i="1" s="1"/>
  <c r="T73" i="1" a="1"/>
  <c r="T73" i="1" s="1"/>
  <c r="U73" i="1" a="1"/>
  <c r="U73" i="1" s="1"/>
  <c r="P74" i="1" a="1"/>
  <c r="P74" i="1" s="1"/>
  <c r="Q74" i="1" a="1"/>
  <c r="Q74" i="1" s="1"/>
  <c r="R74" i="1" a="1"/>
  <c r="R74" i="1" s="1"/>
  <c r="S74" i="1" a="1"/>
  <c r="S74" i="1" s="1"/>
  <c r="T74" i="1" a="1"/>
  <c r="T74" i="1" s="1"/>
  <c r="U74" i="1" a="1"/>
  <c r="U74" i="1" s="1"/>
  <c r="P75" i="1" a="1"/>
  <c r="P75" i="1" s="1"/>
  <c r="Q75" i="1" a="1"/>
  <c r="Q75" i="1" s="1"/>
  <c r="R75" i="1" a="1"/>
  <c r="R75" i="1" s="1"/>
  <c r="S75" i="1" a="1"/>
  <c r="S75" i="1" s="1"/>
  <c r="T75" i="1" a="1"/>
  <c r="T75" i="1" s="1"/>
  <c r="U75" i="1" a="1"/>
  <c r="U75" i="1" s="1"/>
  <c r="P76" i="1" a="1"/>
  <c r="P76" i="1" s="1"/>
  <c r="Q76" i="1" a="1"/>
  <c r="Q76" i="1" s="1"/>
  <c r="R76" i="1" a="1"/>
  <c r="R76" i="1" s="1"/>
  <c r="S76" i="1" a="1"/>
  <c r="S76" i="1" s="1"/>
  <c r="T76" i="1" a="1"/>
  <c r="T76" i="1" s="1"/>
  <c r="U76" i="1" a="1"/>
  <c r="U76" i="1" s="1"/>
  <c r="P77" i="1" a="1"/>
  <c r="P77" i="1" s="1"/>
  <c r="Q77" i="1" a="1"/>
  <c r="Q77" i="1" s="1"/>
  <c r="R77" i="1" a="1"/>
  <c r="R77" i="1" s="1"/>
  <c r="S77" i="1" a="1"/>
  <c r="S77" i="1" s="1"/>
  <c r="T77" i="1" a="1"/>
  <c r="T77" i="1" s="1"/>
  <c r="U77" i="1" a="1"/>
  <c r="U77" i="1" s="1"/>
  <c r="P78" i="1" a="1"/>
  <c r="P78" i="1" s="1"/>
  <c r="Q78" i="1" a="1"/>
  <c r="Q78" i="1" s="1"/>
  <c r="R78" i="1" a="1"/>
  <c r="R78" i="1" s="1"/>
  <c r="S78" i="1" a="1"/>
  <c r="S78" i="1" s="1"/>
  <c r="T78" i="1" a="1"/>
  <c r="T78" i="1" s="1"/>
  <c r="U78" i="1" a="1"/>
  <c r="U78" i="1" s="1"/>
  <c r="P79" i="1" a="1"/>
  <c r="P79" i="1" s="1"/>
  <c r="Q79" i="1" a="1"/>
  <c r="Q79" i="1" s="1"/>
  <c r="R79" i="1" a="1"/>
  <c r="R79" i="1" s="1"/>
  <c r="S79" i="1" a="1"/>
  <c r="S79" i="1" s="1"/>
  <c r="T79" i="1" a="1"/>
  <c r="T79" i="1" s="1"/>
  <c r="U79" i="1" a="1"/>
  <c r="U79" i="1" s="1"/>
  <c r="P80" i="1" a="1"/>
  <c r="P80" i="1" s="1"/>
  <c r="Q80" i="1" a="1"/>
  <c r="Q80" i="1" s="1"/>
  <c r="R80" i="1" a="1"/>
  <c r="R80" i="1" s="1"/>
  <c r="S80" i="1" a="1"/>
  <c r="S80" i="1" s="1"/>
  <c r="T80" i="1" a="1"/>
  <c r="T80" i="1" s="1"/>
  <c r="U80" i="1" a="1"/>
  <c r="U80" i="1" s="1"/>
  <c r="P81" i="1" a="1"/>
  <c r="P81" i="1" s="1"/>
  <c r="Q81" i="1" a="1"/>
  <c r="Q81" i="1" s="1"/>
  <c r="R81" i="1" a="1"/>
  <c r="R81" i="1" s="1"/>
  <c r="S81" i="1" a="1"/>
  <c r="S81" i="1" s="1"/>
  <c r="T81" i="1" a="1"/>
  <c r="T81" i="1" s="1"/>
  <c r="U81" i="1" a="1"/>
  <c r="U81" i="1" s="1"/>
  <c r="P82" i="1" a="1"/>
  <c r="P82" i="1" s="1"/>
  <c r="Q82" i="1" a="1"/>
  <c r="Q82" i="1" s="1"/>
  <c r="R82" i="1" a="1"/>
  <c r="R82" i="1" s="1"/>
  <c r="S82" i="1" a="1"/>
  <c r="S82" i="1" s="1"/>
  <c r="T82" i="1" a="1"/>
  <c r="T82" i="1" s="1"/>
  <c r="U82" i="1" a="1"/>
  <c r="U82" i="1" s="1"/>
  <c r="P83" i="1" a="1"/>
  <c r="P83" i="1" s="1"/>
  <c r="Q83" i="1" a="1"/>
  <c r="Q83" i="1" s="1"/>
  <c r="R83" i="1" a="1"/>
  <c r="R83" i="1" s="1"/>
  <c r="S83" i="1" a="1"/>
  <c r="S83" i="1" s="1"/>
  <c r="T83" i="1" a="1"/>
  <c r="T83" i="1" s="1"/>
  <c r="U83" i="1" a="1"/>
  <c r="U83" i="1" s="1"/>
  <c r="P84" i="1" a="1"/>
  <c r="P84" i="1" s="1"/>
  <c r="Q84" i="1" a="1"/>
  <c r="Q84" i="1" s="1"/>
  <c r="R84" i="1" a="1"/>
  <c r="R84" i="1" s="1"/>
  <c r="S84" i="1" a="1"/>
  <c r="S84" i="1" s="1"/>
  <c r="T84" i="1" a="1"/>
  <c r="T84" i="1" s="1"/>
  <c r="U84" i="1" a="1"/>
  <c r="U84" i="1" s="1"/>
  <c r="P85" i="1" a="1"/>
  <c r="P85" i="1" s="1"/>
  <c r="Q85" i="1" a="1"/>
  <c r="Q85" i="1" s="1"/>
  <c r="R85" i="1" a="1"/>
  <c r="R85" i="1" s="1"/>
  <c r="S85" i="1" a="1"/>
  <c r="S85" i="1" s="1"/>
  <c r="T85" i="1" a="1"/>
  <c r="T85" i="1" s="1"/>
  <c r="U85" i="1" a="1"/>
  <c r="U85" i="1" s="1"/>
  <c r="P86" i="1" a="1"/>
  <c r="P86" i="1" s="1"/>
  <c r="Q86" i="1" a="1"/>
  <c r="Q86" i="1" s="1"/>
  <c r="R86" i="1" a="1"/>
  <c r="R86" i="1" s="1"/>
  <c r="S86" i="1" a="1"/>
  <c r="S86" i="1" s="1"/>
  <c r="T86" i="1" a="1"/>
  <c r="T86" i="1" s="1"/>
  <c r="U86" i="1" a="1"/>
  <c r="U86" i="1" s="1"/>
  <c r="P87" i="1" a="1"/>
  <c r="P87" i="1" s="1"/>
  <c r="Q87" i="1" a="1"/>
  <c r="Q87" i="1" s="1"/>
  <c r="R87" i="1" a="1"/>
  <c r="R87" i="1" s="1"/>
  <c r="S87" i="1" a="1"/>
  <c r="S87" i="1" s="1"/>
  <c r="T87" i="1" a="1"/>
  <c r="T87" i="1" s="1"/>
  <c r="U87" i="1" a="1"/>
  <c r="U87" i="1" s="1"/>
  <c r="P88" i="1" a="1"/>
  <c r="P88" i="1" s="1"/>
  <c r="Q88" i="1" a="1"/>
  <c r="Q88" i="1" s="1"/>
  <c r="R88" i="1" a="1"/>
  <c r="R88" i="1" s="1"/>
  <c r="S88" i="1" a="1"/>
  <c r="S88" i="1" s="1"/>
  <c r="T88" i="1" a="1"/>
  <c r="T88" i="1" s="1"/>
  <c r="U88" i="1" a="1"/>
  <c r="U88" i="1" s="1"/>
  <c r="P89" i="1" a="1"/>
  <c r="P89" i="1" s="1"/>
  <c r="Q89" i="1" a="1"/>
  <c r="Q89" i="1" s="1"/>
  <c r="R89" i="1" a="1"/>
  <c r="R89" i="1" s="1"/>
  <c r="S89" i="1" a="1"/>
  <c r="S89" i="1" s="1"/>
  <c r="T89" i="1" a="1"/>
  <c r="T89" i="1" s="1"/>
  <c r="U89" i="1" a="1"/>
  <c r="U89" i="1" s="1"/>
  <c r="P90" i="1" a="1"/>
  <c r="P90" i="1" s="1"/>
  <c r="Q90" i="1" a="1"/>
  <c r="Q90" i="1" s="1"/>
  <c r="R90" i="1" a="1"/>
  <c r="R90" i="1" s="1"/>
  <c r="S90" i="1" a="1"/>
  <c r="S90" i="1" s="1"/>
  <c r="T90" i="1" a="1"/>
  <c r="T90" i="1" s="1"/>
  <c r="U90" i="1" a="1"/>
  <c r="U90" i="1" s="1"/>
  <c r="P91" i="1" a="1"/>
  <c r="P91" i="1" s="1"/>
  <c r="Q91" i="1" a="1"/>
  <c r="Q91" i="1" s="1"/>
  <c r="R91" i="1" a="1"/>
  <c r="R91" i="1" s="1"/>
  <c r="S91" i="1" a="1"/>
  <c r="S91" i="1" s="1"/>
  <c r="T91" i="1" a="1"/>
  <c r="T91" i="1" s="1"/>
  <c r="U91" i="1" a="1"/>
  <c r="U91" i="1" s="1"/>
  <c r="P92" i="1" a="1"/>
  <c r="P92" i="1" s="1"/>
  <c r="Q92" i="1" a="1"/>
  <c r="Q92" i="1" s="1"/>
  <c r="R92" i="1" a="1"/>
  <c r="R92" i="1" s="1"/>
  <c r="S92" i="1" a="1"/>
  <c r="S92" i="1" s="1"/>
  <c r="T92" i="1" a="1"/>
  <c r="T92" i="1" s="1"/>
  <c r="U92" i="1" a="1"/>
  <c r="U92" i="1" s="1"/>
  <c r="P93" i="1" a="1"/>
  <c r="P93" i="1" s="1"/>
  <c r="Q93" i="1" a="1"/>
  <c r="Q93" i="1" s="1"/>
  <c r="R93" i="1" a="1"/>
  <c r="R93" i="1" s="1"/>
  <c r="S93" i="1" a="1"/>
  <c r="S93" i="1" s="1"/>
  <c r="T93" i="1" a="1"/>
  <c r="T93" i="1" s="1"/>
  <c r="U93" i="1" a="1"/>
  <c r="U93" i="1" s="1"/>
  <c r="P94" i="1" a="1"/>
  <c r="P94" i="1" s="1"/>
  <c r="Q94" i="1" a="1"/>
  <c r="Q94" i="1" s="1"/>
  <c r="R94" i="1" a="1"/>
  <c r="R94" i="1" s="1"/>
  <c r="S94" i="1" a="1"/>
  <c r="S94" i="1" s="1"/>
  <c r="T94" i="1" a="1"/>
  <c r="T94" i="1" s="1"/>
  <c r="U94" i="1" a="1"/>
  <c r="U94" i="1" s="1"/>
  <c r="P95" i="1" a="1"/>
  <c r="P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P96" i="1" a="1"/>
  <c r="P96" i="1" s="1"/>
  <c r="Q96" i="1" a="1"/>
  <c r="Q96" i="1" s="1"/>
  <c r="R96" i="1" a="1"/>
  <c r="R96" i="1" s="1"/>
  <c r="S96" i="1" a="1"/>
  <c r="S96" i="1" s="1"/>
  <c r="T96" i="1" a="1"/>
  <c r="T96" i="1" s="1"/>
  <c r="U96" i="1" a="1"/>
  <c r="U96" i="1" s="1"/>
  <c r="P97" i="1" a="1"/>
  <c r="P97" i="1" s="1"/>
  <c r="Q97" i="1" a="1"/>
  <c r="Q97" i="1" s="1"/>
  <c r="R97" i="1" a="1"/>
  <c r="R97" i="1" s="1"/>
  <c r="S97" i="1" a="1"/>
  <c r="S97" i="1" s="1"/>
  <c r="T97" i="1" a="1"/>
  <c r="T97" i="1" s="1"/>
  <c r="U97" i="1" a="1"/>
  <c r="U97" i="1" s="1"/>
  <c r="P98" i="1" a="1"/>
  <c r="P98" i="1" s="1"/>
  <c r="Q98" i="1" a="1"/>
  <c r="Q98" i="1" s="1"/>
  <c r="R98" i="1" a="1"/>
  <c r="R98" i="1" s="1"/>
  <c r="S98" i="1" a="1"/>
  <c r="S98" i="1" s="1"/>
  <c r="T98" i="1" a="1"/>
  <c r="T98" i="1" s="1"/>
  <c r="U98" i="1" a="1"/>
  <c r="U98" i="1" s="1"/>
  <c r="P99" i="1" a="1"/>
  <c r="P99" i="1" s="1"/>
  <c r="Q99" i="1" a="1"/>
  <c r="Q99" i="1" s="1"/>
  <c r="R99" i="1" a="1"/>
  <c r="R99" i="1" s="1"/>
  <c r="S99" i="1" a="1"/>
  <c r="S99" i="1" s="1"/>
  <c r="T99" i="1" a="1"/>
  <c r="T99" i="1" s="1"/>
  <c r="U99" i="1" a="1"/>
  <c r="U99" i="1" s="1"/>
  <c r="P100" i="1" a="1"/>
  <c r="P100" i="1" s="1"/>
  <c r="Q100" i="1" a="1"/>
  <c r="Q100" i="1" s="1"/>
  <c r="R100" i="1" a="1"/>
  <c r="R100" i="1" s="1"/>
  <c r="S100" i="1" a="1"/>
  <c r="S100" i="1" s="1"/>
  <c r="T100" i="1" a="1"/>
  <c r="T100" i="1" s="1"/>
  <c r="U100" i="1" a="1"/>
  <c r="U100" i="1" s="1"/>
  <c r="P101" i="1" a="1"/>
  <c r="P101" i="1" s="1"/>
  <c r="Q101" i="1" a="1"/>
  <c r="Q101" i="1" s="1"/>
  <c r="R101" i="1" a="1"/>
  <c r="R101" i="1" s="1"/>
  <c r="S101" i="1" a="1"/>
  <c r="S101" i="1" s="1"/>
  <c r="T101" i="1" a="1"/>
  <c r="T101" i="1" s="1"/>
  <c r="U101" i="1" a="1"/>
  <c r="U101" i="1" s="1"/>
  <c r="P102" i="1" a="1"/>
  <c r="P102" i="1" s="1"/>
  <c r="Q102" i="1" a="1"/>
  <c r="Q102" i="1" s="1"/>
  <c r="R102" i="1" a="1"/>
  <c r="R102" i="1" s="1"/>
  <c r="S102" i="1" a="1"/>
  <c r="S102" i="1" s="1"/>
  <c r="T102" i="1" a="1"/>
  <c r="T102" i="1" s="1"/>
  <c r="U102" i="1" a="1"/>
  <c r="U102" i="1" s="1"/>
  <c r="P103" i="1" a="1"/>
  <c r="P103" i="1" s="1"/>
  <c r="Q103" i="1" a="1"/>
  <c r="Q103" i="1" s="1"/>
  <c r="R103" i="1" a="1"/>
  <c r="R103" i="1" s="1"/>
  <c r="S103" i="1" a="1"/>
  <c r="S103" i="1" s="1"/>
  <c r="T103" i="1" a="1"/>
  <c r="T103" i="1" s="1"/>
  <c r="U103" i="1" a="1"/>
  <c r="U103" i="1" s="1"/>
  <c r="P104" i="1" a="1"/>
  <c r="P104" i="1" s="1"/>
  <c r="Q104" i="1" a="1"/>
  <c r="Q104" i="1" s="1"/>
  <c r="R104" i="1" a="1"/>
  <c r="R104" i="1" s="1"/>
  <c r="S104" i="1" a="1"/>
  <c r="S104" i="1" s="1"/>
  <c r="T104" i="1" a="1"/>
  <c r="T104" i="1" s="1"/>
  <c r="U104" i="1" a="1"/>
  <c r="U104" i="1" s="1"/>
  <c r="P105" i="1" a="1"/>
  <c r="P105" i="1" s="1"/>
  <c r="Q105" i="1" a="1"/>
  <c r="Q105" i="1" s="1"/>
  <c r="R105" i="1" a="1"/>
  <c r="R105" i="1" s="1"/>
  <c r="S105" i="1" a="1"/>
  <c r="S105" i="1" s="1"/>
  <c r="T105" i="1" a="1"/>
  <c r="T105" i="1" s="1"/>
  <c r="U105" i="1" a="1"/>
  <c r="U105" i="1" s="1"/>
  <c r="P106" i="1" a="1"/>
  <c r="P106" i="1" s="1"/>
  <c r="Q106" i="1" a="1"/>
  <c r="Q106" i="1" s="1"/>
  <c r="R106" i="1" a="1"/>
  <c r="R106" i="1" s="1"/>
  <c r="S106" i="1" a="1"/>
  <c r="S106" i="1" s="1"/>
  <c r="T106" i="1" a="1"/>
  <c r="T106" i="1" s="1"/>
  <c r="U106" i="1" a="1"/>
  <c r="U106" i="1" s="1"/>
  <c r="P107" i="1" a="1"/>
  <c r="P107" i="1" s="1"/>
  <c r="Q107" i="1" a="1"/>
  <c r="Q107" i="1" s="1"/>
  <c r="R107" i="1" a="1"/>
  <c r="R107" i="1" s="1"/>
  <c r="S107" i="1" a="1"/>
  <c r="S107" i="1" s="1"/>
  <c r="T107" i="1" a="1"/>
  <c r="T107" i="1" s="1"/>
  <c r="U107" i="1" a="1"/>
  <c r="U107" i="1" s="1"/>
  <c r="P108" i="1" a="1"/>
  <c r="P108" i="1" s="1"/>
  <c r="Q108" i="1" a="1"/>
  <c r="Q108" i="1" s="1"/>
  <c r="R108" i="1" a="1"/>
  <c r="R108" i="1" s="1"/>
  <c r="S108" i="1" a="1"/>
  <c r="S108" i="1" s="1"/>
  <c r="T108" i="1" a="1"/>
  <c r="T108" i="1" s="1"/>
  <c r="U108" i="1" a="1"/>
  <c r="U108" i="1" s="1"/>
  <c r="P109" i="1" a="1"/>
  <c r="P109" i="1" s="1"/>
  <c r="Q109" i="1" a="1"/>
  <c r="Q109" i="1" s="1"/>
  <c r="R109" i="1" a="1"/>
  <c r="R109" i="1" s="1"/>
  <c r="S109" i="1" a="1"/>
  <c r="S109" i="1" s="1"/>
  <c r="T109" i="1" a="1"/>
  <c r="T109" i="1" s="1"/>
  <c r="U109" i="1" a="1"/>
  <c r="U109" i="1" s="1"/>
  <c r="P110" i="1" a="1"/>
  <c r="P110" i="1" s="1"/>
  <c r="Q110" i="1" a="1"/>
  <c r="Q110" i="1" s="1"/>
  <c r="R110" i="1" a="1"/>
  <c r="R110" i="1" s="1"/>
  <c r="S110" i="1" a="1"/>
  <c r="S110" i="1" s="1"/>
  <c r="T110" i="1" a="1"/>
  <c r="T110" i="1" s="1"/>
  <c r="U110" i="1" a="1"/>
  <c r="U110" i="1" s="1"/>
  <c r="P111" i="1" a="1"/>
  <c r="P111" i="1" s="1"/>
  <c r="Q111" i="1" a="1"/>
  <c r="Q111" i="1" s="1"/>
  <c r="R111" i="1" a="1"/>
  <c r="R111" i="1" s="1"/>
  <c r="S111" i="1" a="1"/>
  <c r="S111" i="1" s="1"/>
  <c r="T111" i="1" a="1"/>
  <c r="T111" i="1" s="1"/>
  <c r="U111" i="1" a="1"/>
  <c r="U111" i="1" s="1"/>
  <c r="P112" i="1" a="1"/>
  <c r="P112" i="1" s="1"/>
  <c r="Q112" i="1" a="1"/>
  <c r="Q112" i="1" s="1"/>
  <c r="R112" i="1" a="1"/>
  <c r="R112" i="1" s="1"/>
  <c r="S112" i="1" a="1"/>
  <c r="S112" i="1" s="1"/>
  <c r="T112" i="1" a="1"/>
  <c r="T112" i="1" s="1"/>
  <c r="U112" i="1" a="1"/>
  <c r="U112" i="1" s="1"/>
  <c r="P113" i="1" a="1"/>
  <c r="P113" i="1" s="1"/>
  <c r="Q113" i="1" a="1"/>
  <c r="Q113" i="1" s="1"/>
  <c r="R113" i="1" a="1"/>
  <c r="R113" i="1" s="1"/>
  <c r="S113" i="1" a="1"/>
  <c r="S113" i="1" s="1"/>
  <c r="T113" i="1" a="1"/>
  <c r="T113" i="1" s="1"/>
  <c r="U113" i="1" a="1"/>
  <c r="U113" i="1" s="1"/>
  <c r="P114" i="1" a="1"/>
  <c r="P114" i="1" s="1"/>
  <c r="Q114" i="1" a="1"/>
  <c r="Q114" i="1" s="1"/>
  <c r="R114" i="1" a="1"/>
  <c r="R114" i="1" s="1"/>
  <c r="S114" i="1" a="1"/>
  <c r="S114" i="1" s="1"/>
  <c r="T114" i="1" a="1"/>
  <c r="T114" i="1" s="1"/>
  <c r="U114" i="1" a="1"/>
  <c r="U114" i="1" s="1"/>
  <c r="P115" i="1" a="1"/>
  <c r="P115" i="1" s="1"/>
  <c r="Q115" i="1" a="1"/>
  <c r="Q115" i="1" s="1"/>
  <c r="R115" i="1" a="1"/>
  <c r="R115" i="1" s="1"/>
  <c r="S115" i="1" a="1"/>
  <c r="S115" i="1" s="1"/>
  <c r="T115" i="1" a="1"/>
  <c r="T115" i="1" s="1"/>
  <c r="U115" i="1" a="1"/>
  <c r="U115" i="1" s="1"/>
  <c r="P116" i="1" a="1"/>
  <c r="P116" i="1" s="1"/>
  <c r="Q116" i="1" a="1"/>
  <c r="Q116" i="1" s="1"/>
  <c r="R116" i="1" a="1"/>
  <c r="R116" i="1" s="1"/>
  <c r="S116" i="1" a="1"/>
  <c r="S116" i="1" s="1"/>
  <c r="T116" i="1" a="1"/>
  <c r="T116" i="1" s="1"/>
  <c r="U116" i="1" a="1"/>
  <c r="U116" i="1" s="1"/>
  <c r="P117" i="1" a="1"/>
  <c r="P117" i="1" s="1"/>
  <c r="Q117" i="1" a="1"/>
  <c r="Q117" i="1" s="1"/>
  <c r="R117" i="1" a="1"/>
  <c r="R117" i="1" s="1"/>
  <c r="S117" i="1" a="1"/>
  <c r="S117" i="1" s="1"/>
  <c r="T117" i="1" a="1"/>
  <c r="T117" i="1" s="1"/>
  <c r="U117" i="1" a="1"/>
  <c r="U117" i="1" s="1"/>
  <c r="P118" i="1" a="1"/>
  <c r="P118" i="1" s="1"/>
  <c r="Q118" i="1" a="1"/>
  <c r="Q118" i="1" s="1"/>
  <c r="R118" i="1" a="1"/>
  <c r="R118" i="1" s="1"/>
  <c r="S118" i="1" a="1"/>
  <c r="S118" i="1" s="1"/>
  <c r="T118" i="1" a="1"/>
  <c r="T118" i="1" s="1"/>
  <c r="U118" i="1" a="1"/>
  <c r="U118" i="1" s="1"/>
  <c r="P119" i="1" a="1"/>
  <c r="P119" i="1" s="1"/>
  <c r="Q119" i="1" a="1"/>
  <c r="Q119" i="1" s="1"/>
  <c r="R119" i="1" a="1"/>
  <c r="R119" i="1" s="1"/>
  <c r="S119" i="1" a="1"/>
  <c r="S119" i="1" s="1"/>
  <c r="T119" i="1" a="1"/>
  <c r="T119" i="1" s="1"/>
  <c r="U119" i="1" a="1"/>
  <c r="U119" i="1" s="1"/>
  <c r="P120" i="1" a="1"/>
  <c r="P120" i="1" s="1"/>
  <c r="Q120" i="1" a="1"/>
  <c r="Q120" i="1" s="1"/>
  <c r="R120" i="1" a="1"/>
  <c r="R120" i="1" s="1"/>
  <c r="S120" i="1" a="1"/>
  <c r="S120" i="1" s="1"/>
  <c r="T120" i="1" a="1"/>
  <c r="T120" i="1" s="1"/>
  <c r="U120" i="1" a="1"/>
  <c r="U120" i="1" s="1"/>
  <c r="P121" i="1" a="1"/>
  <c r="P121" i="1" s="1"/>
  <c r="Q121" i="1" a="1"/>
  <c r="Q121" i="1" s="1"/>
  <c r="R121" i="1" a="1"/>
  <c r="R121" i="1" s="1"/>
  <c r="S121" i="1" a="1"/>
  <c r="S121" i="1" s="1"/>
  <c r="T121" i="1" a="1"/>
  <c r="T121" i="1" s="1"/>
  <c r="U121" i="1" a="1"/>
  <c r="U121" i="1" s="1"/>
  <c r="P122" i="1" a="1"/>
  <c r="P122" i="1" s="1"/>
  <c r="Q122" i="1" a="1"/>
  <c r="Q122" i="1" s="1"/>
  <c r="R122" i="1" a="1"/>
  <c r="R122" i="1" s="1"/>
  <c r="S122" i="1" a="1"/>
  <c r="S122" i="1" s="1"/>
  <c r="T122" i="1" a="1"/>
  <c r="T122" i="1" s="1"/>
  <c r="U122" i="1" a="1"/>
  <c r="U122" i="1" s="1"/>
  <c r="P123" i="1" a="1"/>
  <c r="P123" i="1" s="1"/>
  <c r="Q123" i="1" a="1"/>
  <c r="Q123" i="1" s="1"/>
  <c r="R123" i="1" a="1"/>
  <c r="R123" i="1" s="1"/>
  <c r="S123" i="1" a="1"/>
  <c r="S123" i="1" s="1"/>
  <c r="T123" i="1" a="1"/>
  <c r="T123" i="1" s="1"/>
  <c r="U123" i="1" a="1"/>
  <c r="U123" i="1" s="1"/>
  <c r="P124" i="1" a="1"/>
  <c r="P124" i="1" s="1"/>
  <c r="Q124" i="1" a="1"/>
  <c r="Q124" i="1" s="1"/>
  <c r="R124" i="1" a="1"/>
  <c r="R124" i="1" s="1"/>
  <c r="S124" i="1" a="1"/>
  <c r="S124" i="1" s="1"/>
  <c r="T124" i="1" a="1"/>
  <c r="T124" i="1" s="1"/>
  <c r="U124" i="1" a="1"/>
  <c r="U124" i="1" s="1"/>
  <c r="P125" i="1" a="1"/>
  <c r="P125" i="1" s="1"/>
  <c r="Q125" i="1" a="1"/>
  <c r="Q125" i="1" s="1"/>
  <c r="R125" i="1" a="1"/>
  <c r="R125" i="1" s="1"/>
  <c r="S125" i="1" a="1"/>
  <c r="S125" i="1" s="1"/>
  <c r="T125" i="1" a="1"/>
  <c r="T125" i="1" s="1"/>
  <c r="U125" i="1" a="1"/>
  <c r="U125" i="1" s="1"/>
  <c r="P126" i="1" a="1"/>
  <c r="P126" i="1" s="1"/>
  <c r="Q126" i="1" a="1"/>
  <c r="Q126" i="1" s="1"/>
  <c r="R126" i="1" a="1"/>
  <c r="R126" i="1" s="1"/>
  <c r="S126" i="1" a="1"/>
  <c r="S126" i="1" s="1"/>
  <c r="T126" i="1" a="1"/>
  <c r="T126" i="1" s="1"/>
  <c r="U126" i="1" a="1"/>
  <c r="U126" i="1" s="1"/>
  <c r="P127" i="1" a="1"/>
  <c r="P127" i="1" s="1"/>
  <c r="Q127" i="1" a="1"/>
  <c r="Q127" i="1" s="1"/>
  <c r="R127" i="1" a="1"/>
  <c r="R127" i="1" s="1"/>
  <c r="S127" i="1" a="1"/>
  <c r="S127" i="1" s="1"/>
  <c r="T127" i="1" a="1"/>
  <c r="T127" i="1" s="1"/>
  <c r="U127" i="1" a="1"/>
  <c r="U127" i="1" s="1"/>
  <c r="P128" i="1" a="1"/>
  <c r="P128" i="1" s="1"/>
  <c r="Q128" i="1" a="1"/>
  <c r="Q128" i="1" s="1"/>
  <c r="R128" i="1" a="1"/>
  <c r="R128" i="1" s="1"/>
  <c r="S128" i="1" a="1"/>
  <c r="S128" i="1" s="1"/>
  <c r="T128" i="1" a="1"/>
  <c r="T128" i="1" s="1"/>
  <c r="U128" i="1" a="1"/>
  <c r="U128" i="1" s="1"/>
  <c r="P129" i="1" a="1"/>
  <c r="P129" i="1" s="1"/>
  <c r="Q129" i="1" a="1"/>
  <c r="Q129" i="1" s="1"/>
  <c r="R129" i="1" a="1"/>
  <c r="R129" i="1" s="1"/>
  <c r="S129" i="1" a="1"/>
  <c r="S129" i="1" s="1"/>
  <c r="T129" i="1" a="1"/>
  <c r="T129" i="1" s="1"/>
  <c r="U129" i="1" a="1"/>
  <c r="U129" i="1" s="1"/>
  <c r="P130" i="1" a="1"/>
  <c r="P130" i="1" s="1"/>
  <c r="Q130" i="1" a="1"/>
  <c r="Q130" i="1" s="1"/>
  <c r="R130" i="1" a="1"/>
  <c r="R130" i="1" s="1"/>
  <c r="S130" i="1" a="1"/>
  <c r="S130" i="1" s="1"/>
  <c r="T130" i="1" a="1"/>
  <c r="T130" i="1" s="1"/>
  <c r="U130" i="1" a="1"/>
  <c r="U130" i="1" s="1"/>
  <c r="P131" i="1" a="1"/>
  <c r="P131" i="1" s="1"/>
  <c r="Q131" i="1" a="1"/>
  <c r="Q131" i="1" s="1"/>
  <c r="R131" i="1" a="1"/>
  <c r="R131" i="1" s="1"/>
  <c r="S131" i="1" a="1"/>
  <c r="S131" i="1" s="1"/>
  <c r="T131" i="1" a="1"/>
  <c r="T131" i="1" s="1"/>
  <c r="U131" i="1" a="1"/>
  <c r="U131" i="1" s="1"/>
  <c r="P132" i="1" a="1"/>
  <c r="P132" i="1" s="1"/>
  <c r="Q132" i="1" a="1"/>
  <c r="Q132" i="1" s="1"/>
  <c r="R132" i="1" a="1"/>
  <c r="R132" i="1" s="1"/>
  <c r="S132" i="1" a="1"/>
  <c r="S132" i="1" s="1"/>
  <c r="T132" i="1" a="1"/>
  <c r="T132" i="1" s="1"/>
  <c r="U132" i="1" a="1"/>
  <c r="U132" i="1" s="1"/>
  <c r="P133" i="1" a="1"/>
  <c r="P133" i="1" s="1"/>
  <c r="Q133" i="1" a="1"/>
  <c r="Q133" i="1" s="1"/>
  <c r="R133" i="1" a="1"/>
  <c r="R133" i="1" s="1"/>
  <c r="S133" i="1" a="1"/>
  <c r="S133" i="1" s="1"/>
  <c r="T133" i="1" a="1"/>
  <c r="T133" i="1" s="1"/>
  <c r="U133" i="1" a="1"/>
  <c r="U133" i="1" s="1"/>
  <c r="P134" i="1" a="1"/>
  <c r="P134" i="1" s="1"/>
  <c r="Q134" i="1" a="1"/>
  <c r="Q134" i="1" s="1"/>
  <c r="R134" i="1" a="1"/>
  <c r="R134" i="1" s="1"/>
  <c r="S134" i="1" a="1"/>
  <c r="S134" i="1" s="1"/>
  <c r="T134" i="1" a="1"/>
  <c r="T134" i="1" s="1"/>
  <c r="U134" i="1" a="1"/>
  <c r="U134" i="1" s="1"/>
  <c r="P135" i="1" a="1"/>
  <c r="P135" i="1" s="1"/>
  <c r="Q135" i="1" a="1"/>
  <c r="Q135" i="1" s="1"/>
  <c r="R135" i="1" a="1"/>
  <c r="R135" i="1" s="1"/>
  <c r="S135" i="1" a="1"/>
  <c r="S135" i="1" s="1"/>
  <c r="T135" i="1" a="1"/>
  <c r="T135" i="1" s="1"/>
  <c r="U135" i="1" a="1"/>
  <c r="U135" i="1" s="1"/>
  <c r="P136" i="1" a="1"/>
  <c r="P136" i="1" s="1"/>
  <c r="Q136" i="1" a="1"/>
  <c r="Q136" i="1" s="1"/>
  <c r="R136" i="1" a="1"/>
  <c r="R136" i="1" s="1"/>
  <c r="S136" i="1" a="1"/>
  <c r="S136" i="1" s="1"/>
  <c r="T136" i="1" a="1"/>
  <c r="T136" i="1" s="1"/>
  <c r="U136" i="1" a="1"/>
  <c r="U136" i="1" s="1"/>
  <c r="P137" i="1" a="1"/>
  <c r="P137" i="1" s="1"/>
  <c r="Q137" i="1" a="1"/>
  <c r="Q137" i="1" s="1"/>
  <c r="R137" i="1" a="1"/>
  <c r="R137" i="1" s="1"/>
  <c r="S137" i="1" a="1"/>
  <c r="S137" i="1" s="1"/>
  <c r="T137" i="1" a="1"/>
  <c r="T137" i="1" s="1"/>
  <c r="U137" i="1" a="1"/>
  <c r="U137" i="1" s="1"/>
  <c r="P138" i="1" a="1"/>
  <c r="P138" i="1" s="1"/>
  <c r="Q138" i="1" a="1"/>
  <c r="Q138" i="1" s="1"/>
  <c r="R138" i="1" a="1"/>
  <c r="R138" i="1" s="1"/>
  <c r="S138" i="1" a="1"/>
  <c r="S138" i="1" s="1"/>
  <c r="T138" i="1" a="1"/>
  <c r="T138" i="1" s="1"/>
  <c r="U138" i="1" a="1"/>
  <c r="U138" i="1" s="1"/>
  <c r="P139" i="1" a="1"/>
  <c r="P139" i="1" s="1"/>
  <c r="Q139" i="1" a="1"/>
  <c r="Q139" i="1" s="1"/>
  <c r="R139" i="1" a="1"/>
  <c r="R139" i="1" s="1"/>
  <c r="S139" i="1" a="1"/>
  <c r="S139" i="1" s="1"/>
  <c r="T139" i="1" a="1"/>
  <c r="T139" i="1" s="1"/>
  <c r="U139" i="1" a="1"/>
  <c r="U139" i="1" s="1"/>
  <c r="P140" i="1" a="1"/>
  <c r="P140" i="1" s="1"/>
  <c r="Q140" i="1" a="1"/>
  <c r="Q140" i="1" s="1"/>
  <c r="R140" i="1" a="1"/>
  <c r="R140" i="1" s="1"/>
  <c r="S140" i="1" a="1"/>
  <c r="S140" i="1" s="1"/>
  <c r="T140" i="1" a="1"/>
  <c r="T140" i="1" s="1"/>
  <c r="U140" i="1" a="1"/>
  <c r="U140" i="1" s="1"/>
  <c r="P141" i="1" a="1"/>
  <c r="P141" i="1" s="1"/>
  <c r="Q141" i="1" a="1"/>
  <c r="Q141" i="1" s="1"/>
  <c r="R141" i="1" a="1"/>
  <c r="R141" i="1" s="1"/>
  <c r="S141" i="1" a="1"/>
  <c r="S141" i="1" s="1"/>
  <c r="T141" i="1" a="1"/>
  <c r="T141" i="1" s="1"/>
  <c r="U141" i="1" a="1"/>
  <c r="U141" i="1" s="1"/>
  <c r="P142" i="1" a="1"/>
  <c r="P142" i="1" s="1"/>
  <c r="Q142" i="1" a="1"/>
  <c r="Q142" i="1" s="1"/>
  <c r="R142" i="1" a="1"/>
  <c r="R142" i="1" s="1"/>
  <c r="S142" i="1" a="1"/>
  <c r="S142" i="1" s="1"/>
  <c r="T142" i="1" a="1"/>
  <c r="T142" i="1" s="1"/>
  <c r="U142" i="1" a="1"/>
  <c r="U142" i="1" s="1"/>
  <c r="P143" i="1" a="1"/>
  <c r="P143" i="1" s="1"/>
  <c r="Q143" i="1" a="1"/>
  <c r="Q143" i="1" s="1"/>
  <c r="R143" i="1" a="1"/>
  <c r="R143" i="1" s="1"/>
  <c r="S143" i="1" a="1"/>
  <c r="S143" i="1" s="1"/>
  <c r="T143" i="1" a="1"/>
  <c r="T143" i="1" s="1"/>
  <c r="U143" i="1" a="1"/>
  <c r="U143" i="1" s="1"/>
  <c r="P144" i="1" a="1"/>
  <c r="P144" i="1" s="1"/>
  <c r="Q144" i="1" a="1"/>
  <c r="Q144" i="1" s="1"/>
  <c r="R144" i="1" a="1"/>
  <c r="R144" i="1" s="1"/>
  <c r="S144" i="1" a="1"/>
  <c r="S144" i="1" s="1"/>
  <c r="T144" i="1" a="1"/>
  <c r="T144" i="1" s="1"/>
  <c r="U144" i="1" a="1"/>
  <c r="U144" i="1" s="1"/>
  <c r="P145" i="1" a="1"/>
  <c r="P145" i="1" s="1"/>
  <c r="Q145" i="1" a="1"/>
  <c r="Q145" i="1" s="1"/>
  <c r="R145" i="1" a="1"/>
  <c r="R145" i="1" s="1"/>
  <c r="S145" i="1" a="1"/>
  <c r="S145" i="1" s="1"/>
  <c r="T145" i="1" a="1"/>
  <c r="T145" i="1" s="1"/>
  <c r="U145" i="1" a="1"/>
  <c r="U145" i="1" s="1"/>
  <c r="P146" i="1" a="1"/>
  <c r="P146" i="1" s="1"/>
  <c r="Q146" i="1" a="1"/>
  <c r="Q146" i="1" s="1"/>
  <c r="R146" i="1" a="1"/>
  <c r="R146" i="1" s="1"/>
  <c r="S146" i="1" a="1"/>
  <c r="S146" i="1" s="1"/>
  <c r="T146" i="1" a="1"/>
  <c r="T146" i="1" s="1"/>
  <c r="U146" i="1" a="1"/>
  <c r="U146" i="1" s="1"/>
  <c r="P147" i="1" a="1"/>
  <c r="P147" i="1" s="1"/>
  <c r="Q147" i="1" a="1"/>
  <c r="Q147" i="1" s="1"/>
  <c r="R147" i="1" a="1"/>
  <c r="R147" i="1" s="1"/>
  <c r="S147" i="1" a="1"/>
  <c r="S147" i="1" s="1"/>
  <c r="T147" i="1" a="1"/>
  <c r="T147" i="1" s="1"/>
  <c r="U147" i="1" a="1"/>
  <c r="U147" i="1" s="1"/>
  <c r="P148" i="1" a="1"/>
  <c r="P148" i="1" s="1"/>
  <c r="Q148" i="1" a="1"/>
  <c r="Q148" i="1" s="1"/>
  <c r="R148" i="1" a="1"/>
  <c r="R148" i="1" s="1"/>
  <c r="S148" i="1" a="1"/>
  <c r="S148" i="1" s="1"/>
  <c r="T148" i="1" a="1"/>
  <c r="T148" i="1" s="1"/>
  <c r="U148" i="1" a="1"/>
  <c r="U148" i="1" s="1"/>
  <c r="P149" i="1" a="1"/>
  <c r="P149" i="1" s="1"/>
  <c r="Q149" i="1" a="1"/>
  <c r="Q149" i="1" s="1"/>
  <c r="R149" i="1" a="1"/>
  <c r="R149" i="1" s="1"/>
  <c r="S149" i="1" a="1"/>
  <c r="S149" i="1" s="1"/>
  <c r="T149" i="1" a="1"/>
  <c r="T149" i="1" s="1"/>
  <c r="U149" i="1" a="1"/>
  <c r="U149" i="1" s="1"/>
  <c r="P150" i="1" a="1"/>
  <c r="P150" i="1" s="1"/>
  <c r="Q150" i="1" a="1"/>
  <c r="Q150" i="1" s="1"/>
  <c r="R150" i="1" a="1"/>
  <c r="R150" i="1" s="1"/>
  <c r="S150" i="1" a="1"/>
  <c r="S150" i="1" s="1"/>
  <c r="T150" i="1" a="1"/>
  <c r="T150" i="1" s="1"/>
  <c r="U150" i="1" a="1"/>
  <c r="U150" i="1" s="1"/>
  <c r="P151" i="1" a="1"/>
  <c r="P151" i="1" s="1"/>
  <c r="Q151" i="1" a="1"/>
  <c r="Q151" i="1" s="1"/>
  <c r="R151" i="1" a="1"/>
  <c r="R151" i="1" s="1"/>
  <c r="S151" i="1" a="1"/>
  <c r="S151" i="1" s="1"/>
  <c r="T151" i="1" a="1"/>
  <c r="T151" i="1" s="1"/>
  <c r="U151" i="1" a="1"/>
  <c r="U151" i="1" s="1"/>
  <c r="P152" i="1" a="1"/>
  <c r="P152" i="1" s="1"/>
  <c r="Q152" i="1" a="1"/>
  <c r="Q152" i="1" s="1"/>
  <c r="R152" i="1" a="1"/>
  <c r="R152" i="1" s="1"/>
  <c r="S152" i="1" a="1"/>
  <c r="S152" i="1" s="1"/>
  <c r="T152" i="1" a="1"/>
  <c r="T152" i="1" s="1"/>
  <c r="U152" i="1" a="1"/>
  <c r="U152" i="1" s="1"/>
  <c r="P153" i="1" a="1"/>
  <c r="P153" i="1" s="1"/>
  <c r="Q153" i="1" a="1"/>
  <c r="Q153" i="1" s="1"/>
  <c r="R153" i="1" a="1"/>
  <c r="R153" i="1" s="1"/>
  <c r="S153" i="1" a="1"/>
  <c r="S153" i="1" s="1"/>
  <c r="T153" i="1" a="1"/>
  <c r="T153" i="1" s="1"/>
  <c r="U153" i="1" a="1"/>
  <c r="U153" i="1" s="1"/>
  <c r="P154" i="1" a="1"/>
  <c r="P154" i="1" s="1"/>
  <c r="Q154" i="1" a="1"/>
  <c r="Q154" i="1" s="1"/>
  <c r="R154" i="1" a="1"/>
  <c r="R154" i="1" s="1"/>
  <c r="S154" i="1" a="1"/>
  <c r="S154" i="1" s="1"/>
  <c r="T154" i="1" a="1"/>
  <c r="T154" i="1" s="1"/>
  <c r="U154" i="1" a="1"/>
  <c r="U154" i="1" s="1"/>
  <c r="P155" i="1" a="1"/>
  <c r="P155" i="1" s="1"/>
  <c r="Q155" i="1" a="1"/>
  <c r="Q155" i="1" s="1"/>
  <c r="R155" i="1" a="1"/>
  <c r="R155" i="1" s="1"/>
  <c r="S155" i="1" a="1"/>
  <c r="S155" i="1" s="1"/>
  <c r="T155" i="1" a="1"/>
  <c r="T155" i="1" s="1"/>
  <c r="U155" i="1" a="1"/>
  <c r="U155" i="1" s="1"/>
  <c r="P156" i="1" a="1"/>
  <c r="P156" i="1" s="1"/>
  <c r="Q156" i="1" a="1"/>
  <c r="Q156" i="1" s="1"/>
  <c r="R156" i="1" a="1"/>
  <c r="R156" i="1" s="1"/>
  <c r="S156" i="1" a="1"/>
  <c r="S156" i="1" s="1"/>
  <c r="T156" i="1" a="1"/>
  <c r="T156" i="1" s="1"/>
  <c r="U156" i="1" a="1"/>
  <c r="U156" i="1" s="1"/>
  <c r="P157" i="1" a="1"/>
  <c r="P157" i="1" s="1"/>
  <c r="Q157" i="1" a="1"/>
  <c r="Q157" i="1" s="1"/>
  <c r="R157" i="1" a="1"/>
  <c r="R157" i="1" s="1"/>
  <c r="S157" i="1" a="1"/>
  <c r="S157" i="1" s="1"/>
  <c r="T157" i="1" a="1"/>
  <c r="T157" i="1" s="1"/>
  <c r="U157" i="1" a="1"/>
  <c r="U157" i="1" s="1"/>
  <c r="P158" i="1" a="1"/>
  <c r="P158" i="1" s="1"/>
  <c r="Q158" i="1" a="1"/>
  <c r="Q158" i="1" s="1"/>
  <c r="R158" i="1" a="1"/>
  <c r="R158" i="1" s="1"/>
  <c r="S158" i="1" a="1"/>
  <c r="S158" i="1" s="1"/>
  <c r="T158" i="1" a="1"/>
  <c r="T158" i="1" s="1"/>
  <c r="U158" i="1" a="1"/>
  <c r="U158" i="1" s="1"/>
  <c r="P159" i="1" a="1"/>
  <c r="P159" i="1" s="1"/>
  <c r="Q159" i="1" a="1"/>
  <c r="Q159" i="1" s="1"/>
  <c r="R159" i="1" a="1"/>
  <c r="R159" i="1" s="1"/>
  <c r="S159" i="1" a="1"/>
  <c r="S159" i="1" s="1"/>
  <c r="T159" i="1" a="1"/>
  <c r="T159" i="1" s="1"/>
  <c r="U159" i="1" a="1"/>
  <c r="U159" i="1" s="1"/>
  <c r="P160" i="1" a="1"/>
  <c r="P160" i="1" s="1"/>
  <c r="Q160" i="1" a="1"/>
  <c r="Q160" i="1" s="1"/>
  <c r="R160" i="1" a="1"/>
  <c r="R160" i="1" s="1"/>
  <c r="S160" i="1" a="1"/>
  <c r="S160" i="1" s="1"/>
  <c r="T160" i="1" a="1"/>
  <c r="T160" i="1" s="1"/>
  <c r="U160" i="1" a="1"/>
  <c r="U160" i="1" s="1"/>
  <c r="P161" i="1" a="1"/>
  <c r="P161" i="1" s="1"/>
  <c r="Q161" i="1" a="1"/>
  <c r="Q161" i="1" s="1"/>
  <c r="R161" i="1" a="1"/>
  <c r="R161" i="1" s="1"/>
  <c r="S161" i="1" a="1"/>
  <c r="S161" i="1" s="1"/>
  <c r="T161" i="1" a="1"/>
  <c r="T161" i="1" s="1"/>
  <c r="U161" i="1" a="1"/>
  <c r="U161" i="1" s="1"/>
  <c r="P162" i="1" a="1"/>
  <c r="P162" i="1" s="1"/>
  <c r="Q162" i="1" a="1"/>
  <c r="Q162" i="1" s="1"/>
  <c r="R162" i="1" a="1"/>
  <c r="R162" i="1" s="1"/>
  <c r="S162" i="1" a="1"/>
  <c r="S162" i="1" s="1"/>
  <c r="T162" i="1" a="1"/>
  <c r="T162" i="1" s="1"/>
  <c r="U162" i="1" a="1"/>
  <c r="U162" i="1" s="1"/>
  <c r="P163" i="1" a="1"/>
  <c r="P163" i="1" s="1"/>
  <c r="Q163" i="1" a="1"/>
  <c r="Q163" i="1" s="1"/>
  <c r="R163" i="1" a="1"/>
  <c r="R163" i="1" s="1"/>
  <c r="S163" i="1" a="1"/>
  <c r="S163" i="1" s="1"/>
  <c r="T163" i="1" a="1"/>
  <c r="T163" i="1" s="1"/>
  <c r="U163" i="1" a="1"/>
  <c r="U163" i="1" s="1"/>
  <c r="U2" i="1" a="1"/>
  <c r="U2" i="1" s="1"/>
  <c r="R2" i="1" a="1"/>
  <c r="R2" i="1" s="1"/>
  <c r="S2" i="1" a="1"/>
  <c r="S2" i="1" s="1"/>
  <c r="Q2" i="1" a="1"/>
  <c r="Q2" i="1" s="1"/>
  <c r="O2" i="1"/>
  <c r="M3" i="1"/>
  <c r="N3" i="1"/>
  <c r="O3" i="1"/>
  <c r="M4" i="1"/>
  <c r="N4" i="1"/>
  <c r="O4" i="1"/>
  <c r="M5" i="1"/>
  <c r="N5" i="1"/>
  <c r="O5" i="1"/>
  <c r="M6" i="1"/>
  <c r="N6" i="1"/>
  <c r="O6" i="1"/>
  <c r="M7" i="1"/>
  <c r="N7" i="1"/>
  <c r="O7" i="1"/>
  <c r="M8" i="1"/>
  <c r="N8" i="1"/>
  <c r="O8" i="1"/>
  <c r="M9" i="1"/>
  <c r="N9" i="1"/>
  <c r="O9" i="1"/>
  <c r="M10" i="1"/>
  <c r="N10" i="1"/>
  <c r="O10" i="1"/>
  <c r="M11" i="1"/>
  <c r="N11" i="1"/>
  <c r="O11" i="1"/>
  <c r="M12" i="1"/>
  <c r="N12" i="1"/>
  <c r="O12" i="1"/>
  <c r="M13" i="1"/>
  <c r="N13" i="1"/>
  <c r="O13" i="1"/>
  <c r="M14" i="1"/>
  <c r="N14" i="1"/>
  <c r="O14" i="1"/>
  <c r="M15" i="1"/>
  <c r="N15" i="1"/>
  <c r="O15" i="1"/>
  <c r="M16" i="1"/>
  <c r="N16" i="1"/>
  <c r="O16" i="1"/>
  <c r="M17" i="1"/>
  <c r="N17" i="1"/>
  <c r="O17" i="1"/>
  <c r="M18" i="1"/>
  <c r="N18" i="1"/>
  <c r="O18" i="1"/>
  <c r="M19" i="1"/>
  <c r="N19" i="1"/>
  <c r="O19" i="1"/>
  <c r="M20" i="1"/>
  <c r="N20" i="1"/>
  <c r="O20" i="1"/>
  <c r="M21" i="1"/>
  <c r="N21" i="1"/>
  <c r="O21" i="1"/>
  <c r="M22" i="1"/>
  <c r="N22" i="1"/>
  <c r="O22" i="1"/>
  <c r="M23" i="1"/>
  <c r="N23" i="1"/>
  <c r="O23" i="1"/>
  <c r="M24" i="1"/>
  <c r="N24" i="1"/>
  <c r="O24" i="1"/>
  <c r="M25" i="1"/>
  <c r="N25" i="1"/>
  <c r="O25" i="1"/>
  <c r="M26" i="1"/>
  <c r="N26" i="1"/>
  <c r="O26" i="1"/>
  <c r="M27" i="1"/>
  <c r="N27" i="1"/>
  <c r="O27" i="1"/>
  <c r="M28" i="1"/>
  <c r="N28" i="1"/>
  <c r="O28" i="1"/>
  <c r="M29" i="1"/>
  <c r="N29" i="1"/>
  <c r="O29" i="1"/>
  <c r="M30" i="1"/>
  <c r="N30" i="1"/>
  <c r="O30" i="1"/>
  <c r="M31" i="1"/>
  <c r="N31" i="1"/>
  <c r="O31" i="1"/>
  <c r="M32" i="1"/>
  <c r="N32" i="1"/>
  <c r="O32" i="1"/>
  <c r="M33" i="1"/>
  <c r="N33" i="1"/>
  <c r="O33" i="1"/>
  <c r="M34" i="1"/>
  <c r="N34" i="1"/>
  <c r="O34" i="1"/>
  <c r="M35" i="1"/>
  <c r="N35" i="1"/>
  <c r="O35" i="1"/>
  <c r="M36" i="1"/>
  <c r="N36" i="1"/>
  <c r="O36" i="1"/>
  <c r="M37" i="1"/>
  <c r="N37" i="1"/>
  <c r="O37" i="1"/>
  <c r="M38" i="1"/>
  <c r="N38" i="1"/>
  <c r="O38" i="1"/>
  <c r="M39" i="1"/>
  <c r="N39" i="1"/>
  <c r="O39" i="1"/>
  <c r="M40" i="1"/>
  <c r="N40" i="1"/>
  <c r="O40" i="1"/>
  <c r="M41" i="1"/>
  <c r="N41" i="1"/>
  <c r="O41" i="1"/>
  <c r="M42" i="1"/>
  <c r="N42" i="1"/>
  <c r="O42" i="1"/>
  <c r="M43" i="1"/>
  <c r="N43" i="1"/>
  <c r="O43" i="1"/>
  <c r="M44" i="1"/>
  <c r="N44" i="1"/>
  <c r="O44" i="1"/>
  <c r="M45" i="1"/>
  <c r="N45" i="1"/>
  <c r="O45" i="1"/>
  <c r="M46" i="1"/>
  <c r="N46" i="1"/>
  <c r="O46" i="1"/>
  <c r="M47" i="1"/>
  <c r="N47" i="1"/>
  <c r="O47" i="1"/>
  <c r="M48" i="1"/>
  <c r="N48" i="1"/>
  <c r="O48" i="1"/>
  <c r="M49" i="1"/>
  <c r="N49" i="1"/>
  <c r="O49" i="1"/>
  <c r="M50" i="1"/>
  <c r="N50" i="1"/>
  <c r="O50" i="1"/>
  <c r="M51" i="1"/>
  <c r="N51" i="1"/>
  <c r="O51" i="1"/>
  <c r="M52" i="1"/>
  <c r="N52" i="1"/>
  <c r="O52" i="1"/>
  <c r="M53" i="1"/>
  <c r="N53" i="1"/>
  <c r="O53" i="1"/>
  <c r="M54" i="1"/>
  <c r="N54" i="1"/>
  <c r="O54" i="1"/>
  <c r="M55" i="1"/>
  <c r="N55" i="1"/>
  <c r="O55" i="1"/>
  <c r="M56" i="1"/>
  <c r="N56" i="1"/>
  <c r="O56" i="1"/>
  <c r="M57" i="1"/>
  <c r="N57" i="1"/>
  <c r="O57" i="1"/>
  <c r="M58" i="1"/>
  <c r="N58" i="1"/>
  <c r="O58" i="1"/>
  <c r="M59" i="1"/>
  <c r="N59" i="1"/>
  <c r="O59" i="1"/>
  <c r="M60" i="1"/>
  <c r="N60" i="1"/>
  <c r="O60" i="1"/>
  <c r="M61" i="1"/>
  <c r="N61" i="1"/>
  <c r="O61" i="1"/>
  <c r="M62" i="1"/>
  <c r="N62" i="1"/>
  <c r="O62" i="1"/>
  <c r="M63" i="1"/>
  <c r="N63" i="1"/>
  <c r="O63" i="1"/>
  <c r="M64" i="1"/>
  <c r="N64" i="1"/>
  <c r="O64" i="1"/>
  <c r="M65" i="1"/>
  <c r="N65" i="1"/>
  <c r="O65" i="1"/>
  <c r="M66" i="1"/>
  <c r="N66" i="1"/>
  <c r="O66" i="1"/>
  <c r="M67" i="1"/>
  <c r="N67" i="1"/>
  <c r="O67" i="1"/>
  <c r="M68" i="1"/>
  <c r="N68" i="1"/>
  <c r="O68" i="1"/>
  <c r="M69" i="1"/>
  <c r="N69" i="1"/>
  <c r="O69" i="1"/>
  <c r="M70" i="1"/>
  <c r="N70" i="1"/>
  <c r="O70" i="1"/>
  <c r="M71" i="1"/>
  <c r="N71" i="1"/>
  <c r="O71" i="1"/>
  <c r="M72" i="1"/>
  <c r="N72" i="1"/>
  <c r="O72" i="1"/>
  <c r="M73" i="1"/>
  <c r="N73" i="1"/>
  <c r="O73" i="1"/>
  <c r="M74" i="1"/>
  <c r="N74" i="1"/>
  <c r="O74" i="1"/>
  <c r="M75" i="1"/>
  <c r="N75" i="1"/>
  <c r="O75" i="1"/>
  <c r="M76" i="1"/>
  <c r="N76" i="1"/>
  <c r="O76" i="1"/>
  <c r="M77" i="1"/>
  <c r="N77" i="1"/>
  <c r="O77" i="1"/>
  <c r="M78" i="1"/>
  <c r="N78" i="1"/>
  <c r="O78" i="1"/>
  <c r="M79" i="1"/>
  <c r="N79" i="1"/>
  <c r="O79" i="1"/>
  <c r="M80" i="1"/>
  <c r="N80" i="1"/>
  <c r="O80" i="1"/>
  <c r="M81" i="1"/>
  <c r="N81" i="1"/>
  <c r="O81" i="1"/>
  <c r="M82" i="1"/>
  <c r="N82" i="1"/>
  <c r="O82" i="1"/>
  <c r="M83" i="1"/>
  <c r="N83" i="1"/>
  <c r="O83" i="1"/>
  <c r="M84" i="1"/>
  <c r="N84" i="1"/>
  <c r="O84" i="1"/>
  <c r="M85" i="1"/>
  <c r="N85" i="1"/>
  <c r="O85" i="1"/>
  <c r="M86" i="1"/>
  <c r="N86" i="1"/>
  <c r="O86" i="1"/>
  <c r="M87" i="1"/>
  <c r="N87" i="1"/>
  <c r="O87" i="1"/>
  <c r="M88" i="1"/>
  <c r="N88" i="1"/>
  <c r="O88" i="1"/>
  <c r="M89" i="1"/>
  <c r="N89" i="1"/>
  <c r="O89" i="1"/>
  <c r="M90" i="1"/>
  <c r="N90" i="1"/>
  <c r="O90" i="1"/>
  <c r="M91" i="1"/>
  <c r="N91" i="1"/>
  <c r="O91" i="1"/>
  <c r="M92" i="1"/>
  <c r="N92" i="1"/>
  <c r="O92" i="1"/>
  <c r="M93" i="1"/>
  <c r="N93" i="1"/>
  <c r="O93" i="1"/>
  <c r="M94" i="1"/>
  <c r="N94" i="1"/>
  <c r="O94" i="1"/>
  <c r="M95" i="1"/>
  <c r="N95" i="1"/>
  <c r="O95" i="1"/>
  <c r="M96" i="1"/>
  <c r="N96" i="1"/>
  <c r="O96" i="1"/>
  <c r="M97" i="1"/>
  <c r="N97" i="1"/>
  <c r="O97" i="1"/>
  <c r="M98" i="1"/>
  <c r="N98" i="1"/>
  <c r="O98" i="1"/>
  <c r="M99" i="1"/>
  <c r="N99" i="1"/>
  <c r="O99" i="1"/>
  <c r="M100" i="1"/>
  <c r="N100" i="1"/>
  <c r="O100" i="1"/>
  <c r="M101" i="1"/>
  <c r="N101" i="1"/>
  <c r="O101" i="1"/>
  <c r="M102" i="1"/>
  <c r="N102" i="1"/>
  <c r="O102" i="1"/>
  <c r="M103" i="1"/>
  <c r="N103" i="1"/>
  <c r="O103" i="1"/>
  <c r="M104" i="1"/>
  <c r="N104" i="1"/>
  <c r="O104" i="1"/>
  <c r="M105" i="1"/>
  <c r="N105" i="1"/>
  <c r="O105" i="1"/>
  <c r="M106" i="1"/>
  <c r="N106" i="1"/>
  <c r="O106" i="1"/>
  <c r="M107" i="1"/>
  <c r="N107" i="1"/>
  <c r="O107" i="1"/>
  <c r="M108" i="1"/>
  <c r="N108" i="1"/>
  <c r="O108" i="1"/>
  <c r="M109" i="1"/>
  <c r="N109" i="1"/>
  <c r="O109" i="1"/>
  <c r="M110" i="1"/>
  <c r="N110" i="1"/>
  <c r="O110" i="1"/>
  <c r="M111" i="1"/>
  <c r="N111" i="1"/>
  <c r="O111" i="1"/>
  <c r="M112" i="1"/>
  <c r="N112" i="1"/>
  <c r="O112" i="1"/>
  <c r="M113" i="1"/>
  <c r="N113" i="1"/>
  <c r="O113" i="1"/>
  <c r="M114" i="1"/>
  <c r="N114" i="1"/>
  <c r="O114" i="1"/>
  <c r="M115" i="1"/>
  <c r="N115" i="1"/>
  <c r="O115" i="1"/>
  <c r="M116" i="1"/>
  <c r="N116" i="1"/>
  <c r="O116" i="1"/>
  <c r="M117" i="1"/>
  <c r="N117" i="1"/>
  <c r="O117" i="1"/>
  <c r="M118" i="1"/>
  <c r="N118" i="1"/>
  <c r="O118" i="1"/>
  <c r="M119" i="1"/>
  <c r="N119" i="1"/>
  <c r="O119" i="1"/>
  <c r="M120" i="1"/>
  <c r="N120" i="1"/>
  <c r="O120" i="1"/>
  <c r="M121" i="1"/>
  <c r="N121" i="1"/>
  <c r="O121" i="1"/>
  <c r="M122" i="1"/>
  <c r="N122" i="1"/>
  <c r="O122" i="1"/>
  <c r="M123" i="1"/>
  <c r="N123" i="1"/>
  <c r="O123" i="1"/>
  <c r="M124" i="1"/>
  <c r="N124" i="1"/>
  <c r="O124" i="1"/>
  <c r="M125" i="1"/>
  <c r="N125" i="1"/>
  <c r="O125" i="1"/>
  <c r="M126" i="1"/>
  <c r="N126" i="1"/>
  <c r="O126" i="1"/>
  <c r="M127" i="1"/>
  <c r="N127" i="1"/>
  <c r="O127" i="1"/>
  <c r="M128" i="1"/>
  <c r="N128" i="1"/>
  <c r="O128" i="1"/>
  <c r="M129" i="1"/>
  <c r="N129" i="1"/>
  <c r="O129" i="1"/>
  <c r="M130" i="1"/>
  <c r="N130" i="1"/>
  <c r="O130" i="1"/>
  <c r="M131" i="1"/>
  <c r="N131" i="1"/>
  <c r="O131" i="1"/>
  <c r="M132" i="1"/>
  <c r="N132" i="1"/>
  <c r="O132" i="1"/>
  <c r="M133" i="1"/>
  <c r="N133" i="1"/>
  <c r="O133" i="1"/>
  <c r="M134" i="1"/>
  <c r="N134" i="1"/>
  <c r="O134" i="1"/>
  <c r="M135" i="1"/>
  <c r="N135" i="1"/>
  <c r="O135" i="1"/>
  <c r="M136" i="1"/>
  <c r="N136" i="1"/>
  <c r="O136" i="1"/>
  <c r="M137" i="1"/>
  <c r="N137" i="1"/>
  <c r="O137" i="1"/>
  <c r="M138" i="1"/>
  <c r="N138" i="1"/>
  <c r="O138" i="1"/>
  <c r="M139" i="1"/>
  <c r="N139" i="1"/>
  <c r="O139" i="1"/>
  <c r="M140" i="1"/>
  <c r="N140" i="1"/>
  <c r="O140" i="1"/>
  <c r="M141" i="1"/>
  <c r="N141" i="1"/>
  <c r="O141" i="1"/>
  <c r="M142" i="1"/>
  <c r="N142" i="1"/>
  <c r="O142" i="1"/>
  <c r="M143" i="1"/>
  <c r="N143" i="1"/>
  <c r="O143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N2" i="1"/>
  <c r="W164" i="1" l="1"/>
  <c r="V164" i="1"/>
  <c r="X164" i="1"/>
  <c r="R164" i="1"/>
  <c r="U164" i="1"/>
  <c r="O164" i="1"/>
  <c r="T164" i="1"/>
  <c r="P164" i="1"/>
  <c r="N164" i="1"/>
  <c r="M164" i="1"/>
  <c r="Q164" i="1"/>
  <c r="S164" i="1"/>
  <c r="L164" i="1"/>
  <c r="N378" i="8"/>
  <c r="O378" i="8"/>
  <c r="C378" i="8"/>
  <c r="W378" i="8"/>
  <c r="M378" i="8"/>
  <c r="P378" i="8"/>
  <c r="D378" i="8"/>
  <c r="X378" i="8"/>
  <c r="Q378" i="8"/>
  <c r="E378" i="8"/>
  <c r="Y378" i="8"/>
  <c r="F378" i="8"/>
  <c r="R378" i="8"/>
  <c r="S378" i="8"/>
  <c r="G378" i="8"/>
  <c r="T378" i="8"/>
  <c r="H378" i="8"/>
  <c r="J378" i="8"/>
  <c r="W379" i="8"/>
  <c r="U379" i="8"/>
  <c r="U378" i="8"/>
  <c r="I378" i="8"/>
  <c r="B378" i="8"/>
  <c r="V378" i="8"/>
  <c r="M377" i="8"/>
  <c r="S377" i="8"/>
  <c r="B377" i="8"/>
  <c r="V377" i="8"/>
  <c r="U377" i="8"/>
  <c r="C377" i="8"/>
  <c r="W377" i="8"/>
  <c r="N377" i="8"/>
  <c r="O377" i="8"/>
  <c r="R377" i="8"/>
  <c r="P377" i="8"/>
  <c r="T377" i="8"/>
  <c r="Q37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<sst xmlns="http://schemas.openxmlformats.org/spreadsheetml/2006/main" count="22978" uniqueCount="392">
  <si>
    <t>חשבון חוזה</t>
  </si>
  <si>
    <t>ישוב</t>
  </si>
  <si>
    <t>תיאור מקום אספקה</t>
  </si>
  <si>
    <t>תדירות חשבון</t>
  </si>
  <si>
    <t>רמת מתח</t>
  </si>
  <si>
    <t>תעו"ז/לא תעו"ז</t>
  </si>
  <si>
    <t>רישום רציף בפועל</t>
  </si>
  <si>
    <t>האם צורך ממספק פרטי</t>
  </si>
  <si>
    <t>P.V הסדר</t>
  </si>
  <si>
    <t>תיאור ההסדר</t>
  </si>
  <si>
    <t>קבוצה</t>
  </si>
  <si>
    <t>תת קבוצה</t>
  </si>
  <si>
    <t>מרכז שירות חח"י</t>
  </si>
  <si>
    <t>נפה חח"י</t>
  </si>
  <si>
    <t>פעיל</t>
  </si>
  <si>
    <t>גן ילדים</t>
  </si>
  <si>
    <t>דו-חודשי</t>
  </si>
  <si>
    <t>נמוך</t>
  </si>
  <si>
    <t>לא</t>
  </si>
  <si>
    <t>כן</t>
  </si>
  <si>
    <t>חודשי</t>
  </si>
  <si>
    <t>מקלט</t>
  </si>
  <si>
    <t>פי.וי</t>
  </si>
  <si>
    <t>מאור רחובות</t>
  </si>
  <si>
    <t>תאורת רחובות</t>
  </si>
  <si>
    <t>בית כנסת</t>
  </si>
  <si>
    <t>מעון יום</t>
  </si>
  <si>
    <t>טיפת חלב</t>
  </si>
  <si>
    <t>מספר מונה</t>
  </si>
  <si>
    <t>קוד מונה</t>
  </si>
  <si>
    <t>גורם הכפלה</t>
  </si>
  <si>
    <t>תאריך התקנה</t>
  </si>
  <si>
    <t>סטאטוס מונה</t>
  </si>
  <si>
    <t>תאריך ניתוק</t>
  </si>
  <si>
    <t>גודל חיבור (KVA)</t>
  </si>
  <si>
    <t>גודל חיבור (AMPER)</t>
  </si>
  <si>
    <t>תעו"ז / לא תעו"ז</t>
  </si>
  <si>
    <t>קריאה מרחוק</t>
  </si>
  <si>
    <t>בר ניוד</t>
  </si>
  <si>
    <t>תת-קבוצה</t>
  </si>
  <si>
    <t>מחובר</t>
  </si>
  <si>
    <t>Applied filters:
Status is פעיל</t>
  </si>
  <si>
    <t>חודש קלנדארי</t>
  </si>
  <si>
    <t>סטאטוס החוזה</t>
  </si>
  <si>
    <t>יישוב</t>
  </si>
  <si>
    <t>מתח</t>
  </si>
  <si>
    <t>תעו"ז</t>
  </si>
  <si>
    <t>סה"כ צריכה מחח"י בקוט"ש</t>
  </si>
  <si>
    <t>סה"כ צריכה בפסגה</t>
  </si>
  <si>
    <t>סה"כ צריכה בגבע</t>
  </si>
  <si>
    <t>סה"כ צריכה בשפל</t>
  </si>
  <si>
    <t>סה"כ צריכה לא תעו"ז</t>
  </si>
  <si>
    <t>ימי חיוב</t>
  </si>
  <si>
    <t>01/2025</t>
  </si>
  <si>
    <t>02/2025</t>
  </si>
  <si>
    <t>03/2025</t>
  </si>
  <si>
    <t>04/2025</t>
  </si>
  <si>
    <t>05/2025</t>
  </si>
  <si>
    <t>06/2025</t>
  </si>
  <si>
    <t>07/2025</t>
  </si>
  <si>
    <t>08/2025</t>
  </si>
  <si>
    <t>09/2025</t>
  </si>
  <si>
    <t>10/2025</t>
  </si>
  <si>
    <t>11/2025</t>
  </si>
  <si>
    <t>Total</t>
  </si>
  <si>
    <t>סב"כ צריכה בקוטש</t>
  </si>
  <si>
    <t>סב"כ צריכה פסגה בקוט"ש</t>
  </si>
  <si>
    <t>סב"כ צריכה שפל בקוט"ש</t>
  </si>
  <si>
    <t>חורף בפסגה</t>
  </si>
  <si>
    <t>חורף שפל</t>
  </si>
  <si>
    <t>מעבר פסגה</t>
  </si>
  <si>
    <t>מעבר שפל</t>
  </si>
  <si>
    <t>קיץ פסגה</t>
  </si>
  <si>
    <t>קיץ שפל</t>
  </si>
  <si>
    <t>שעות</t>
  </si>
  <si>
    <t>תאריך קריאה</t>
  </si>
  <si>
    <t>שימוש</t>
  </si>
  <si>
    <t>Applied filters:
שנה is 2025
שנה is 2025
Berishum_Ratzif is 1
private is 0</t>
  </si>
  <si>
    <t>חורף</t>
  </si>
  <si>
    <t>מעבר</t>
  </si>
  <si>
    <t>קיץ</t>
  </si>
  <si>
    <t>340791549</t>
  </si>
  <si>
    <t>נשר</t>
  </si>
  <si>
    <t>ביס בית יהושוע</t>
  </si>
  <si>
    <t>מוסח</t>
  </si>
  <si>
    <t>חיפה והצפון</t>
  </si>
  <si>
    <t>חיפה</t>
  </si>
  <si>
    <t>340791538</t>
  </si>
  <si>
    <t>340690745</t>
  </si>
  <si>
    <t>340691163</t>
  </si>
  <si>
    <t>340786022</t>
  </si>
  <si>
    <t>340823334</t>
  </si>
  <si>
    <t>340791168</t>
  </si>
  <si>
    <t>347620277</t>
  </si>
  <si>
    <t>340815599</t>
  </si>
  <si>
    <t>340599039</t>
  </si>
  <si>
    <t>340788091</t>
  </si>
  <si>
    <t>340797648</t>
  </si>
  <si>
    <t>340800870</t>
  </si>
  <si>
    <t>340585220</t>
  </si>
  <si>
    <t>340588158</t>
  </si>
  <si>
    <t>340794324</t>
  </si>
  <si>
    <t>340594189</t>
  </si>
  <si>
    <t>340606952</t>
  </si>
  <si>
    <t>340850605</t>
  </si>
  <si>
    <t>340845403</t>
  </si>
  <si>
    <t>תחנת שאיבה</t>
  </si>
  <si>
    <t>340588814</t>
  </si>
  <si>
    <t>340632657</t>
  </si>
  <si>
    <t>340640368</t>
  </si>
  <si>
    <t>340635814</t>
  </si>
  <si>
    <t>340814462</t>
  </si>
  <si>
    <t>340681406</t>
  </si>
  <si>
    <t>340607344</t>
  </si>
  <si>
    <t>מקווה דבורה</t>
  </si>
  <si>
    <t>347510614</t>
  </si>
  <si>
    <t>340852647</t>
  </si>
  <si>
    <t>346145382</t>
  </si>
  <si>
    <t>346145411</t>
  </si>
  <si>
    <t>346145442</t>
  </si>
  <si>
    <t>340688871</t>
  </si>
  <si>
    <t>340639438</t>
  </si>
  <si>
    <t>340830629</t>
  </si>
  <si>
    <t>340582058</t>
  </si>
  <si>
    <t>340622746</t>
  </si>
  <si>
    <t>340581667</t>
  </si>
  <si>
    <t>340810780</t>
  </si>
  <si>
    <t>340586366</t>
  </si>
  <si>
    <t>340685107</t>
  </si>
  <si>
    <t>חנות</t>
  </si>
  <si>
    <t>348235526</t>
  </si>
  <si>
    <t>340595271</t>
  </si>
  <si>
    <t>340867596</t>
  </si>
  <si>
    <t>340797659</t>
  </si>
  <si>
    <t>340849596</t>
  </si>
  <si>
    <t>340844532</t>
  </si>
  <si>
    <t>340788485</t>
  </si>
  <si>
    <t>340640418</t>
  </si>
  <si>
    <t>340617095</t>
  </si>
  <si>
    <t>340816752</t>
  </si>
  <si>
    <t>340806198</t>
  </si>
  <si>
    <t>מועדון</t>
  </si>
  <si>
    <t>340806159</t>
  </si>
  <si>
    <t>340816762</t>
  </si>
  <si>
    <t>340760906</t>
  </si>
  <si>
    <t>346718129</t>
  </si>
  <si>
    <t>340636633</t>
  </si>
  <si>
    <t>340692252</t>
  </si>
  <si>
    <t>340822768</t>
  </si>
  <si>
    <t>לילי 8299224</t>
  </si>
  <si>
    <t>340598707</t>
  </si>
  <si>
    <t>340694459</t>
  </si>
  <si>
    <t>340657461</t>
  </si>
  <si>
    <t>מצבת זכרון</t>
  </si>
  <si>
    <t>340586004</t>
  </si>
  <si>
    <t>348606078</t>
  </si>
  <si>
    <t>24</t>
  </si>
  <si>
    <t>340658268</t>
  </si>
  <si>
    <t>340647244</t>
  </si>
  <si>
    <t>340638634</t>
  </si>
  <si>
    <t>340807021</t>
  </si>
  <si>
    <t>ארגז ירוק.</t>
  </si>
  <si>
    <t>340814976</t>
  </si>
  <si>
    <t>340694493</t>
  </si>
  <si>
    <t>340588175</t>
  </si>
  <si>
    <t>מועצה מקומית</t>
  </si>
  <si>
    <t>340829967</t>
  </si>
  <si>
    <t>340650847</t>
  </si>
  <si>
    <t>340825830</t>
  </si>
  <si>
    <t>340643318</t>
  </si>
  <si>
    <t>348035792</t>
  </si>
  <si>
    <t>345252317</t>
  </si>
  <si>
    <t>340813477</t>
  </si>
  <si>
    <t>340829114</t>
  </si>
  <si>
    <t>340658861</t>
  </si>
  <si>
    <t>340693617</t>
  </si>
  <si>
    <t>340787902</t>
  </si>
  <si>
    <t>340586033</t>
  </si>
  <si>
    <t>340691148</t>
  </si>
  <si>
    <t>מגרש כדורסל</t>
  </si>
  <si>
    <t>340814621</t>
  </si>
  <si>
    <t>340593342</t>
  </si>
  <si>
    <t>346616640</t>
  </si>
  <si>
    <t>348636799</t>
  </si>
  <si>
    <t>ויטרינריה</t>
  </si>
  <si>
    <t>340586075</t>
  </si>
  <si>
    <t>נעמת מרכז למידה</t>
  </si>
  <si>
    <t>340659063</t>
  </si>
  <si>
    <t>גן תלתן וגן חבצלת</t>
  </si>
  <si>
    <t>340586458</t>
  </si>
  <si>
    <t>340793998</t>
  </si>
  <si>
    <t>בחוץ על הקרקע</t>
  </si>
  <si>
    <t>340660053</t>
  </si>
  <si>
    <t>מקווה המתמיד חנה</t>
  </si>
  <si>
    <t>340632414</t>
  </si>
  <si>
    <t>340791498</t>
  </si>
  <si>
    <t>340836793</t>
  </si>
  <si>
    <t>340597513</t>
  </si>
  <si>
    <t>340802834</t>
  </si>
  <si>
    <t>340829012</t>
  </si>
  <si>
    <t>340621475</t>
  </si>
  <si>
    <t>340827679</t>
  </si>
  <si>
    <t>340596326</t>
  </si>
  <si>
    <t>340813174</t>
  </si>
  <si>
    <t>340673042</t>
  </si>
  <si>
    <t>340809103</t>
  </si>
  <si>
    <t>340800846</t>
  </si>
  <si>
    <t>340843050</t>
  </si>
  <si>
    <t>340651692</t>
  </si>
  <si>
    <t>340666300</t>
  </si>
  <si>
    <t>340814174</t>
  </si>
  <si>
    <t>340847455</t>
  </si>
  <si>
    <t>340843252</t>
  </si>
  <si>
    <t>340843244</t>
  </si>
  <si>
    <t>340837006</t>
  </si>
  <si>
    <t>340835657</t>
  </si>
  <si>
    <t>340849987</t>
  </si>
  <si>
    <t>340841354</t>
  </si>
  <si>
    <t>340635780</t>
  </si>
  <si>
    <t>340787364</t>
  </si>
  <si>
    <t>אלון-פנת הדקל-ברכות מים</t>
  </si>
  <si>
    <t>340869913</t>
  </si>
  <si>
    <t>340810674</t>
  </si>
  <si>
    <t>340581255</t>
  </si>
  <si>
    <t/>
  </si>
  <si>
    <t>340678649</t>
  </si>
  <si>
    <t>340624383</t>
  </si>
  <si>
    <t>340840219</t>
  </si>
  <si>
    <t>תיכון מקיף נשר</t>
  </si>
  <si>
    <t>340682637</t>
  </si>
  <si>
    <t>ח מדרגות</t>
  </si>
  <si>
    <t>340656129</t>
  </si>
  <si>
    <t>348551203</t>
  </si>
  <si>
    <t>340855449</t>
  </si>
  <si>
    <t>340847802</t>
  </si>
  <si>
    <t>340804771</t>
  </si>
  <si>
    <t>רח הפועל פינת שקד</t>
  </si>
  <si>
    <t>340821186</t>
  </si>
  <si>
    <t>340639476</t>
  </si>
  <si>
    <t>340659760</t>
  </si>
  <si>
    <t>340833774</t>
  </si>
  <si>
    <t>340606993</t>
  </si>
  <si>
    <t>340796431</t>
  </si>
  <si>
    <t>340638662</t>
  </si>
  <si>
    <t>340586054</t>
  </si>
  <si>
    <t>340586063</t>
  </si>
  <si>
    <t>346550489</t>
  </si>
  <si>
    <t>340583285</t>
  </si>
  <si>
    <t>347831272</t>
  </si>
  <si>
    <t>340847207</t>
  </si>
  <si>
    <t>בית ספר גבעון</t>
  </si>
  <si>
    <t>340623217</t>
  </si>
  <si>
    <t>340599462</t>
  </si>
  <si>
    <t>340599484</t>
  </si>
  <si>
    <t>340594528</t>
  </si>
  <si>
    <t>רח דבורה 16 ליד בית קשיש</t>
  </si>
  <si>
    <t>340630991</t>
  </si>
  <si>
    <t>340603616</t>
  </si>
  <si>
    <t>מדרגות</t>
  </si>
  <si>
    <t>340603608</t>
  </si>
  <si>
    <t>340607362</t>
  </si>
  <si>
    <t>340652778</t>
  </si>
  <si>
    <t>340643194</t>
  </si>
  <si>
    <t>340666786</t>
  </si>
  <si>
    <t>340644407</t>
  </si>
  <si>
    <t>340815415</t>
  </si>
  <si>
    <t>340845557</t>
  </si>
  <si>
    <t>12/2025</t>
  </si>
  <si>
    <t>תאריך פתיחת חוזה</t>
  </si>
  <si>
    <t>מקדם הספק נמוך מהסף בחודשיים האחרונים</t>
  </si>
  <si>
    <t>מקדם הספק נמוך מהסף ב 12 החודשים האחרונים</t>
  </si>
  <si>
    <t>סטטוס</t>
  </si>
  <si>
    <t>האם משולם בהו"ק</t>
  </si>
  <si>
    <t>הסדר חשבונית במייל</t>
  </si>
  <si>
    <t>כתובת מייל</t>
  </si>
  <si>
    <t>שטח האתר</t>
  </si>
  <si>
    <t>סעיף תקציבי</t>
  </si>
  <si>
    <t>efrat.t@nesher.muni.il</t>
  </si>
  <si>
    <t>sarit311217@gmail.com</t>
  </si>
  <si>
    <t>lizbenhamo@gmail.com</t>
  </si>
  <si>
    <t>karinam868@gmail.com</t>
  </si>
  <si>
    <t>yunger.katy@sisma.org.il</t>
  </si>
  <si>
    <t>סה"כ צריכה לא תעוז בקוט"ש</t>
  </si>
  <si>
    <t>לא תעוז קיץ</t>
  </si>
  <si>
    <t>לא תעוז מעבר</t>
  </si>
  <si>
    <t>לא תעוז חורף</t>
  </si>
  <si>
    <t>עונה</t>
  </si>
  <si>
    <t>סה"כ בקוט"ש</t>
  </si>
  <si>
    <t>פסגה</t>
  </si>
  <si>
    <t>שפל</t>
  </si>
  <si>
    <t>סה"כ תעו"ז</t>
  </si>
  <si>
    <t>כללי</t>
  </si>
  <si>
    <t>סה"כ כללי</t>
  </si>
  <si>
    <t>סה"כ לצריכה מחח"י</t>
  </si>
  <si>
    <t>רבע שעה</t>
  </si>
  <si>
    <t>00:00</t>
  </si>
  <si>
    <t>00:15</t>
  </si>
  <si>
    <t>00:30</t>
  </si>
  <si>
    <t>00:45</t>
  </si>
  <si>
    <t>01:00</t>
  </si>
  <si>
    <t>01:15</t>
  </si>
  <si>
    <t>01:30</t>
  </si>
  <si>
    <t>01:45</t>
  </si>
  <si>
    <t>02:00</t>
  </si>
  <si>
    <t>02:15</t>
  </si>
  <si>
    <t>02:30</t>
  </si>
  <si>
    <t>02:45</t>
  </si>
  <si>
    <t>03:00</t>
  </si>
  <si>
    <t>03:15</t>
  </si>
  <si>
    <t>03:30</t>
  </si>
  <si>
    <t>03:45</t>
  </si>
  <si>
    <t>04:00</t>
  </si>
  <si>
    <t>04:15</t>
  </si>
  <si>
    <t>04:30</t>
  </si>
  <si>
    <t>04:45</t>
  </si>
  <si>
    <t>05:00</t>
  </si>
  <si>
    <t>05:15</t>
  </si>
  <si>
    <t>05:30</t>
  </si>
  <si>
    <t>05:45</t>
  </si>
  <si>
    <t>06:00</t>
  </si>
  <si>
    <t>06:15</t>
  </si>
  <si>
    <t>06:30</t>
  </si>
  <si>
    <t>06:45</t>
  </si>
  <si>
    <t>07:00</t>
  </si>
  <si>
    <t>07:15</t>
  </si>
  <si>
    <t>07:30</t>
  </si>
  <si>
    <t>07:45</t>
  </si>
  <si>
    <t>08:00</t>
  </si>
  <si>
    <t>08:15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</si>
  <si>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</si>
  <si>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</si>
  <si>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</si>
  <si>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</si>
  <si>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</si>
  <si>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</si>
  <si>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</si>
  <si>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</si>
  <si>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</si>
  <si>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</si>
  <si>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</si>
  <si>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</si>
  <si>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</si>
  <si>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11:45</t>
  </si>
  <si>
    <t>12:00</t>
  </si>
  <si>
    <t>12:15</t>
  </si>
  <si>
    <t>12:30</t>
  </si>
  <si>
    <t>12:45</t>
  </si>
  <si>
    <t>13:00</t>
  </si>
  <si>
    <t>13:15</t>
  </si>
  <si>
    <t>13:30</t>
  </si>
  <si>
    <t>13:45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</si>
  <si>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</si>
  <si>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</si>
  <si>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</si>
  <si>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</si>
  <si>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</si>
  <si>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</si>
  <si>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</si>
  <si>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</si>
  <si>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</si>
  <si>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</si>
  <si>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</si>
  <si>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</si>
  <si>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</si>
  <si>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</si>
  <si>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</si>
  <si>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</si>
  <si>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18:00</t>
  </si>
  <si>
    <t>18:15</t>
  </si>
  <si>
    <t>18:30</t>
  </si>
  <si>
    <t>18:45</t>
  </si>
  <si>
    <t>19:00</t>
  </si>
  <si>
    <t>19:15</t>
  </si>
  <si>
    <t>19:30</t>
  </si>
  <si>
    <t>19:45</t>
  </si>
  <si>
    <t>20:00</t>
  </si>
  <si>
    <t>20:15</t>
  </si>
  <si>
    <t>20:30</t>
  </si>
  <si>
    <t>20:45</t>
  </si>
  <si>
    <t>21:00</t>
  </si>
  <si>
    <t>21:15</t>
  </si>
  <si>
    <t>21:30</t>
  </si>
  <si>
    <t>21:45</t>
  </si>
  <si>
    <t>22:00</t>
  </si>
  <si>
    <t>22:15</t>
  </si>
  <si>
    <t>22:30</t>
  </si>
  <si>
    <t>22:45</t>
  </si>
  <si>
    <t>23:00</t>
  </si>
  <si>
    <t>23:15</t>
  </si>
  <si>
    <t>23:30</t>
  </si>
  <si>
    <t>23:45</t>
  </si>
  <si>
    <t>תאריך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</si>
</sst>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5" x14ac:knownFonts="1">
    <font>
      <sz val="11"/>
      <color theme="1"/>
      <name val="Arial"/>
      <family val="2"/>
      <charset val="177"/>
      <scheme val="minor"/>
    </font>
    <font>
      <b/>
      <sz val="11"/>
      <name val="Arial"/>
      <family val="2"/>
    </font>
    <font>
      <sz val="11"/>
      <color theme="1"/>
      <name val="Arial"/>
      <family val="2"/>
      <charset val="177"/>
      <scheme val="minor"/>
    </font>
    <font>
      <b/>
      <sz val="11"/>
      <name val="Arial"/>
    </font>
    <font>
      <sz val="12"/>
      <color rgb="FF000000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C1F0C8"/>
        <bgColor indexed="64"/>
      </patternFill>
    </fill>
    <fill>
      <patternFill patternType="solid">
        <fgColor rgb="FFFBE2D5"/>
        <bgColor indexed="64"/>
      </patternFill>
    </fill>
    <fill>
      <patternFill patternType="solid">
        <fgColor rgb="FFA6A6A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/>
    <xf numFmtId="1" fontId="0" fillId="0" borderId="0" xfId="0" applyNumberFormat="1"/>
    <xf numFmtId="14" fontId="0" fillId="0" borderId="0" xfId="0" applyNumberFormat="1"/>
    <xf numFmtId="3" fontId="0" fillId="0" borderId="0" xfId="0" applyNumberFormat="1"/>
    <xf numFmtId="0" fontId="1" fillId="0" borderId="0" xfId="0" applyFont="1"/>
    <xf numFmtId="3" fontId="1" fillId="0" borderId="0" xfId="0" applyNumberFormat="1" applyFont="1"/>
    <xf numFmtId="1" fontId="1" fillId="0" borderId="0" xfId="0" applyNumberFormat="1" applyFont="1"/>
    <xf numFmtId="0" fontId="0" fillId="0" borderId="2" xfId="0" applyBorder="1"/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1" fillId="0" borderId="1" xfId="0" applyFont="1" applyBorder="1"/>
    <xf numFmtId="14" fontId="0" fillId="0" borderId="3" xfId="0" applyNumberFormat="1" applyBorder="1"/>
    <xf numFmtId="43" fontId="0" fillId="2" borderId="3" xfId="1" applyFont="1" applyFill="1" applyBorder="1"/>
    <xf numFmtId="0" fontId="0" fillId="2" borderId="0" xfId="0" applyFill="1"/>
    <xf numFmtId="43" fontId="0" fillId="3" borderId="3" xfId="1" applyFont="1" applyFill="1" applyBorder="1"/>
    <xf numFmtId="0" fontId="0" fillId="3" borderId="0" xfId="0" applyFill="1"/>
    <xf numFmtId="43" fontId="0" fillId="4" borderId="3" xfId="1" applyFont="1" applyFill="1" applyBorder="1"/>
    <xf numFmtId="0" fontId="0" fillId="4" borderId="0" xfId="0" applyFill="1"/>
    <xf numFmtId="0" fontId="1" fillId="0" borderId="3" xfId="0" applyFont="1" applyBorder="1"/>
    <xf numFmtId="0" fontId="0" fillId="5" borderId="0" xfId="0" applyFill="1"/>
    <xf numFmtId="43" fontId="0" fillId="5" borderId="0" xfId="0" applyNumberFormat="1" applyFill="1"/>
    <xf numFmtId="43" fontId="0" fillId="3" borderId="0" xfId="0" applyNumberFormat="1" applyFill="1"/>
    <xf numFmtId="43" fontId="0" fillId="4" borderId="0" xfId="0" applyNumberFormat="1" applyFill="1"/>
    <xf numFmtId="0" fontId="0" fillId="0" borderId="4" xfId="0" applyBorder="1"/>
    <xf numFmtId="0" fontId="0" fillId="0" borderId="2" xfId="0" applyBorder="1" applyAlignment="1">
      <alignment wrapText="1"/>
    </xf>
    <xf numFmtId="0" fontId="3" fillId="0" borderId="0" xfId="0" applyFont="1"/>
    <xf numFmtId="3" fontId="3" fillId="0" borderId="0" xfId="0" applyNumberFormat="1" applyFont="1"/>
    <xf numFmtId="1" fontId="3" fillId="0" borderId="0" xfId="0" applyNumberFormat="1" applyFont="1"/>
    <xf numFmtId="43" fontId="0" fillId="0" borderId="0" xfId="1" applyFont="1"/>
    <xf numFmtId="43" fontId="0" fillId="0" borderId="1" xfId="1" applyFont="1" applyBorder="1"/>
    <xf numFmtId="43" fontId="3" fillId="0" borderId="0" xfId="1" applyFont="1"/>
    <xf numFmtId="43" fontId="1" fillId="0" borderId="0" xfId="1" applyFont="1"/>
    <xf numFmtId="43" fontId="0" fillId="0" borderId="0" xfId="0" applyNumberFormat="1"/>
    <xf numFmtId="0" fontId="0" fillId="6" borderId="0" xfId="0" applyFill="1"/>
    <xf numFmtId="0" fontId="0" fillId="7" borderId="0" xfId="0" applyFill="1"/>
    <xf numFmtId="0" fontId="0" fillId="8" borderId="0" xfId="0" applyFill="1"/>
    <xf numFmtId="0" fontId="4" fillId="9" borderId="5" xfId="0" applyFont="1" applyFill="1" applyBorder="1" applyAlignment="1">
      <alignment horizontal="center" wrapText="1" readingOrder="2"/>
    </xf>
    <xf numFmtId="0" fontId="4" fillId="9" borderId="6" xfId="0" applyFont="1" applyFill="1" applyBorder="1" applyAlignment="1">
      <alignment horizontal="center" wrapText="1" readingOrder="2"/>
    </xf>
    <xf numFmtId="0" fontId="4" fillId="9" borderId="7" xfId="0" applyFont="1" applyFill="1" applyBorder="1" applyAlignment="1">
      <alignment horizontal="center" wrapText="1" readingOrder="2"/>
    </xf>
    <xf numFmtId="0" fontId="4" fillId="10" borderId="11" xfId="0" applyFont="1" applyFill="1" applyBorder="1" applyAlignment="1">
      <alignment horizontal="center" wrapText="1" readingOrder="2"/>
    </xf>
    <xf numFmtId="3" fontId="4" fillId="10" borderId="12" xfId="0" applyNumberFormat="1" applyFont="1" applyFill="1" applyBorder="1" applyAlignment="1">
      <alignment horizontal="left" wrapText="1" readingOrder="1"/>
    </xf>
    <xf numFmtId="0" fontId="4" fillId="10" borderId="13" xfId="0" applyFont="1" applyFill="1" applyBorder="1" applyAlignment="1">
      <alignment horizontal="center" wrapText="1" readingOrder="2"/>
    </xf>
    <xf numFmtId="3" fontId="4" fillId="10" borderId="14" xfId="0" applyNumberFormat="1" applyFont="1" applyFill="1" applyBorder="1" applyAlignment="1">
      <alignment horizontal="left" wrapText="1" readingOrder="1"/>
    </xf>
    <xf numFmtId="0" fontId="4" fillId="11" borderId="13" xfId="0" applyFont="1" applyFill="1" applyBorder="1" applyAlignment="1">
      <alignment horizontal="center" wrapText="1" readingOrder="2"/>
    </xf>
    <xf numFmtId="3" fontId="4" fillId="11" borderId="14" xfId="0" applyNumberFormat="1" applyFont="1" applyFill="1" applyBorder="1" applyAlignment="1">
      <alignment horizontal="left" wrapText="1" readingOrder="1"/>
    </xf>
    <xf numFmtId="0" fontId="4" fillId="12" borderId="13" xfId="0" applyFont="1" applyFill="1" applyBorder="1" applyAlignment="1">
      <alignment horizontal="center" wrapText="1" readingOrder="2"/>
    </xf>
    <xf numFmtId="3" fontId="4" fillId="12" borderId="14" xfId="0" applyNumberFormat="1" applyFont="1" applyFill="1" applyBorder="1" applyAlignment="1">
      <alignment horizontal="left" wrapText="1" readingOrder="1"/>
    </xf>
    <xf numFmtId="0" fontId="4" fillId="12" borderId="19" xfId="0" applyFont="1" applyFill="1" applyBorder="1" applyAlignment="1">
      <alignment horizontal="center" wrapText="1" readingOrder="2"/>
    </xf>
    <xf numFmtId="3" fontId="4" fillId="12" borderId="20" xfId="0" applyNumberFormat="1" applyFont="1" applyFill="1" applyBorder="1" applyAlignment="1">
      <alignment horizontal="left" wrapText="1" readingOrder="1"/>
    </xf>
    <xf numFmtId="3" fontId="4" fillId="9" borderId="5" xfId="0" applyNumberFormat="1" applyFont="1" applyFill="1" applyBorder="1" applyAlignment="1">
      <alignment horizontal="left" wrapText="1" readingOrder="1"/>
    </xf>
    <xf numFmtId="0" fontId="4" fillId="10" borderId="8" xfId="0" applyFont="1" applyFill="1" applyBorder="1" applyAlignment="1">
      <alignment horizontal="center" wrapText="1" readingOrder="2"/>
    </xf>
    <xf numFmtId="0" fontId="4" fillId="11" borderId="15" xfId="0" applyFont="1" applyFill="1" applyBorder="1" applyAlignment="1">
      <alignment horizontal="center" wrapText="1" readingOrder="2"/>
    </xf>
    <xf numFmtId="0" fontId="4" fillId="12" borderId="17" xfId="0" applyFont="1" applyFill="1" applyBorder="1" applyAlignment="1">
      <alignment horizontal="center" wrapText="1" readingOrder="2"/>
    </xf>
    <xf numFmtId="3" fontId="4" fillId="13" borderId="5" xfId="0" applyNumberFormat="1" applyFont="1" applyFill="1" applyBorder="1" applyAlignment="1">
      <alignment horizontal="left" wrapText="1" readingOrder="1"/>
    </xf>
    <xf numFmtId="0" fontId="3" fillId="0" borderId="0" xfId="0" applyFont="1" applyAlignment="1">
      <alignment vertical="top"/>
    </xf>
    <xf numFmtId="0" fontId="3" fillId="0" borderId="1" xfId="0" applyFont="1" applyBorder="1"/>
    <xf numFmtId="0" fontId="3" fillId="0" borderId="3" xfId="0" applyFont="1" applyBorder="1"/>
    <xf numFmtId="0" fontId="4" fillId="10" borderId="9" xfId="0" applyFont="1" applyFill="1" applyBorder="1" applyAlignment="1">
      <alignment horizontal="center" wrapText="1" readingOrder="2"/>
    </xf>
    <xf numFmtId="0" fontId="4" fillId="10" borderId="10" xfId="0" applyFont="1" applyFill="1" applyBorder="1" applyAlignment="1">
      <alignment horizontal="center" wrapText="1" readingOrder="2"/>
    </xf>
    <xf numFmtId="0" fontId="4" fillId="11" borderId="16" xfId="0" applyFont="1" applyFill="1" applyBorder="1" applyAlignment="1">
      <alignment horizontal="center" wrapText="1" readingOrder="2"/>
    </xf>
    <xf numFmtId="0" fontId="4" fillId="11" borderId="10" xfId="0" applyFont="1" applyFill="1" applyBorder="1" applyAlignment="1">
      <alignment horizontal="center" wrapText="1" readingOrder="2"/>
    </xf>
    <xf numFmtId="0" fontId="4" fillId="12" borderId="16" xfId="0" applyFont="1" applyFill="1" applyBorder="1" applyAlignment="1">
      <alignment horizontal="center" wrapText="1" readingOrder="2"/>
    </xf>
    <xf numFmtId="0" fontId="4" fillId="12" borderId="18" xfId="0" applyFont="1" applyFill="1" applyBorder="1" applyAlignment="1">
      <alignment horizontal="center" wrapText="1" readingOrder="2"/>
    </xf>
    <xf numFmtId="0" fontId="4" fillId="9" borderId="21" xfId="0" applyFont="1" applyFill="1" applyBorder="1" applyAlignment="1">
      <alignment horizontal="center" wrapText="1" readingOrder="2"/>
    </xf>
    <xf numFmtId="0" fontId="4" fillId="9" borderId="22" xfId="0" applyFont="1" applyFill="1" applyBorder="1" applyAlignment="1">
      <alignment horizontal="center" wrapText="1" readingOrder="2"/>
    </xf>
    <xf numFmtId="0" fontId="4" fillId="13" borderId="21" xfId="0" applyFont="1" applyFill="1" applyBorder="1" applyAlignment="1">
      <alignment horizontal="center" wrapText="1" readingOrder="2"/>
    </xf>
    <xf numFmtId="0" fontId="4" fillId="13" borderId="22" xfId="0" applyFont="1" applyFill="1" applyBorder="1" applyAlignment="1">
      <alignment horizontal="center" wrapText="1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צריכה שעתית ממוצעת במונים</a:t>
            </a:r>
            <a:r>
              <a:rPr lang="he-IL" baseline="0"/>
              <a:t> רציפים 2025 לפי עונות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חורף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4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</c:v>
              </c:pt>
              <c:pt idx="11">
                <c:v>11</c:v>
              </c:pt>
              <c:pt idx="12">
                <c:v>12</c:v>
              </c:pt>
              <c:pt idx="13">
                <c:v>13</c:v>
              </c:pt>
              <c:pt idx="14">
                <c:v>14</c:v>
              </c:pt>
              <c:pt idx="15">
                <c:v>15</c:v>
              </c:pt>
              <c:pt idx="16">
                <c:v>16</c:v>
              </c:pt>
              <c:pt idx="17">
                <c:v>17</c:v>
              </c:pt>
              <c:pt idx="18">
                <c:v>18</c:v>
              </c:pt>
              <c:pt idx="19">
                <c:v>19</c:v>
              </c:pt>
              <c:pt idx="20">
                <c:v>20</c:v>
              </c:pt>
              <c:pt idx="21">
                <c:v>21</c:v>
              </c:pt>
              <c:pt idx="22">
                <c:v>22</c:v>
              </c:pt>
              <c:pt idx="23">
                <c:v>23</c:v>
              </c:pt>
            </c:numLit>
          </c:cat>
          <c:val>
            <c:numLit>
              <c:formatCode>General</c:formatCode>
              <c:ptCount val="24"/>
              <c:pt idx="0">
                <c:v>2620.3653444444449</c:v>
              </c:pt>
              <c:pt idx="1">
                <c:v>2583.1740444444458</c:v>
              </c:pt>
              <c:pt idx="2">
                <c:v>2572.3308444444447</c:v>
              </c:pt>
              <c:pt idx="3">
                <c:v>2567.5970888888883</c:v>
              </c:pt>
              <c:pt idx="4">
                <c:v>2574.4595111111116</c:v>
              </c:pt>
              <c:pt idx="5">
                <c:v>2581.1697000000004</c:v>
              </c:pt>
              <c:pt idx="6">
                <c:v>1942.6555333333333</c:v>
              </c:pt>
              <c:pt idx="7">
                <c:v>1740.6352333333327</c:v>
              </c:pt>
              <c:pt idx="8">
                <c:v>2622.7792999999997</c:v>
              </c:pt>
              <c:pt idx="9">
                <c:v>3077.4143444444449</c:v>
              </c:pt>
              <c:pt idx="10">
                <c:v>3262.2767111111102</c:v>
              </c:pt>
              <c:pt idx="11">
                <c:v>3268.3079888888892</c:v>
              </c:pt>
              <c:pt idx="12">
                <c:v>3058.526866666668</c:v>
              </c:pt>
              <c:pt idx="13">
                <c:v>2732.2684777777772</c:v>
              </c:pt>
              <c:pt idx="14">
                <c:v>2312.035955555556</c:v>
              </c:pt>
              <c:pt idx="15">
                <c:v>1873.1793555555562</c:v>
              </c:pt>
              <c:pt idx="16">
                <c:v>2001.581488888889</c:v>
              </c:pt>
              <c:pt idx="17">
                <c:v>2967.9214333333339</c:v>
              </c:pt>
              <c:pt idx="18">
                <c:v>3172.6654111111102</c:v>
              </c:pt>
              <c:pt idx="19">
                <c:v>3120.8575444444436</c:v>
              </c:pt>
              <c:pt idx="20">
                <c:v>3047.1478444444442</c:v>
              </c:pt>
              <c:pt idx="21">
                <c:v>2961.7827777777779</c:v>
              </c:pt>
              <c:pt idx="22">
                <c:v>2825.7194111111125</c:v>
              </c:pt>
              <c:pt idx="23">
                <c:v>2672.6223444444436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4FC-4386-9AE7-12A092760498}"/>
            </c:ext>
          </c:extLst>
        </c:ser>
        <c:ser>
          <c:idx val="1"/>
          <c:order val="1"/>
          <c:tx>
            <c:v>מעבר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4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</c:v>
              </c:pt>
              <c:pt idx="11">
                <c:v>11</c:v>
              </c:pt>
              <c:pt idx="12">
                <c:v>12</c:v>
              </c:pt>
              <c:pt idx="13">
                <c:v>13</c:v>
              </c:pt>
              <c:pt idx="14">
                <c:v>14</c:v>
              </c:pt>
              <c:pt idx="15">
                <c:v>15</c:v>
              </c:pt>
              <c:pt idx="16">
                <c:v>16</c:v>
              </c:pt>
              <c:pt idx="17">
                <c:v>17</c:v>
              </c:pt>
              <c:pt idx="18">
                <c:v>18</c:v>
              </c:pt>
              <c:pt idx="19">
                <c:v>19</c:v>
              </c:pt>
              <c:pt idx="20">
                <c:v>20</c:v>
              </c:pt>
              <c:pt idx="21">
                <c:v>21</c:v>
              </c:pt>
              <c:pt idx="22">
                <c:v>22</c:v>
              </c:pt>
              <c:pt idx="23">
                <c:v>23</c:v>
              </c:pt>
            </c:numLit>
          </c:cat>
          <c:val>
            <c:numLit>
              <c:formatCode>General</c:formatCode>
              <c:ptCount val="24"/>
              <c:pt idx="0">
                <c:v>2757.459790849673</c:v>
              </c:pt>
              <c:pt idx="1">
                <c:v>2724.3409281045747</c:v>
              </c:pt>
              <c:pt idx="2">
                <c:v>2693.6353267973855</c:v>
              </c:pt>
              <c:pt idx="3">
                <c:v>2693.0405947712411</c:v>
              </c:pt>
              <c:pt idx="4">
                <c:v>2690.9869738562093</c:v>
              </c:pt>
              <c:pt idx="5">
                <c:v>2555.9705098039217</c:v>
              </c:pt>
              <c:pt idx="6">
                <c:v>1477.7389084967317</c:v>
              </c:pt>
              <c:pt idx="7">
                <c:v>1655.7601960784314</c:v>
              </c:pt>
              <c:pt idx="8">
                <c:v>2576.8931568627454</c:v>
              </c:pt>
              <c:pt idx="9">
                <c:v>3124.8134640522871</c:v>
              </c:pt>
              <c:pt idx="10">
                <c:v>3498.1343137254903</c:v>
              </c:pt>
              <c:pt idx="11">
                <c:v>3646.5959934640518</c:v>
              </c:pt>
              <c:pt idx="12">
                <c:v>3633.2659607843138</c:v>
              </c:pt>
              <c:pt idx="13">
                <c:v>3448.2366535947735</c:v>
              </c:pt>
              <c:pt idx="14">
                <c:v>3120.784444444444</c:v>
              </c:pt>
              <c:pt idx="15">
                <c:v>2700.0065032679745</c:v>
              </c:pt>
              <c:pt idx="16">
                <c:v>2377.8155686274508</c:v>
              </c:pt>
              <c:pt idx="17">
                <c:v>2312.1724379084962</c:v>
              </c:pt>
              <c:pt idx="18">
                <c:v>2600.2412745098036</c:v>
              </c:pt>
              <c:pt idx="19">
                <c:v>3139.6280261437901</c:v>
              </c:pt>
              <c:pt idx="20">
                <c:v>3255.9654052287583</c:v>
              </c:pt>
              <c:pt idx="21">
                <c:v>3161.1345032679751</c:v>
              </c:pt>
              <c:pt idx="22">
                <c:v>3020.6245163398698</c:v>
              </c:pt>
              <c:pt idx="23">
                <c:v>2851.5424183006539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4FC-4386-9AE7-12A092760498}"/>
            </c:ext>
          </c:extLst>
        </c:ser>
        <c:ser>
          <c:idx val="2"/>
          <c:order val="2"/>
          <c:tx>
            <c:v>קיץ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4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</c:v>
              </c:pt>
              <c:pt idx="11">
                <c:v>11</c:v>
              </c:pt>
              <c:pt idx="12">
                <c:v>12</c:v>
              </c:pt>
              <c:pt idx="13">
                <c:v>13</c:v>
              </c:pt>
              <c:pt idx="14">
                <c:v>14</c:v>
              </c:pt>
              <c:pt idx="15">
                <c:v>15</c:v>
              </c:pt>
              <c:pt idx="16">
                <c:v>16</c:v>
              </c:pt>
              <c:pt idx="17">
                <c:v>17</c:v>
              </c:pt>
              <c:pt idx="18">
                <c:v>18</c:v>
              </c:pt>
              <c:pt idx="19">
                <c:v>19</c:v>
              </c:pt>
              <c:pt idx="20">
                <c:v>20</c:v>
              </c:pt>
              <c:pt idx="21">
                <c:v>21</c:v>
              </c:pt>
              <c:pt idx="22">
                <c:v>22</c:v>
              </c:pt>
              <c:pt idx="23">
                <c:v>23</c:v>
              </c:pt>
            </c:numLit>
          </c:cat>
          <c:val>
            <c:numLit>
              <c:formatCode>General</c:formatCode>
              <c:ptCount val="24"/>
              <c:pt idx="0">
                <c:v>2937.8906803278701</c:v>
              </c:pt>
              <c:pt idx="1">
                <c:v>2873.5606393442622</c:v>
              </c:pt>
              <c:pt idx="2">
                <c:v>2840.5169180327857</c:v>
              </c:pt>
              <c:pt idx="3">
                <c:v>2828.3185983606559</c:v>
              </c:pt>
              <c:pt idx="4">
                <c:v>2827.5854508196721</c:v>
              </c:pt>
              <c:pt idx="5">
                <c:v>2571.0626311475417</c:v>
              </c:pt>
              <c:pt idx="6">
                <c:v>1471.8639098360661</c:v>
              </c:pt>
              <c:pt idx="7">
                <c:v>2020.7706147540985</c:v>
              </c:pt>
              <c:pt idx="8">
                <c:v>3213.3864836065577</c:v>
              </c:pt>
              <c:pt idx="9">
                <c:v>3871.7082704918016</c:v>
              </c:pt>
              <c:pt idx="10">
                <c:v>4351.0829262295083</c:v>
              </c:pt>
              <c:pt idx="11">
                <c:v>4610.4292459016397</c:v>
              </c:pt>
              <c:pt idx="12">
                <c:v>4637.0726311475419</c:v>
              </c:pt>
              <c:pt idx="13">
                <c:v>4492.8326721311469</c:v>
              </c:pt>
              <c:pt idx="14">
                <c:v>4263.7932622950821</c:v>
              </c:pt>
              <c:pt idx="15">
                <c:v>3838.2921393442625</c:v>
              </c:pt>
              <c:pt idx="16">
                <c:v>3117.0732704918028</c:v>
              </c:pt>
              <c:pt idx="17">
                <c:v>2430.7545409836071</c:v>
              </c:pt>
              <c:pt idx="18">
                <c:v>2243.426295081968</c:v>
              </c:pt>
              <c:pt idx="19">
                <c:v>3047.3200491803282</c:v>
              </c:pt>
              <c:pt idx="20">
                <c:v>3694.2330163934425</c:v>
              </c:pt>
              <c:pt idx="21">
                <c:v>3500.2025901639358</c:v>
              </c:pt>
              <c:pt idx="22">
                <c:v>3316.8997540983614</c:v>
              </c:pt>
              <c:pt idx="23">
                <c:v>3097.1732049180346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44FC-4386-9AE7-12A092760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8123919"/>
        <c:axId val="1988122479"/>
      </c:lineChart>
      <c:catAx>
        <c:axId val="1988123919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988122479"/>
        <c:crosses val="autoZero"/>
        <c:auto val="1"/>
        <c:lblAlgn val="ctr"/>
        <c:lblOffset val="100"/>
        <c:noMultiLvlLbl val="0"/>
      </c:catAx>
      <c:valAx>
        <c:axId val="198812247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98812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90489</xdr:colOff>
      <xdr:row>380</xdr:row>
      <xdr:rowOff>147635</xdr:rowOff>
    </xdr:from>
    <xdr:to>
      <xdr:col>15</xdr:col>
      <xdr:colOff>95252</xdr:colOff>
      <xdr:row>410</xdr:row>
      <xdr:rowOff>47624</xdr:rowOff>
    </xdr:to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F0F74882-5D80-4A8A-A961-D2008C24C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2047</xdr:col>
      <xdr:colOff>381000</xdr:colOff>
      <xdr:row>389</xdr:row>
      <xdr:rowOff>0</xdr:rowOff>
    </xdr:from>
    <xdr:to>
      <xdr:col>2073</xdr:col>
      <xdr:colOff>47625</xdr:colOff>
      <xdr:row>393</xdr:row>
      <xdr:rowOff>4763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C599FB6F-D784-1164-E3E8-3525E6AB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4436175" y="68446650"/>
          <a:ext cx="17497425" cy="6905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2047</xdr:col>
      <xdr:colOff>381000</xdr:colOff>
      <xdr:row>381</xdr:row>
      <xdr:rowOff>0</xdr:rowOff>
    </xdr:from>
    <xdr:to>
      <xdr:col>2073</xdr:col>
      <xdr:colOff>47625</xdr:colOff>
      <xdr:row>385</xdr:row>
      <xdr:rowOff>4763</xdr:rowOff>
    </xdr:to>
    <xdr:pic>
      <xdr:nvPicPr>
        <xdr:cNvPr id="4" name="תמונה 3">
          <a:extLst>
            <a:ext uri="{FF2B5EF4-FFF2-40B4-BE49-F238E27FC236}">
              <a16:creationId xmlns:a16="http://schemas.microsoft.com/office/drawing/2014/main" id="{DC0664AD-FA96-2645-D275-B5F1FDE0D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4436175" y="67075050"/>
          <a:ext cx="17497425" cy="6905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3E5BF-F88A-4FAC-889A-B244E45E382E}">
  <dimension ref="A1:C13"/>
  <sheetViews>
    <sheetView rightToLeft="1" workbookViewId="0">
      <selection activeCell="D1" sqref="D1:D1048576"/>
    </sheetView>
  </sheetViews>
  <sheetFormatPr defaultRowHeight="14.25" x14ac:dyDescent="0.2"/>
  <cols>
    <col min="1" max="1" width="34.875" customWidth="1"/>
    <col min="2" max="2" width="27" customWidth="1"/>
    <col min="3" max="3" width="18.125" customWidth="1"/>
  </cols>
  <sheetData>
    <row r="1" spans="1:3" ht="16.5" thickBot="1" x14ac:dyDescent="0.3">
      <c r="A1" s="38" t="s">
        <v>286</v>
      </c>
      <c r="B1" s="39" t="s">
        <v>46</v>
      </c>
      <c r="C1" s="40" t="s">
        <v>287</v>
      </c>
    </row>
    <row r="2" spans="1:3" ht="15.75" x14ac:dyDescent="0.25">
      <c r="A2" s="59" t="s">
        <v>78</v>
      </c>
      <c r="B2" s="41" t="s">
        <v>288</v>
      </c>
      <c r="C2" s="42">
        <v>167635</v>
      </c>
    </row>
    <row r="3" spans="1:3" ht="15.75" x14ac:dyDescent="0.25">
      <c r="A3" s="60"/>
      <c r="B3" s="43" t="s">
        <v>289</v>
      </c>
      <c r="C3" s="44">
        <v>503580</v>
      </c>
    </row>
    <row r="4" spans="1:3" ht="15.75" x14ac:dyDescent="0.25">
      <c r="A4" s="61" t="s">
        <v>79</v>
      </c>
      <c r="B4" s="45" t="s">
        <v>288</v>
      </c>
      <c r="C4" s="46">
        <v>288042</v>
      </c>
    </row>
    <row r="5" spans="1:3" ht="15.75" x14ac:dyDescent="0.25">
      <c r="A5" s="62"/>
      <c r="B5" s="45" t="s">
        <v>289</v>
      </c>
      <c r="C5" s="46">
        <v>1353924</v>
      </c>
    </row>
    <row r="6" spans="1:3" ht="15.75" x14ac:dyDescent="0.25">
      <c r="A6" s="63" t="s">
        <v>80</v>
      </c>
      <c r="B6" s="47" t="s">
        <v>288</v>
      </c>
      <c r="C6" s="48">
        <v>280257</v>
      </c>
    </row>
    <row r="7" spans="1:3" ht="16.5" thickBot="1" x14ac:dyDescent="0.3">
      <c r="A7" s="64"/>
      <c r="B7" s="49" t="s">
        <v>289</v>
      </c>
      <c r="C7" s="50">
        <v>1139741</v>
      </c>
    </row>
    <row r="8" spans="1:3" ht="16.5" thickBot="1" x14ac:dyDescent="0.3">
      <c r="A8" s="65" t="s">
        <v>290</v>
      </c>
      <c r="B8" s="66"/>
      <c r="C8" s="51">
        <v>3970077</v>
      </c>
    </row>
    <row r="9" spans="1:3" ht="15.75" x14ac:dyDescent="0.25">
      <c r="A9" s="52" t="s">
        <v>78</v>
      </c>
      <c r="B9" s="41" t="s">
        <v>291</v>
      </c>
      <c r="C9" s="42">
        <v>44102</v>
      </c>
    </row>
    <row r="10" spans="1:3" ht="15.75" x14ac:dyDescent="0.25">
      <c r="A10" s="53" t="s">
        <v>79</v>
      </c>
      <c r="B10" s="45" t="s">
        <v>291</v>
      </c>
      <c r="C10" s="46">
        <v>90233</v>
      </c>
    </row>
    <row r="11" spans="1:3" ht="16.5" thickBot="1" x14ac:dyDescent="0.3">
      <c r="A11" s="54" t="s">
        <v>80</v>
      </c>
      <c r="B11" s="49" t="s">
        <v>291</v>
      </c>
      <c r="C11" s="50">
        <v>85654</v>
      </c>
    </row>
    <row r="12" spans="1:3" ht="16.5" thickBot="1" x14ac:dyDescent="0.3">
      <c r="A12" s="65" t="s">
        <v>292</v>
      </c>
      <c r="B12" s="66"/>
      <c r="C12" s="51">
        <v>230576</v>
      </c>
    </row>
    <row r="13" spans="1:3" ht="16.5" thickBot="1" x14ac:dyDescent="0.3">
      <c r="A13" s="67" t="s">
        <v>293</v>
      </c>
      <c r="B13" s="68"/>
      <c r="C13" s="55">
        <v>4200654</v>
      </c>
    </row>
  </sheetData>
  <mergeCells count="6">
    <mergeCell ref="A13:B13"/>
    <mergeCell ref="A2:A3"/>
    <mergeCell ref="A4:A5"/>
    <mergeCell ref="A6:A7"/>
    <mergeCell ref="A8:B8"/>
    <mergeCell ref="A12:B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42008-F4E9-4550-9524-9552AB57EC00}">
  <dimension ref="A1:X164"/>
  <sheetViews>
    <sheetView rightToLeft="1" zoomScale="9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1" sqref="D1:E1048576"/>
    </sheetView>
  </sheetViews>
  <sheetFormatPr defaultRowHeight="14.25" x14ac:dyDescent="0.2"/>
  <cols>
    <col min="3" max="3" width="11.25" bestFit="1" customWidth="1"/>
    <col min="12" max="12" width="23.125" customWidth="1"/>
    <col min="13" max="13" width="30.875" customWidth="1"/>
    <col min="14" max="14" width="23" customWidth="1"/>
    <col min="15" max="15" width="24" customWidth="1"/>
    <col min="16" max="16" width="13.875" customWidth="1"/>
    <col min="17" max="17" width="15.375" customWidth="1"/>
    <col min="18" max="18" width="19.375" customWidth="1"/>
    <col min="19" max="19" width="20.625" customWidth="1"/>
    <col min="20" max="20" width="21.375" customWidth="1"/>
    <col min="21" max="23" width="13.125" customWidth="1"/>
  </cols>
  <sheetData>
    <row r="1" spans="1:24" x14ac:dyDescent="0.2">
      <c r="A1" s="1" t="s">
        <v>10</v>
      </c>
      <c r="B1" s="1" t="s">
        <v>11</v>
      </c>
      <c r="C1" s="1" t="s">
        <v>0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5" t="s">
        <v>38</v>
      </c>
      <c r="J1" s="1" t="s">
        <v>8</v>
      </c>
      <c r="K1" s="25" t="s">
        <v>9</v>
      </c>
      <c r="L1" s="25" t="s">
        <v>65</v>
      </c>
      <c r="M1" s="25" t="s">
        <v>66</v>
      </c>
      <c r="N1" s="25" t="s">
        <v>67</v>
      </c>
      <c r="O1" s="25" t="s">
        <v>282</v>
      </c>
      <c r="P1" s="35" t="s">
        <v>68</v>
      </c>
      <c r="Q1" s="35" t="s">
        <v>69</v>
      </c>
      <c r="R1" s="36" t="s">
        <v>70</v>
      </c>
      <c r="S1" s="36" t="s">
        <v>71</v>
      </c>
      <c r="T1" s="37" t="s">
        <v>72</v>
      </c>
      <c r="U1" s="37" t="s">
        <v>73</v>
      </c>
      <c r="V1" s="35" t="s">
        <v>285</v>
      </c>
      <c r="W1" s="36" t="s">
        <v>284</v>
      </c>
      <c r="X1" s="37" t="s">
        <v>283</v>
      </c>
    </row>
    <row r="2" spans="1:24" x14ac:dyDescent="0.2">
      <c r="A2" t="s">
        <v>224</v>
      </c>
      <c r="B2" t="s">
        <v>224</v>
      </c>
      <c r="C2" s="2">
        <v>340581255</v>
      </c>
      <c r="D2" t="s">
        <v>16</v>
      </c>
      <c r="E2" t="s">
        <v>17</v>
      </c>
      <c r="F2" t="s">
        <v>18</v>
      </c>
      <c r="G2" t="s">
        <v>18</v>
      </c>
      <c r="H2" t="s">
        <v>18</v>
      </c>
      <c r="I2" s="8" t="str">
        <f>LOOKUP(C2,מונים!$A:$A,מונים!$P:$P)</f>
        <v>לא</v>
      </c>
      <c r="J2" t="s">
        <v>18</v>
      </c>
      <c r="K2" s="8"/>
      <c r="L2" s="8">
        <f>SUMIF('צריכה ב2025'!$B$2:$B$1885,'מידע מרוכז'!C2,'צריכה ב2025'!$H$2:$H$1885)</f>
        <v>1041.95</v>
      </c>
      <c r="M2" s="8">
        <f>SUMIF('צריכה ב2025'!$B$2:$B$1885,'מידע מרוכז'!C2,'צריכה ב2025'!$I$2:$I$1885)</f>
        <v>0</v>
      </c>
      <c r="N2" s="8">
        <f>SUMIF('צריכה ב2025'!$B:$B,'מידע מרוכז'!C2,'צריכה ב2025'!$K:$K)</f>
        <v>0</v>
      </c>
      <c r="O2" s="8">
        <f>SUMIF('צריכה ב2025'!$B:$B,'מידע מרוכז'!C2,'צריכה ב2025'!$L:$L)</f>
        <v>1041.95</v>
      </c>
      <c r="P2" s="26" cm="1">
        <f t="array" ref="P2">SUM(SUMIFS('צריכה ב2025'!$I:$I, 'צריכה ב2025'!$B:$B, C2, 'צריכה ב2025'!$A:$A, {"01/2025","02/2025","12/2024"}))</f>
        <v>0</v>
      </c>
      <c r="Q2" s="26" cm="1">
        <f t="array" ref="Q2">SUM(SUMIFS('צריכה ב2025'!$K:$K, 'צריכה ב2025'!$B:$B, C2, 'צריכה ב2025'!$A:$A, {"01/2025","02/2025","12/2024"}))</f>
        <v>0</v>
      </c>
      <c r="R2" s="8" cm="1">
        <f t="array" ref="R2">SUM(SUMIFS('צריכה ב2025'!$I:$I, 'צריכה ב2025'!$B:$B, C2, 'צריכה ב2025'!$A:$A, {"03/2025","04/2025","05/2025","10/2025","11/2025"}))</f>
        <v>0</v>
      </c>
      <c r="S2" s="8" cm="1">
        <f t="array" ref="S2">SUM(SUMIFS('צריכה ב2025'!$K:$K, 'צריכה ב2025'!$B:$B, C2, 'צריכה ב2025'!$A:$A, {"03/2025","04/2025","05/2025","10/2025","11/2025"}))</f>
        <v>0</v>
      </c>
      <c r="T2" s="8" cm="1">
        <f t="array" ref="T2">SUM(SUMIFS('צריכה ב2025'!$I:$I, 'צריכה ב2025'!$B:$B, C2, 'צריכה ב2025'!$A:$A, {"06/2025","07/2025","08/2025","09/2025"}))</f>
        <v>0</v>
      </c>
      <c r="U2" s="8" cm="1">
        <f t="array" ref="U2">SUM(SUMIFS('צריכה ב2025'!$K:$K, 'צריכה ב2025'!$B:$B, C2, 'צריכה ב2025'!$A:$A, {"06/2025","07/2025","08/2025","09/2025"}))</f>
        <v>0</v>
      </c>
      <c r="V2" cm="1">
        <f t="array" ref="V2">SUM(SUMIFS('צריכה ב2025'!$L:$L, 'צריכה ב2025'!$B:$B, C2, 'צריכה ב2025'!$A:$A, {"01/2025","02/2025","12/2024"}))</f>
        <v>60.08</v>
      </c>
      <c r="W2" cm="1">
        <f t="array" ref="W2">SUM(SUMIFS('צריכה ב2025'!$L:$L, 'צריכה ב2025'!$B:$B, C2, 'צריכה ב2025'!$A:$A, {"03/2025","04/2025","05/2025","10/2025","11/2025"}))</f>
        <v>470.59999999999997</v>
      </c>
      <c r="X2" cm="1">
        <f t="array" ref="X2">SUM(SUMIFS('צריכה ב2025'!$L:$L, 'צריכה ב2025'!$B:$B, C2, 'צריכה ב2025'!$A:$A, {"06/2025","07/2025","08/2025","09/2025"}))</f>
        <v>456.94000000000005</v>
      </c>
    </row>
    <row r="3" spans="1:24" x14ac:dyDescent="0.2">
      <c r="A3" t="s">
        <v>23</v>
      </c>
      <c r="B3" t="s">
        <v>23</v>
      </c>
      <c r="C3" s="2">
        <v>340581667</v>
      </c>
      <c r="D3" t="s">
        <v>16</v>
      </c>
      <c r="E3" t="s">
        <v>17</v>
      </c>
      <c r="F3" t="s">
        <v>19</v>
      </c>
      <c r="G3" t="s">
        <v>18</v>
      </c>
      <c r="H3" t="s">
        <v>18</v>
      </c>
      <c r="I3" s="8" t="str">
        <f>LOOKUP(C3,מונים!$A:$A,מונים!$P:$P)</f>
        <v>לא</v>
      </c>
      <c r="J3" t="s">
        <v>18</v>
      </c>
      <c r="K3" s="8"/>
      <c r="L3" s="8">
        <f>SUMIF('צריכה ב2025'!$B$2:$B$1885,'מידע מרוכז'!C3,'צריכה ב2025'!$H$2:$H$1885)</f>
        <v>52986</v>
      </c>
      <c r="M3" s="8">
        <f>SUMIF('צריכה ב2025'!$B:$B,'מידע מרוכז'!C3,'צריכה ב2025'!$I:$I)</f>
        <v>12834</v>
      </c>
      <c r="N3" s="8">
        <f>SUMIF('צריכה ב2025'!$B:$B,'מידע מרוכז'!C3,'צריכה ב2025'!$K:$K)</f>
        <v>40152</v>
      </c>
      <c r="O3" s="8">
        <f>SUMIF('צריכה ב2025'!$B:$B,'מידע מרוכז'!C3,'צריכה ב2025'!$L:$L)</f>
        <v>0</v>
      </c>
      <c r="P3" s="26" cm="1">
        <f t="array" ref="P3">SUM(SUMIFS('צריכה ב2025'!$I:$I, 'צריכה ב2025'!$B:$B, C3, 'צריכה ב2025'!$A:$A, {"01/2025","02/2025","12/2024"}))</f>
        <v>3546</v>
      </c>
      <c r="Q3" s="26" cm="1">
        <f t="array" ref="Q3">SUM(SUMIFS('צריכה ב2025'!$K:$K, 'צריכה ב2025'!$B:$B, C3, 'צריכה ב2025'!$A:$A, {"01/2025","02/2025","12/2024"}))</f>
        <v>6492</v>
      </c>
      <c r="R3" s="8" cm="1">
        <f t="array" ref="R3">SUM(SUMIFS('צריכה ב2025'!$I:$I, 'צריכה ב2025'!$B:$B, C3, 'צריכה ב2025'!$A:$A, {"03/2025","04/2025","05/2025","10/2025","11/2025"}))</f>
        <v>4727</v>
      </c>
      <c r="S3" s="8" cm="1">
        <f t="array" ref="S3">SUM(SUMIFS('צריכה ב2025'!$K:$K, 'צריכה ב2025'!$B:$B, C3, 'צריכה ב2025'!$A:$A, {"03/2025","04/2025","05/2025","10/2025","11/2025"}))</f>
        <v>19156</v>
      </c>
      <c r="T3" s="8" cm="1">
        <f t="array" ref="T3">SUM(SUMIFS('צריכה ב2025'!$I:$I, 'צריכה ב2025'!$B:$B, C3, 'צריכה ב2025'!$A:$A, {"06/2025","07/2025","08/2025","09/2025"}))</f>
        <v>3692</v>
      </c>
      <c r="U3" s="8" cm="1">
        <f t="array" ref="U3">SUM(SUMIFS('צריכה ב2025'!$K:$K, 'צריכה ב2025'!$B:$B, C3, 'צריכה ב2025'!$A:$A, {"06/2025","07/2025","08/2025","09/2025"}))</f>
        <v>12951</v>
      </c>
    </row>
    <row r="4" spans="1:24" x14ac:dyDescent="0.2">
      <c r="C4" s="2">
        <v>340582058</v>
      </c>
      <c r="D4" t="s">
        <v>16</v>
      </c>
      <c r="E4" t="s">
        <v>17</v>
      </c>
      <c r="F4" t="s">
        <v>18</v>
      </c>
      <c r="G4" t="s">
        <v>18</v>
      </c>
      <c r="H4" t="s">
        <v>18</v>
      </c>
      <c r="I4" s="8" t="str">
        <f>LOOKUP(C4,מונים!$A:$A,מונים!$P:$P)</f>
        <v>לא</v>
      </c>
      <c r="J4" t="s">
        <v>18</v>
      </c>
      <c r="K4" s="8"/>
      <c r="L4" s="8">
        <f>SUMIF('צריכה ב2025'!$B$2:$B$1885,'מידע מרוכז'!C4,'צריכה ב2025'!$H$2:$H$1885)</f>
        <v>3569.9399999999996</v>
      </c>
      <c r="M4" s="8">
        <f>SUMIF('צריכה ב2025'!$B:$B,'מידע מרוכז'!C4,'צריכה ב2025'!$I:$I)</f>
        <v>0</v>
      </c>
      <c r="N4" s="8">
        <f>SUMIF('צריכה ב2025'!$B:$B,'מידע מרוכז'!C4,'צריכה ב2025'!$K:$K)</f>
        <v>0</v>
      </c>
      <c r="O4" s="8">
        <f>SUMIF('צריכה ב2025'!$B:$B,'מידע מרוכז'!C4,'צריכה ב2025'!$L:$L)</f>
        <v>3569.9399999999996</v>
      </c>
      <c r="P4" s="26" cm="1">
        <f t="array" ref="P4">SUM(SUMIFS('צריכה ב2025'!$I:$I, 'צריכה ב2025'!$B:$B, C4, 'צריכה ב2025'!$A:$A, {"01/2025","02/2025","12/2024"}))</f>
        <v>0</v>
      </c>
      <c r="Q4" s="26" cm="1">
        <f t="array" ref="Q4">SUM(SUMIFS('צריכה ב2025'!$K:$K, 'צריכה ב2025'!$B:$B, C4, 'צריכה ב2025'!$A:$A, {"01/2025","02/2025","12/2024"}))</f>
        <v>0</v>
      </c>
      <c r="R4" s="8" cm="1">
        <f t="array" ref="R4">SUM(SUMIFS('צריכה ב2025'!$I:$I, 'צריכה ב2025'!$B:$B, C4, 'צריכה ב2025'!$A:$A, {"03/2025","04/2025","05/2025","10/2025","11/2025"}))</f>
        <v>0</v>
      </c>
      <c r="S4" s="8" cm="1">
        <f t="array" ref="S4">SUM(SUMIFS('צריכה ב2025'!$K:$K, 'צריכה ב2025'!$B:$B, C4, 'צריכה ב2025'!$A:$A, {"03/2025","04/2025","05/2025","10/2025","11/2025"}))</f>
        <v>0</v>
      </c>
      <c r="T4" s="8" cm="1">
        <f t="array" ref="T4">SUM(SUMIFS('צריכה ב2025'!$I:$I, 'צריכה ב2025'!$B:$B, C4, 'צריכה ב2025'!$A:$A, {"06/2025","07/2025","08/2025","09/2025"}))</f>
        <v>0</v>
      </c>
      <c r="U4" s="8" cm="1">
        <f t="array" ref="U4">SUM(SUMIFS('צריכה ב2025'!$K:$K, 'צריכה ב2025'!$B:$B, C4, 'צריכה ב2025'!$A:$A, {"06/2025","07/2025","08/2025","09/2025"}))</f>
        <v>0</v>
      </c>
      <c r="V4" cm="1">
        <f t="array" ref="V4">SUM(SUMIFS('צריכה ב2025'!$L:$L, 'צריכה ב2025'!$B:$B, C4, 'צריכה ב2025'!$A:$A, {"01/2025","02/2025","12/2024"}))</f>
        <v>256.87</v>
      </c>
      <c r="W4" cm="1">
        <f t="array" ref="W4">SUM(SUMIFS('צריכה ב2025'!$L:$L, 'צריכה ב2025'!$B:$B, C4, 'צריכה ב2025'!$A:$A, {"03/2025","04/2025","05/2025","10/2025","11/2025"}))</f>
        <v>1831.87</v>
      </c>
      <c r="X4" cm="1">
        <f t="array" ref="X4">SUM(SUMIFS('צריכה ב2025'!$L:$L, 'צריכה ב2025'!$B:$B, C4, 'צריכה ב2025'!$A:$A, {"06/2025","07/2025","08/2025","09/2025"}))</f>
        <v>1319.1100000000001</v>
      </c>
    </row>
    <row r="5" spans="1:24" x14ac:dyDescent="0.2">
      <c r="A5" t="s">
        <v>84</v>
      </c>
      <c r="C5" s="2">
        <v>340583285</v>
      </c>
      <c r="D5" t="s">
        <v>16</v>
      </c>
      <c r="E5" t="s">
        <v>17</v>
      </c>
      <c r="F5" t="s">
        <v>18</v>
      </c>
      <c r="G5" t="s">
        <v>18</v>
      </c>
      <c r="H5" t="s">
        <v>18</v>
      </c>
      <c r="I5" s="8" t="str">
        <f>LOOKUP(C5,מונים!$A:$A,מונים!$P:$P)</f>
        <v>לא</v>
      </c>
      <c r="J5" t="s">
        <v>18</v>
      </c>
      <c r="K5" s="8"/>
      <c r="L5" s="8">
        <f>SUMIF('צריכה ב2025'!$B$2:$B$1885,'מידע מרוכז'!C5,'צריכה ב2025'!$H$2:$H$1885)</f>
        <v>10377.93</v>
      </c>
      <c r="M5" s="8">
        <f>SUMIF('צריכה ב2025'!$B:$B,'מידע מרוכז'!C5,'צריכה ב2025'!$I:$I)</f>
        <v>0</v>
      </c>
      <c r="N5" s="8">
        <f>SUMIF('צריכה ב2025'!$B:$B,'מידע מרוכז'!C5,'צריכה ב2025'!$K:$K)</f>
        <v>0</v>
      </c>
      <c r="O5" s="8">
        <f>SUMIF('צריכה ב2025'!$B:$B,'מידע מרוכז'!C5,'צריכה ב2025'!$L:$L)</f>
        <v>10377.93</v>
      </c>
      <c r="P5" s="26" cm="1">
        <f t="array" ref="P5">SUM(SUMIFS('צריכה ב2025'!$I:$I, 'צריכה ב2025'!$B:$B, C5, 'צריכה ב2025'!$A:$A, {"01/2025","02/2025","12/2024"}))</f>
        <v>0</v>
      </c>
      <c r="Q5" s="26" cm="1">
        <f t="array" ref="Q5">SUM(SUMIFS('צריכה ב2025'!$K:$K, 'צריכה ב2025'!$B:$B, C5, 'צריכה ב2025'!$A:$A, {"01/2025","02/2025","12/2024"}))</f>
        <v>0</v>
      </c>
      <c r="R5" s="8" cm="1">
        <f t="array" ref="R5">SUM(SUMIFS('צריכה ב2025'!$I:$I, 'צריכה ב2025'!$B:$B, C5, 'צריכה ב2025'!$A:$A, {"03/2025","04/2025","05/2025","10/2025","11/2025"}))</f>
        <v>0</v>
      </c>
      <c r="S5" s="8" cm="1">
        <f t="array" ref="S5">SUM(SUMIFS('צריכה ב2025'!$K:$K, 'צריכה ב2025'!$B:$B, C5, 'צריכה ב2025'!$A:$A, {"03/2025","04/2025","05/2025","10/2025","11/2025"}))</f>
        <v>0</v>
      </c>
      <c r="T5" s="8" cm="1">
        <f t="array" ref="T5">SUM(SUMIFS('צריכה ב2025'!$I:$I, 'צריכה ב2025'!$B:$B, C5, 'צריכה ב2025'!$A:$A, {"06/2025","07/2025","08/2025","09/2025"}))</f>
        <v>0</v>
      </c>
      <c r="U5" s="8" cm="1">
        <f t="array" ref="U5">SUM(SUMIFS('צריכה ב2025'!$K:$K, 'צריכה ב2025'!$B:$B, C5, 'צריכה ב2025'!$A:$A, {"06/2025","07/2025","08/2025","09/2025"}))</f>
        <v>0</v>
      </c>
      <c r="V5" cm="1">
        <f t="array" ref="V5">SUM(SUMIFS('צריכה ב2025'!$L:$L, 'צריכה ב2025'!$B:$B, C5, 'צריכה ב2025'!$A:$A, {"01/2025","02/2025","12/2024"}))</f>
        <v>1632.95</v>
      </c>
      <c r="W5" cm="1">
        <f t="array" ref="W5">SUM(SUMIFS('צריכה ב2025'!$L:$L, 'צריכה ב2025'!$B:$B, C5, 'צריכה ב2025'!$A:$A, {"03/2025","04/2025","05/2025","10/2025","11/2025"}))</f>
        <v>4549.05</v>
      </c>
      <c r="X5" cm="1">
        <f t="array" ref="X5">SUM(SUMIFS('צריכה ב2025'!$L:$L, 'צריכה ב2025'!$B:$B, C5, 'צריכה ב2025'!$A:$A, {"06/2025","07/2025","08/2025","09/2025"}))</f>
        <v>3768.68</v>
      </c>
    </row>
    <row r="6" spans="1:24" x14ac:dyDescent="0.2">
      <c r="A6" t="s">
        <v>23</v>
      </c>
      <c r="B6" t="s">
        <v>37</v>
      </c>
      <c r="C6" s="2">
        <v>340585220</v>
      </c>
      <c r="D6" t="s">
        <v>16</v>
      </c>
      <c r="E6" t="s">
        <v>17</v>
      </c>
      <c r="F6" t="s">
        <v>19</v>
      </c>
      <c r="G6" t="s">
        <v>19</v>
      </c>
      <c r="H6" t="s">
        <v>18</v>
      </c>
      <c r="I6" s="8" t="str">
        <f>LOOKUP(C6,מונים!$A:$A,מונים!$P:$P)</f>
        <v>כן</v>
      </c>
      <c r="J6" t="s">
        <v>18</v>
      </c>
      <c r="K6" s="8"/>
      <c r="L6" s="8">
        <f>SUMIF('צריכה ב2025'!$B$2:$B$1885,'מידע מרוכז'!C6,'צריכה ב2025'!$H$2:$H$1885)</f>
        <v>42097</v>
      </c>
      <c r="M6" s="8">
        <f>SUMIF('צריכה ב2025'!$B:$B,'מידע מרוכז'!C6,'צריכה ב2025'!$I:$I)</f>
        <v>10475</v>
      </c>
      <c r="N6" s="8">
        <f>SUMIF('צריכה ב2025'!$B:$B,'מידע מרוכז'!C6,'צריכה ב2025'!$K:$K)</f>
        <v>31622</v>
      </c>
      <c r="O6" s="8">
        <f>SUMIF('צריכה ב2025'!$B:$B,'מידע מרוכז'!C6,'צריכה ב2025'!$L:$L)</f>
        <v>0</v>
      </c>
      <c r="P6" s="26" cm="1">
        <f t="array" ref="P6">SUM(SUMIFS('צריכה ב2025'!$I:$I, 'צריכה ב2025'!$B:$B, C6, 'צריכה ב2025'!$A:$A, {"01/2025","02/2025","12/2024"}))</f>
        <v>2940</v>
      </c>
      <c r="Q6" s="26" cm="1">
        <f t="array" ref="Q6">SUM(SUMIFS('צריכה ב2025'!$K:$K, 'צריכה ב2025'!$B:$B, C6, 'צריכה ב2025'!$A:$A, {"01/2025","02/2025","12/2024"}))</f>
        <v>5265</v>
      </c>
      <c r="R6" s="8" cm="1">
        <f t="array" ref="R6">SUM(SUMIFS('צריכה ב2025'!$I:$I, 'צריכה ב2025'!$B:$B, C6, 'צריכה ב2025'!$A:$A, {"03/2025","04/2025","05/2025","10/2025","11/2025"}))</f>
        <v>3798</v>
      </c>
      <c r="S6" s="8" cm="1">
        <f t="array" ref="S6">SUM(SUMIFS('צריכה ב2025'!$K:$K, 'צריכה ב2025'!$B:$B, C6, 'צריכה ב2025'!$A:$A, {"03/2025","04/2025","05/2025","10/2025","11/2025"}))</f>
        <v>14904</v>
      </c>
      <c r="T6" s="8" cm="1">
        <f t="array" ref="T6">SUM(SUMIFS('צריכה ב2025'!$I:$I, 'צריכה ב2025'!$B:$B, C6, 'צריכה ב2025'!$A:$A, {"06/2025","07/2025","08/2025","09/2025"}))</f>
        <v>2965</v>
      </c>
      <c r="U6" s="8" cm="1">
        <f t="array" ref="U6">SUM(SUMIFS('צריכה ב2025'!$K:$K, 'צריכה ב2025'!$B:$B, C6, 'צריכה ב2025'!$A:$A, {"06/2025","07/2025","08/2025","09/2025"}))</f>
        <v>10170</v>
      </c>
    </row>
    <row r="7" spans="1:24" x14ac:dyDescent="0.2">
      <c r="C7" s="2">
        <v>340586004</v>
      </c>
      <c r="D7" t="s">
        <v>16</v>
      </c>
      <c r="E7" t="s">
        <v>17</v>
      </c>
      <c r="F7" t="s">
        <v>18</v>
      </c>
      <c r="G7" t="s">
        <v>18</v>
      </c>
      <c r="H7" t="s">
        <v>18</v>
      </c>
      <c r="I7" s="8" t="str">
        <f>LOOKUP(C7,מונים!$A:$A,מונים!$P:$P)</f>
        <v>לא</v>
      </c>
      <c r="J7" t="s">
        <v>18</v>
      </c>
      <c r="K7" s="8"/>
      <c r="L7" s="8">
        <f>SUMIF('צריכה ב2025'!$B$2:$B$1885,'מידע מרוכז'!C7,'צריכה ב2025'!$H$2:$H$1885)</f>
        <v>10556.95</v>
      </c>
      <c r="M7" s="8">
        <f>SUMIF('צריכה ב2025'!$B:$B,'מידע מרוכז'!C7,'צריכה ב2025'!$I:$I)</f>
        <v>0</v>
      </c>
      <c r="N7" s="8">
        <f>SUMIF('צריכה ב2025'!$B:$B,'מידע מרוכז'!C7,'צריכה ב2025'!$K:$K)</f>
        <v>0</v>
      </c>
      <c r="O7" s="8">
        <f>SUMIF('צריכה ב2025'!$B:$B,'מידע מרוכז'!C7,'צריכה ב2025'!$L:$L)</f>
        <v>10556.95</v>
      </c>
      <c r="P7" s="26" cm="1">
        <f t="array" ref="P7">SUM(SUMIFS('צריכה ב2025'!$I:$I, 'צריכה ב2025'!$B:$B, C7, 'צריכה ב2025'!$A:$A, {"01/2025","02/2025","12/2024"}))</f>
        <v>0</v>
      </c>
      <c r="Q7" s="26" cm="1">
        <f t="array" ref="Q7">SUM(SUMIFS('צריכה ב2025'!$K:$K, 'צריכה ב2025'!$B:$B, C7, 'צריכה ב2025'!$A:$A, {"01/2025","02/2025","12/2024"}))</f>
        <v>0</v>
      </c>
      <c r="R7" s="8" cm="1">
        <f t="array" ref="R7">SUM(SUMIFS('צריכה ב2025'!$I:$I, 'צריכה ב2025'!$B:$B, C7, 'צריכה ב2025'!$A:$A, {"03/2025","04/2025","05/2025","10/2025","11/2025"}))</f>
        <v>0</v>
      </c>
      <c r="S7" s="8" cm="1">
        <f t="array" ref="S7">SUM(SUMIFS('צריכה ב2025'!$K:$K, 'צריכה ב2025'!$B:$B, C7, 'צריכה ב2025'!$A:$A, {"03/2025","04/2025","05/2025","10/2025","11/2025"}))</f>
        <v>0</v>
      </c>
      <c r="T7" s="8" cm="1">
        <f t="array" ref="T7">SUM(SUMIFS('צריכה ב2025'!$I:$I, 'צריכה ב2025'!$B:$B, C7, 'צריכה ב2025'!$A:$A, {"06/2025","07/2025","08/2025","09/2025"}))</f>
        <v>0</v>
      </c>
      <c r="U7" s="8" cm="1">
        <f t="array" ref="U7">SUM(SUMIFS('צריכה ב2025'!$K:$K, 'צריכה ב2025'!$B:$B, C7, 'צריכה ב2025'!$A:$A, {"06/2025","07/2025","08/2025","09/2025"}))</f>
        <v>0</v>
      </c>
      <c r="V7" cm="1">
        <f t="array" ref="V7">SUM(SUMIFS('צריכה ב2025'!$L:$L, 'צריכה ב2025'!$B:$B, C7, 'צריכה ב2025'!$A:$A, {"01/2025","02/2025","12/2024"}))</f>
        <v>1733.44</v>
      </c>
      <c r="W7" cm="1">
        <f t="array" ref="W7">SUM(SUMIFS('צריכה ב2025'!$L:$L, 'צריכה ב2025'!$B:$B, C7, 'צריכה ב2025'!$A:$A, {"03/2025","04/2025","05/2025","10/2025","11/2025"}))</f>
        <v>4072.5699999999997</v>
      </c>
      <c r="X7" cm="1">
        <f t="array" ref="X7">SUM(SUMIFS('צריכה ב2025'!$L:$L, 'צריכה ב2025'!$B:$B, C7, 'צריכה ב2025'!$A:$A, {"06/2025","07/2025","08/2025","09/2025"}))</f>
        <v>4405.99</v>
      </c>
    </row>
    <row r="8" spans="1:24" x14ac:dyDescent="0.2">
      <c r="C8" s="2">
        <v>340586033</v>
      </c>
      <c r="D8" t="s">
        <v>16</v>
      </c>
      <c r="E8" t="s">
        <v>17</v>
      </c>
      <c r="F8" t="s">
        <v>18</v>
      </c>
      <c r="G8" t="s">
        <v>18</v>
      </c>
      <c r="H8" t="s">
        <v>18</v>
      </c>
      <c r="I8" s="8" t="str">
        <f>LOOKUP(C8,מונים!$A:$A,מונים!$P:$P)</f>
        <v>לא</v>
      </c>
      <c r="J8" t="s">
        <v>18</v>
      </c>
      <c r="K8" s="8"/>
      <c r="L8" s="8">
        <f>SUMIF('צריכה ב2025'!$B$2:$B$1885,'מידע מרוכז'!C8,'צריכה ב2025'!$H$2:$H$1885)</f>
        <v>1500.95</v>
      </c>
      <c r="M8" s="8">
        <f>SUMIF('צריכה ב2025'!$B:$B,'מידע מרוכז'!C8,'צריכה ב2025'!$I:$I)</f>
        <v>0</v>
      </c>
      <c r="N8" s="8">
        <f>SUMIF('צריכה ב2025'!$B:$B,'מידע מרוכז'!C8,'צריכה ב2025'!$K:$K)</f>
        <v>0</v>
      </c>
      <c r="O8" s="8">
        <f>SUMIF('צריכה ב2025'!$B:$B,'מידע מרוכז'!C8,'צריכה ב2025'!$L:$L)</f>
        <v>1500.95</v>
      </c>
      <c r="P8" s="26" cm="1">
        <f t="array" ref="P8">SUM(SUMIFS('צריכה ב2025'!$I:$I, 'צריכה ב2025'!$B:$B, C8, 'צריכה ב2025'!$A:$A, {"01/2025","02/2025","12/2024"}))</f>
        <v>0</v>
      </c>
      <c r="Q8" s="26" cm="1">
        <f t="array" ref="Q8">SUM(SUMIFS('צריכה ב2025'!$K:$K, 'צריכה ב2025'!$B:$B, C8, 'צריכה ב2025'!$A:$A, {"01/2025","02/2025","12/2024"}))</f>
        <v>0</v>
      </c>
      <c r="R8" s="8" cm="1">
        <f t="array" ref="R8">SUM(SUMIFS('צריכה ב2025'!$I:$I, 'צריכה ב2025'!$B:$B, C8, 'צריכה ב2025'!$A:$A, {"03/2025","04/2025","05/2025","10/2025","11/2025"}))</f>
        <v>0</v>
      </c>
      <c r="S8" s="8" cm="1">
        <f t="array" ref="S8">SUM(SUMIFS('צריכה ב2025'!$K:$K, 'צריכה ב2025'!$B:$B, C8, 'צריכה ב2025'!$A:$A, {"03/2025","04/2025","05/2025","10/2025","11/2025"}))</f>
        <v>0</v>
      </c>
      <c r="T8" s="8" cm="1">
        <f t="array" ref="T8">SUM(SUMIFS('צריכה ב2025'!$I:$I, 'צריכה ב2025'!$B:$B, C8, 'צריכה ב2025'!$A:$A, {"06/2025","07/2025","08/2025","09/2025"}))</f>
        <v>0</v>
      </c>
      <c r="U8" s="8" cm="1">
        <f t="array" ref="U8">SUM(SUMIFS('צריכה ב2025'!$K:$K, 'צריכה ב2025'!$B:$B, C8, 'צריכה ב2025'!$A:$A, {"06/2025","07/2025","08/2025","09/2025"}))</f>
        <v>0</v>
      </c>
      <c r="V8" cm="1">
        <f t="array" ref="V8">SUM(SUMIFS('צריכה ב2025'!$L:$L, 'צריכה ב2025'!$B:$B, C8, 'צריכה ב2025'!$A:$A, {"01/2025","02/2025","12/2024"}))</f>
        <v>254.7</v>
      </c>
      <c r="W8" cm="1">
        <f t="array" ref="W8">SUM(SUMIFS('צריכה ב2025'!$L:$L, 'צריכה ב2025'!$B:$B, C8, 'צריכה ב2025'!$A:$A, {"03/2025","04/2025","05/2025","10/2025","11/2025"}))</f>
        <v>660.24</v>
      </c>
      <c r="X8" cm="1">
        <f t="array" ref="X8">SUM(SUMIFS('צריכה ב2025'!$L:$L, 'צריכה ב2025'!$B:$B, C8, 'צריכה ב2025'!$A:$A, {"06/2025","07/2025","08/2025","09/2025"}))</f>
        <v>525.52</v>
      </c>
    </row>
    <row r="9" spans="1:24" x14ac:dyDescent="0.2">
      <c r="C9" s="2">
        <v>340586054</v>
      </c>
      <c r="D9" t="s">
        <v>16</v>
      </c>
      <c r="E9" t="s">
        <v>17</v>
      </c>
      <c r="F9" t="s">
        <v>18</v>
      </c>
      <c r="G9" t="s">
        <v>18</v>
      </c>
      <c r="H9" t="s">
        <v>18</v>
      </c>
      <c r="I9" s="8" t="str">
        <f>LOOKUP(C9,מונים!$A:$A,מונים!$P:$P)</f>
        <v>לא</v>
      </c>
      <c r="J9" t="s">
        <v>18</v>
      </c>
      <c r="K9" s="8"/>
      <c r="L9" s="8">
        <f>SUMIF('צריכה ב2025'!$B$2:$B$1885,'מידע מרוכז'!C9,'צריכה ב2025'!$H$2:$H$1885)</f>
        <v>13768.94</v>
      </c>
      <c r="M9" s="8">
        <f>SUMIF('צריכה ב2025'!$B:$B,'מידע מרוכז'!C9,'צריכה ב2025'!$I:$I)</f>
        <v>0</v>
      </c>
      <c r="N9" s="8">
        <f>SUMIF('צריכה ב2025'!$B:$B,'מידע מרוכז'!C9,'צריכה ב2025'!$K:$K)</f>
        <v>0</v>
      </c>
      <c r="O9" s="8">
        <f>SUMIF('צריכה ב2025'!$B:$B,'מידע מרוכז'!C9,'צריכה ב2025'!$L:$L)</f>
        <v>13768.94</v>
      </c>
      <c r="P9" s="26" cm="1">
        <f t="array" ref="P9">SUM(SUMIFS('צריכה ב2025'!$I:$I, 'צריכה ב2025'!$B:$B, C9, 'צריכה ב2025'!$A:$A, {"01/2025","02/2025","12/2024"}))</f>
        <v>0</v>
      </c>
      <c r="Q9" s="26" cm="1">
        <f t="array" ref="Q9">SUM(SUMIFS('צריכה ב2025'!$K:$K, 'צריכה ב2025'!$B:$B, C9, 'צריכה ב2025'!$A:$A, {"01/2025","02/2025","12/2024"}))</f>
        <v>0</v>
      </c>
      <c r="R9" s="8" cm="1">
        <f t="array" ref="R9">SUM(SUMIFS('צריכה ב2025'!$I:$I, 'צריכה ב2025'!$B:$B, C9, 'צריכה ב2025'!$A:$A, {"03/2025","04/2025","05/2025","10/2025","11/2025"}))</f>
        <v>0</v>
      </c>
      <c r="S9" s="8" cm="1">
        <f t="array" ref="S9">SUM(SUMIFS('צריכה ב2025'!$K:$K, 'צריכה ב2025'!$B:$B, C9, 'צריכה ב2025'!$A:$A, {"03/2025","04/2025","05/2025","10/2025","11/2025"}))</f>
        <v>0</v>
      </c>
      <c r="T9" s="8" cm="1">
        <f t="array" ref="T9">SUM(SUMIFS('צריכה ב2025'!$I:$I, 'צריכה ב2025'!$B:$B, C9, 'צריכה ב2025'!$A:$A, {"06/2025","07/2025","08/2025","09/2025"}))</f>
        <v>0</v>
      </c>
      <c r="U9" s="8" cm="1">
        <f t="array" ref="U9">SUM(SUMIFS('צריכה ב2025'!$K:$K, 'צריכה ב2025'!$B:$B, C9, 'צריכה ב2025'!$A:$A, {"06/2025","07/2025","08/2025","09/2025"}))</f>
        <v>0</v>
      </c>
      <c r="V9" cm="1">
        <f t="array" ref="V9">SUM(SUMIFS('צריכה ב2025'!$L:$L, 'צריכה ב2025'!$B:$B, C9, 'צריכה ב2025'!$A:$A, {"01/2025","02/2025","12/2024"}))</f>
        <v>4039.42</v>
      </c>
      <c r="W9" cm="1">
        <f t="array" ref="W9">SUM(SUMIFS('צריכה ב2025'!$L:$L, 'צריכה ב2025'!$B:$B, C9, 'צריכה ב2025'!$A:$A, {"03/2025","04/2025","05/2025","10/2025","11/2025"}))</f>
        <v>5793.16</v>
      </c>
      <c r="X9" cm="1">
        <f t="array" ref="X9">SUM(SUMIFS('צריכה ב2025'!$L:$L, 'צריכה ב2025'!$B:$B, C9, 'צריכה ב2025'!$A:$A, {"06/2025","07/2025","08/2025","09/2025"}))</f>
        <v>3500.2500000000005</v>
      </c>
    </row>
    <row r="10" spans="1:24" x14ac:dyDescent="0.2">
      <c r="C10" s="2">
        <v>340586063</v>
      </c>
      <c r="D10" t="s">
        <v>16</v>
      </c>
      <c r="E10" t="s">
        <v>17</v>
      </c>
      <c r="F10" t="s">
        <v>18</v>
      </c>
      <c r="G10" t="s">
        <v>18</v>
      </c>
      <c r="H10" t="s">
        <v>18</v>
      </c>
      <c r="I10" s="8" t="str">
        <f>LOOKUP(C10,מונים!$A:$A,מונים!$P:$P)</f>
        <v>לא</v>
      </c>
      <c r="J10" t="s">
        <v>18</v>
      </c>
      <c r="K10" s="8"/>
      <c r="L10" s="8">
        <f>SUMIF('צריכה ב2025'!$B$2:$B$1885,'מידע מרוכז'!C10,'צריכה ב2025'!$H$2:$H$1885)</f>
        <v>7412.9499999999989</v>
      </c>
      <c r="M10" s="8">
        <f>SUMIF('צריכה ב2025'!$B:$B,'מידע מרוכז'!C10,'צריכה ב2025'!$I:$I)</f>
        <v>0</v>
      </c>
      <c r="N10" s="8">
        <f>SUMIF('צריכה ב2025'!$B:$B,'מידע מרוכז'!C10,'צריכה ב2025'!$K:$K)</f>
        <v>0</v>
      </c>
      <c r="O10" s="8">
        <f>SUMIF('צריכה ב2025'!$B:$B,'מידע מרוכז'!C10,'צריכה ב2025'!$L:$L)</f>
        <v>7412.9499999999989</v>
      </c>
      <c r="P10" s="26" cm="1">
        <f t="array" ref="P10">SUM(SUMIFS('צריכה ב2025'!$I:$I, 'צריכה ב2025'!$B:$B, C10, 'צריכה ב2025'!$A:$A, {"01/2025","02/2025","12/2024"}))</f>
        <v>0</v>
      </c>
      <c r="Q10" s="26" cm="1">
        <f t="array" ref="Q10">SUM(SUMIFS('צריכה ב2025'!$K:$K, 'צריכה ב2025'!$B:$B, C10, 'צריכה ב2025'!$A:$A, {"01/2025","02/2025","12/2024"}))</f>
        <v>0</v>
      </c>
      <c r="R10" s="8" cm="1">
        <f t="array" ref="R10">SUM(SUMIFS('צריכה ב2025'!$I:$I, 'צריכה ב2025'!$B:$B, C10, 'צריכה ב2025'!$A:$A, {"03/2025","04/2025","05/2025","10/2025","11/2025"}))</f>
        <v>0</v>
      </c>
      <c r="S10" s="8" cm="1">
        <f t="array" ref="S10">SUM(SUMIFS('צריכה ב2025'!$K:$K, 'צריכה ב2025'!$B:$B, C10, 'צריכה ב2025'!$A:$A, {"03/2025","04/2025","05/2025","10/2025","11/2025"}))</f>
        <v>0</v>
      </c>
      <c r="T10" s="8" cm="1">
        <f t="array" ref="T10">SUM(SUMIFS('צריכה ב2025'!$I:$I, 'צריכה ב2025'!$B:$B, C10, 'צריכה ב2025'!$A:$A, {"06/2025","07/2025","08/2025","09/2025"}))</f>
        <v>0</v>
      </c>
      <c r="U10" s="8" cm="1">
        <f t="array" ref="U10">SUM(SUMIFS('צריכה ב2025'!$K:$K, 'צריכה ב2025'!$B:$B, C10, 'צריכה ב2025'!$A:$A, {"06/2025","07/2025","08/2025","09/2025"}))</f>
        <v>0</v>
      </c>
      <c r="V10" cm="1">
        <f t="array" ref="V10">SUM(SUMIFS('צריכה ב2025'!$L:$L, 'צריכה ב2025'!$B:$B, C10, 'צריכה ב2025'!$A:$A, {"01/2025","02/2025","12/2024"}))</f>
        <v>1188.6999999999998</v>
      </c>
      <c r="W10" cm="1">
        <f t="array" ref="W10">SUM(SUMIFS('צריכה ב2025'!$L:$L, 'צריכה ב2025'!$B:$B, C10, 'צריכה ב2025'!$A:$A, {"03/2025","04/2025","05/2025","10/2025","11/2025"}))</f>
        <v>3420.1</v>
      </c>
      <c r="X10" cm="1">
        <f t="array" ref="X10">SUM(SUMIFS('צריכה ב2025'!$L:$L, 'צריכה ב2025'!$B:$B, C10, 'צריכה ב2025'!$A:$A, {"06/2025","07/2025","08/2025","09/2025"}))</f>
        <v>2370.4500000000003</v>
      </c>
    </row>
    <row r="11" spans="1:24" x14ac:dyDescent="0.2">
      <c r="C11" s="2">
        <v>340586075</v>
      </c>
      <c r="D11" t="s">
        <v>16</v>
      </c>
      <c r="E11" t="s">
        <v>17</v>
      </c>
      <c r="F11" t="s">
        <v>18</v>
      </c>
      <c r="G11" t="s">
        <v>18</v>
      </c>
      <c r="H11" t="s">
        <v>18</v>
      </c>
      <c r="I11" s="8" t="str">
        <f>LOOKUP(C11,מונים!$A:$A,מונים!$P:$P)</f>
        <v>לא</v>
      </c>
      <c r="J11" t="s">
        <v>18</v>
      </c>
      <c r="K11" s="8"/>
      <c r="L11" s="8">
        <f>SUMIF('צריכה ב2025'!$B$2:$B$1885,'מידע מרוכז'!C11,'צריכה ב2025'!$H$2:$H$1885)</f>
        <v>5400.92</v>
      </c>
      <c r="M11" s="8">
        <f>SUMIF('צריכה ב2025'!$B:$B,'מידע מרוכז'!C11,'צריכה ב2025'!$I:$I)</f>
        <v>0</v>
      </c>
      <c r="N11" s="8">
        <f>SUMIF('צריכה ב2025'!$B:$B,'מידע מרוכז'!C11,'צריכה ב2025'!$K:$K)</f>
        <v>0</v>
      </c>
      <c r="O11" s="8">
        <f>SUMIF('צריכה ב2025'!$B:$B,'מידע מרוכז'!C11,'צריכה ב2025'!$L:$L)</f>
        <v>5400.92</v>
      </c>
      <c r="P11" s="26" cm="1">
        <f t="array" ref="P11">SUM(SUMIFS('צריכה ב2025'!$I:$I, 'צריכה ב2025'!$B:$B, C11, 'צריכה ב2025'!$A:$A, {"01/2025","02/2025","12/2024"}))</f>
        <v>0</v>
      </c>
      <c r="Q11" s="26" cm="1">
        <f t="array" ref="Q11">SUM(SUMIFS('צריכה ב2025'!$K:$K, 'צריכה ב2025'!$B:$B, C11, 'צריכה ב2025'!$A:$A, {"01/2025","02/2025","12/2024"}))</f>
        <v>0</v>
      </c>
      <c r="R11" s="8" cm="1">
        <f t="array" ref="R11">SUM(SUMIFS('צריכה ב2025'!$I:$I, 'צריכה ב2025'!$B:$B, C11, 'צריכה ב2025'!$A:$A, {"03/2025","04/2025","05/2025","10/2025","11/2025"}))</f>
        <v>0</v>
      </c>
      <c r="S11" s="8" cm="1">
        <f t="array" ref="S11">SUM(SUMIFS('צריכה ב2025'!$K:$K, 'צריכה ב2025'!$B:$B, C11, 'צריכה ב2025'!$A:$A, {"03/2025","04/2025","05/2025","10/2025","11/2025"}))</f>
        <v>0</v>
      </c>
      <c r="T11" s="8" cm="1">
        <f t="array" ref="T11">SUM(SUMIFS('צריכה ב2025'!$I:$I, 'צריכה ב2025'!$B:$B, C11, 'צריכה ב2025'!$A:$A, {"06/2025","07/2025","08/2025","09/2025"}))</f>
        <v>0</v>
      </c>
      <c r="U11" s="8" cm="1">
        <f t="array" ref="U11">SUM(SUMIFS('צריכה ב2025'!$K:$K, 'צריכה ב2025'!$B:$B, C11, 'צריכה ב2025'!$A:$A, {"06/2025","07/2025","08/2025","09/2025"}))</f>
        <v>0</v>
      </c>
      <c r="V11" cm="1">
        <f t="array" ref="V11">SUM(SUMIFS('צריכה ב2025'!$L:$L, 'צריכה ב2025'!$B:$B, C11, 'צריכה ב2025'!$A:$A, {"01/2025","02/2025","12/2024"}))</f>
        <v>954.27</v>
      </c>
      <c r="W11" cm="1">
        <f t="array" ref="W11">SUM(SUMIFS('צריכה ב2025'!$L:$L, 'צריכה ב2025'!$B:$B, C11, 'צריכה ב2025'!$A:$A, {"03/2025","04/2025","05/2025","10/2025","11/2025"}))</f>
        <v>2055.5099999999998</v>
      </c>
      <c r="X11" cm="1">
        <f t="array" ref="X11">SUM(SUMIFS('צריכה ב2025'!$L:$L, 'צריכה ב2025'!$B:$B, C11, 'צריכה ב2025'!$A:$A, {"06/2025","07/2025","08/2025","09/2025"}))</f>
        <v>2251.67</v>
      </c>
    </row>
    <row r="12" spans="1:24" x14ac:dyDescent="0.2">
      <c r="A12" t="s">
        <v>84</v>
      </c>
      <c r="C12" s="2">
        <v>340586366</v>
      </c>
      <c r="D12" t="s">
        <v>16</v>
      </c>
      <c r="E12" t="s">
        <v>17</v>
      </c>
      <c r="F12" t="s">
        <v>18</v>
      </c>
      <c r="G12" t="s">
        <v>18</v>
      </c>
      <c r="H12" t="s">
        <v>18</v>
      </c>
      <c r="I12" s="8" t="str">
        <f>LOOKUP(C12,מונים!$A:$A,מונים!$P:$P)</f>
        <v>לא</v>
      </c>
      <c r="J12" t="s">
        <v>18</v>
      </c>
      <c r="K12" s="8"/>
      <c r="L12" s="8">
        <f>SUMIF('צריכה ב2025'!$B$2:$B$1885,'מידע מרוכז'!C12,'צריכה ב2025'!$H$2:$H$1885)</f>
        <v>2176.94</v>
      </c>
      <c r="M12" s="8">
        <f>SUMIF('צריכה ב2025'!$B:$B,'מידע מרוכז'!C12,'צריכה ב2025'!$I:$I)</f>
        <v>0</v>
      </c>
      <c r="N12" s="8">
        <f>SUMIF('צריכה ב2025'!$B:$B,'מידע מרוכז'!C12,'צריכה ב2025'!$K:$K)</f>
        <v>0</v>
      </c>
      <c r="O12" s="8">
        <f>SUMIF('צריכה ב2025'!$B:$B,'מידע מרוכז'!C12,'צריכה ב2025'!$L:$L)</f>
        <v>2176.94</v>
      </c>
      <c r="P12" s="26" cm="1">
        <f t="array" ref="P12">SUM(SUMIFS('צריכה ב2025'!$I:$I, 'צריכה ב2025'!$B:$B, C12, 'צריכה ב2025'!$A:$A, {"01/2025","02/2025","12/2024"}))</f>
        <v>0</v>
      </c>
      <c r="Q12" s="26" cm="1">
        <f t="array" ref="Q12">SUM(SUMIFS('צריכה ב2025'!$K:$K, 'צריכה ב2025'!$B:$B, C12, 'צריכה ב2025'!$A:$A, {"01/2025","02/2025","12/2024"}))</f>
        <v>0</v>
      </c>
      <c r="R12" s="8" cm="1">
        <f t="array" ref="R12">SUM(SUMIFS('צריכה ב2025'!$I:$I, 'צריכה ב2025'!$B:$B, C12, 'צריכה ב2025'!$A:$A, {"03/2025","04/2025","05/2025","10/2025","11/2025"}))</f>
        <v>0</v>
      </c>
      <c r="S12" s="8" cm="1">
        <f t="array" ref="S12">SUM(SUMIFS('צריכה ב2025'!$K:$K, 'צריכה ב2025'!$B:$B, C12, 'צריכה ב2025'!$A:$A, {"03/2025","04/2025","05/2025","10/2025","11/2025"}))</f>
        <v>0</v>
      </c>
      <c r="T12" s="8" cm="1">
        <f t="array" ref="T12">SUM(SUMIFS('צריכה ב2025'!$I:$I, 'צריכה ב2025'!$B:$B, C12, 'צריכה ב2025'!$A:$A, {"06/2025","07/2025","08/2025","09/2025"}))</f>
        <v>0</v>
      </c>
      <c r="U12" s="8" cm="1">
        <f t="array" ref="U12">SUM(SUMIFS('צריכה ב2025'!$K:$K, 'צריכה ב2025'!$B:$B, C12, 'צריכה ב2025'!$A:$A, {"06/2025","07/2025","08/2025","09/2025"}))</f>
        <v>0</v>
      </c>
      <c r="V12" cm="1">
        <f t="array" ref="V12">SUM(SUMIFS('צריכה ב2025'!$L:$L, 'צריכה ב2025'!$B:$B, C12, 'צריכה ב2025'!$A:$A, {"01/2025","02/2025","12/2024"}))</f>
        <v>259.59000000000003</v>
      </c>
      <c r="W12" cm="1">
        <f t="array" ref="W12">SUM(SUMIFS('צריכה ב2025'!$L:$L, 'צריכה ב2025'!$B:$B, C12, 'צריכה ב2025'!$A:$A, {"03/2025","04/2025","05/2025","10/2025","11/2025"}))</f>
        <v>965.41</v>
      </c>
      <c r="X12" cm="1">
        <f t="array" ref="X12">SUM(SUMIFS('צריכה ב2025'!$L:$L, 'צריכה ב2025'!$B:$B, C12, 'צריכה ב2025'!$A:$A, {"06/2025","07/2025","08/2025","09/2025"}))</f>
        <v>769.34</v>
      </c>
    </row>
    <row r="13" spans="1:24" x14ac:dyDescent="0.2">
      <c r="C13" s="2">
        <v>340586458</v>
      </c>
      <c r="D13" t="s">
        <v>16</v>
      </c>
      <c r="E13" t="s">
        <v>17</v>
      </c>
      <c r="F13" t="s">
        <v>18</v>
      </c>
      <c r="G13" t="s">
        <v>18</v>
      </c>
      <c r="H13" t="s">
        <v>18</v>
      </c>
      <c r="I13" s="8" t="str">
        <f>LOOKUP(C13,מונים!$A:$A,מונים!$P:$P)</f>
        <v>לא</v>
      </c>
      <c r="J13" t="s">
        <v>18</v>
      </c>
      <c r="K13" s="8"/>
      <c r="L13" s="8">
        <f>SUMIF('צריכה ב2025'!$B$2:$B$1885,'מידע מרוכז'!C13,'צריכה ב2025'!$H$2:$H$1885)</f>
        <v>5301.9499999999989</v>
      </c>
      <c r="M13" s="8">
        <f>SUMIF('צריכה ב2025'!$B:$B,'מידע מרוכז'!C13,'צריכה ב2025'!$I:$I)</f>
        <v>0</v>
      </c>
      <c r="N13" s="8">
        <f>SUMIF('צריכה ב2025'!$B:$B,'מידע מרוכז'!C13,'צריכה ב2025'!$K:$K)</f>
        <v>0</v>
      </c>
      <c r="O13" s="8">
        <f>SUMIF('צריכה ב2025'!$B:$B,'מידע מרוכז'!C13,'צריכה ב2025'!$L:$L)</f>
        <v>5301.9499999999989</v>
      </c>
      <c r="P13" s="26" cm="1">
        <f t="array" ref="P13">SUM(SUMIFS('צריכה ב2025'!$I:$I, 'צריכה ב2025'!$B:$B, C13, 'צריכה ב2025'!$A:$A, {"01/2025","02/2025","12/2024"}))</f>
        <v>0</v>
      </c>
      <c r="Q13" s="26" cm="1">
        <f t="array" ref="Q13">SUM(SUMIFS('צריכה ב2025'!$K:$K, 'צריכה ב2025'!$B:$B, C13, 'צריכה ב2025'!$A:$A, {"01/2025","02/2025","12/2024"}))</f>
        <v>0</v>
      </c>
      <c r="R13" s="8" cm="1">
        <f t="array" ref="R13">SUM(SUMIFS('צריכה ב2025'!$I:$I, 'צריכה ב2025'!$B:$B, C13, 'צריכה ב2025'!$A:$A, {"03/2025","04/2025","05/2025","10/2025","11/2025"}))</f>
        <v>0</v>
      </c>
      <c r="S13" s="8" cm="1">
        <f t="array" ref="S13">SUM(SUMIFS('צריכה ב2025'!$K:$K, 'צריכה ב2025'!$B:$B, C13, 'צריכה ב2025'!$A:$A, {"03/2025","04/2025","05/2025","10/2025","11/2025"}))</f>
        <v>0</v>
      </c>
      <c r="T13" s="8" cm="1">
        <f t="array" ref="T13">SUM(SUMIFS('צריכה ב2025'!$I:$I, 'צריכה ב2025'!$B:$B, C13, 'צריכה ב2025'!$A:$A, {"06/2025","07/2025","08/2025","09/2025"}))</f>
        <v>0</v>
      </c>
      <c r="U13" s="8" cm="1">
        <f t="array" ref="U13">SUM(SUMIFS('צריכה ב2025'!$K:$K, 'צריכה ב2025'!$B:$B, C13, 'צריכה ב2025'!$A:$A, {"06/2025","07/2025","08/2025","09/2025"}))</f>
        <v>0</v>
      </c>
      <c r="V13" cm="1">
        <f t="array" ref="V13">SUM(SUMIFS('צריכה ב2025'!$L:$L, 'צריכה ב2025'!$B:$B, C13, 'צריכה ב2025'!$A:$A, {"01/2025","02/2025","12/2024"}))</f>
        <v>767</v>
      </c>
      <c r="W13" cm="1">
        <f t="array" ref="W13">SUM(SUMIFS('צריכה ב2025'!$L:$L, 'צריכה ב2025'!$B:$B, C13, 'צריכה ב2025'!$A:$A, {"03/2025","04/2025","05/2025","10/2025","11/2025"}))</f>
        <v>2411.7400000000002</v>
      </c>
      <c r="X13" cm="1">
        <f t="array" ref="X13">SUM(SUMIFS('צריכה ב2025'!$L:$L, 'צריכה ב2025'!$B:$B, C13, 'צריכה ב2025'!$A:$A, {"06/2025","07/2025","08/2025","09/2025"}))</f>
        <v>1846.19</v>
      </c>
    </row>
    <row r="14" spans="1:24" x14ac:dyDescent="0.2">
      <c r="A14" t="s">
        <v>84</v>
      </c>
      <c r="C14" s="2">
        <v>340588158</v>
      </c>
      <c r="D14" t="s">
        <v>16</v>
      </c>
      <c r="E14" t="s">
        <v>17</v>
      </c>
      <c r="F14" t="s">
        <v>18</v>
      </c>
      <c r="G14" t="s">
        <v>18</v>
      </c>
      <c r="H14" t="s">
        <v>18</v>
      </c>
      <c r="I14" s="8" t="str">
        <f>LOOKUP(C14,מונים!$A:$A,מונים!$P:$P)</f>
        <v>לא</v>
      </c>
      <c r="J14" t="s">
        <v>18</v>
      </c>
      <c r="K14" s="8"/>
      <c r="L14" s="8">
        <f>SUMIF('צריכה ב2025'!$B$2:$B$1885,'מידע מרוכז'!C14,'צריכה ב2025'!$H$2:$H$1885)</f>
        <v>17772.95</v>
      </c>
      <c r="M14" s="8">
        <f>SUMIF('צריכה ב2025'!$B:$B,'מידע מרוכז'!C14,'צריכה ב2025'!$I:$I)</f>
        <v>0</v>
      </c>
      <c r="N14" s="8">
        <f>SUMIF('צריכה ב2025'!$B:$B,'מידע מרוכז'!C14,'צריכה ב2025'!$K:$K)</f>
        <v>0</v>
      </c>
      <c r="O14" s="8">
        <f>SUMIF('צריכה ב2025'!$B:$B,'מידע מרוכז'!C14,'צריכה ב2025'!$L:$L)</f>
        <v>17772.95</v>
      </c>
      <c r="P14" s="26" cm="1">
        <f t="array" ref="P14">SUM(SUMIFS('צריכה ב2025'!$I:$I, 'צריכה ב2025'!$B:$B, C14, 'צריכה ב2025'!$A:$A, {"01/2025","02/2025","12/2024"}))</f>
        <v>0</v>
      </c>
      <c r="Q14" s="26" cm="1">
        <f t="array" ref="Q14">SUM(SUMIFS('צריכה ב2025'!$K:$K, 'צריכה ב2025'!$B:$B, C14, 'צריכה ב2025'!$A:$A, {"01/2025","02/2025","12/2024"}))</f>
        <v>0</v>
      </c>
      <c r="R14" s="8" cm="1">
        <f t="array" ref="R14">SUM(SUMIFS('צריכה ב2025'!$I:$I, 'צריכה ב2025'!$B:$B, C14, 'צריכה ב2025'!$A:$A, {"03/2025","04/2025","05/2025","10/2025","11/2025"}))</f>
        <v>0</v>
      </c>
      <c r="S14" s="8" cm="1">
        <f t="array" ref="S14">SUM(SUMIFS('צריכה ב2025'!$K:$K, 'צריכה ב2025'!$B:$B, C14, 'צריכה ב2025'!$A:$A, {"03/2025","04/2025","05/2025","10/2025","11/2025"}))</f>
        <v>0</v>
      </c>
      <c r="T14" s="8" cm="1">
        <f t="array" ref="T14">SUM(SUMIFS('צריכה ב2025'!$I:$I, 'צריכה ב2025'!$B:$B, C14, 'צריכה ב2025'!$A:$A, {"06/2025","07/2025","08/2025","09/2025"}))</f>
        <v>0</v>
      </c>
      <c r="U14" s="8" cm="1">
        <f t="array" ref="U14">SUM(SUMIFS('צריכה ב2025'!$K:$K, 'צריכה ב2025'!$B:$B, C14, 'צריכה ב2025'!$A:$A, {"06/2025","07/2025","08/2025","09/2025"}))</f>
        <v>0</v>
      </c>
      <c r="V14" cm="1">
        <f t="array" ref="V14">SUM(SUMIFS('צריכה ב2025'!$L:$L, 'צריכה ב2025'!$B:$B, C14, 'צריכה ב2025'!$A:$A, {"01/2025","02/2025","12/2024"}))</f>
        <v>3022.39</v>
      </c>
      <c r="W14" cm="1">
        <f t="array" ref="W14">SUM(SUMIFS('צריכה ב2025'!$L:$L, 'צריכה ב2025'!$B:$B, C14, 'צריכה ב2025'!$A:$A, {"03/2025","04/2025","05/2025","10/2025","11/2025"}))</f>
        <v>7658.369999999999</v>
      </c>
      <c r="X14" cm="1">
        <f t="array" ref="X14">SUM(SUMIFS('צריכה ב2025'!$L:$L, 'צריכה ב2025'!$B:$B, C14, 'צריכה ב2025'!$A:$A, {"06/2025","07/2025","08/2025","09/2025"}))</f>
        <v>6215.6100000000006</v>
      </c>
    </row>
    <row r="15" spans="1:24" x14ac:dyDescent="0.2">
      <c r="C15" s="2">
        <v>340588175</v>
      </c>
      <c r="D15" t="s">
        <v>16</v>
      </c>
      <c r="E15" t="s">
        <v>17</v>
      </c>
      <c r="F15" t="s">
        <v>18</v>
      </c>
      <c r="G15" t="s">
        <v>18</v>
      </c>
      <c r="H15" t="s">
        <v>18</v>
      </c>
      <c r="I15" s="8" t="str">
        <f>LOOKUP(C15,מונים!$A:$A,מונים!$P:$P)</f>
        <v>לא</v>
      </c>
      <c r="J15" t="s">
        <v>18</v>
      </c>
      <c r="K15" s="8"/>
      <c r="L15" s="8">
        <f>SUMIF('צריכה ב2025'!$B$2:$B$1885,'מידע מרוכז'!C15,'צריכה ב2025'!$H$2:$H$1885)</f>
        <v>2459.94</v>
      </c>
      <c r="M15" s="8">
        <f>SUMIF('צריכה ב2025'!$B:$B,'מידע מרוכז'!C15,'צריכה ב2025'!$I:$I)</f>
        <v>0</v>
      </c>
      <c r="N15" s="8">
        <f>SUMIF('צריכה ב2025'!$B:$B,'מידע מרוכז'!C15,'צריכה ב2025'!$K:$K)</f>
        <v>0</v>
      </c>
      <c r="O15" s="8">
        <f>SUMIF('צריכה ב2025'!$B:$B,'מידע מרוכז'!C15,'צריכה ב2025'!$L:$L)</f>
        <v>2459.94</v>
      </c>
      <c r="P15" s="26" cm="1">
        <f t="array" ref="P15">SUM(SUMIFS('צריכה ב2025'!$I:$I, 'צריכה ב2025'!$B:$B, C15, 'צריכה ב2025'!$A:$A, {"01/2025","02/2025","12/2024"}))</f>
        <v>0</v>
      </c>
      <c r="Q15" s="26" cm="1">
        <f t="array" ref="Q15">SUM(SUMIFS('צריכה ב2025'!$K:$K, 'צריכה ב2025'!$B:$B, C15, 'צריכה ב2025'!$A:$A, {"01/2025","02/2025","12/2024"}))</f>
        <v>0</v>
      </c>
      <c r="R15" s="8" cm="1">
        <f t="array" ref="R15">SUM(SUMIFS('צריכה ב2025'!$I:$I, 'צריכה ב2025'!$B:$B, C15, 'צריכה ב2025'!$A:$A, {"03/2025","04/2025","05/2025","10/2025","11/2025"}))</f>
        <v>0</v>
      </c>
      <c r="S15" s="8" cm="1">
        <f t="array" ref="S15">SUM(SUMIFS('צריכה ב2025'!$K:$K, 'צריכה ב2025'!$B:$B, C15, 'צריכה ב2025'!$A:$A, {"03/2025","04/2025","05/2025","10/2025","11/2025"}))</f>
        <v>0</v>
      </c>
      <c r="T15" s="8" cm="1">
        <f t="array" ref="T15">SUM(SUMIFS('צריכה ב2025'!$I:$I, 'צריכה ב2025'!$B:$B, C15, 'צריכה ב2025'!$A:$A, {"06/2025","07/2025","08/2025","09/2025"}))</f>
        <v>0</v>
      </c>
      <c r="U15" s="8" cm="1">
        <f t="array" ref="U15">SUM(SUMIFS('צריכה ב2025'!$K:$K, 'צריכה ב2025'!$B:$B, C15, 'צריכה ב2025'!$A:$A, {"06/2025","07/2025","08/2025","09/2025"}))</f>
        <v>0</v>
      </c>
      <c r="V15" cm="1">
        <f t="array" ref="V15">SUM(SUMIFS('צריכה ב2025'!$L:$L, 'צריכה ב2025'!$B:$B, C15, 'צריכה ב2025'!$A:$A, {"01/2025","02/2025","12/2024"}))</f>
        <v>372.99</v>
      </c>
      <c r="W15" cm="1">
        <f t="array" ref="W15">SUM(SUMIFS('צריכה ב2025'!$L:$L, 'צריכה ב2025'!$B:$B, C15, 'צריכה ב2025'!$A:$A, {"03/2025","04/2025","05/2025","10/2025","11/2025"}))</f>
        <v>988.91</v>
      </c>
      <c r="X15" cm="1">
        <f t="array" ref="X15">SUM(SUMIFS('צריכה ב2025'!$L:$L, 'צריכה ב2025'!$B:$B, C15, 'צריכה ב2025'!$A:$A, {"06/2025","07/2025","08/2025","09/2025"}))</f>
        <v>985.23</v>
      </c>
    </row>
    <row r="16" spans="1:24" x14ac:dyDescent="0.2">
      <c r="A16" t="s">
        <v>23</v>
      </c>
      <c r="C16" s="2">
        <v>340588814</v>
      </c>
      <c r="D16" t="s">
        <v>16</v>
      </c>
      <c r="E16" t="s">
        <v>17</v>
      </c>
      <c r="F16" t="s">
        <v>19</v>
      </c>
      <c r="G16" t="s">
        <v>18</v>
      </c>
      <c r="H16" t="s">
        <v>18</v>
      </c>
      <c r="I16" s="8" t="str">
        <f>LOOKUP(C16,מונים!$A:$A,מונים!$P:$P)</f>
        <v>לא</v>
      </c>
      <c r="J16" t="s">
        <v>18</v>
      </c>
      <c r="K16" s="8"/>
      <c r="L16" s="8">
        <f>SUMIF('צריכה ב2025'!$B$2:$B$1885,'מידע מרוכז'!C16,'צריכה ב2025'!$H$2:$H$1885)</f>
        <v>9215</v>
      </c>
      <c r="M16" s="8">
        <f>SUMIF('צריכה ב2025'!$B:$B,'מידע מרוכז'!C16,'צריכה ב2025'!$I:$I)</f>
        <v>2409</v>
      </c>
      <c r="N16" s="8">
        <f>SUMIF('צריכה ב2025'!$B:$B,'מידע מרוכז'!C16,'צריכה ב2025'!$K:$K)</f>
        <v>6806</v>
      </c>
      <c r="O16" s="8">
        <f>SUMIF('צריכה ב2025'!$B:$B,'מידע מרוכז'!C16,'צריכה ב2025'!$L:$L)</f>
        <v>0</v>
      </c>
      <c r="P16" s="26" cm="1">
        <f t="array" ref="P16">SUM(SUMIFS('צריכה ב2025'!$I:$I, 'צריכה ב2025'!$B:$B, C16, 'צריכה ב2025'!$A:$A, {"01/2025","02/2025","12/2024"}))</f>
        <v>976</v>
      </c>
      <c r="Q16" s="26" cm="1">
        <f t="array" ref="Q16">SUM(SUMIFS('צריכה ב2025'!$K:$K, 'צריכה ב2025'!$B:$B, C16, 'צריכה ב2025'!$A:$A, {"01/2025","02/2025","12/2024"}))</f>
        <v>1782</v>
      </c>
      <c r="R16" s="8" cm="1">
        <f t="array" ref="R16">SUM(SUMIFS('צריכה ב2025'!$I:$I, 'צריכה ב2025'!$B:$B, C16, 'צריכה ב2025'!$A:$A, {"03/2025","04/2025","05/2025","10/2025","11/2025"}))</f>
        <v>716</v>
      </c>
      <c r="S16" s="8" cm="1">
        <f t="array" ref="S16">SUM(SUMIFS('צריכה ב2025'!$K:$K, 'צריכה ב2025'!$B:$B, C16, 'צריכה ב2025'!$A:$A, {"03/2025","04/2025","05/2025","10/2025","11/2025"}))</f>
        <v>2820</v>
      </c>
      <c r="T16" s="8" cm="1">
        <f t="array" ref="T16">SUM(SUMIFS('צריכה ב2025'!$I:$I, 'צריכה ב2025'!$B:$B, C16, 'צריכה ב2025'!$A:$A, {"06/2025","07/2025","08/2025","09/2025"}))</f>
        <v>583</v>
      </c>
      <c r="U16" s="8" cm="1">
        <f t="array" ref="U16">SUM(SUMIFS('צריכה ב2025'!$K:$K, 'צריכה ב2025'!$B:$B, C16, 'צריכה ב2025'!$A:$A, {"06/2025","07/2025","08/2025","09/2025"}))</f>
        <v>1952</v>
      </c>
    </row>
    <row r="17" spans="1:24" x14ac:dyDescent="0.2">
      <c r="A17" t="s">
        <v>23</v>
      </c>
      <c r="B17" t="s">
        <v>37</v>
      </c>
      <c r="C17" s="2">
        <v>340593342</v>
      </c>
      <c r="D17" t="s">
        <v>16</v>
      </c>
      <c r="E17" t="s">
        <v>17</v>
      </c>
      <c r="F17" t="s">
        <v>19</v>
      </c>
      <c r="G17" t="s">
        <v>19</v>
      </c>
      <c r="H17" t="s">
        <v>18</v>
      </c>
      <c r="I17" s="8" t="str">
        <f>LOOKUP(C17,מונים!$A:$A,מונים!$P:$P)</f>
        <v>כן</v>
      </c>
      <c r="J17" t="s">
        <v>18</v>
      </c>
      <c r="K17" s="8"/>
      <c r="L17" s="8">
        <f>SUMIF('צריכה ב2025'!$B$2:$B$1885,'מידע מרוכז'!C17,'צריכה ב2025'!$H$2:$H$1885)</f>
        <v>43163</v>
      </c>
      <c r="M17" s="8">
        <f>SUMIF('צריכה ב2025'!$B:$B,'מידע מרוכז'!C17,'צריכה ב2025'!$I:$I)</f>
        <v>10439</v>
      </c>
      <c r="N17" s="8">
        <f>SUMIF('צריכה ב2025'!$B:$B,'מידע מרוכז'!C17,'צריכה ב2025'!$K:$K)</f>
        <v>32724</v>
      </c>
      <c r="O17" s="8">
        <f>SUMIF('צריכה ב2025'!$B:$B,'מידע מרוכז'!C17,'צריכה ב2025'!$L:$L)</f>
        <v>0</v>
      </c>
      <c r="P17" s="26" cm="1">
        <f t="array" ref="P17">SUM(SUMIFS('צריכה ב2025'!$I:$I, 'צריכה ב2025'!$B:$B, C17, 'צריכה ב2025'!$A:$A, {"01/2025","02/2025","12/2024"}))</f>
        <v>2847</v>
      </c>
      <c r="Q17" s="26" cm="1">
        <f t="array" ref="Q17">SUM(SUMIFS('צריכה ב2025'!$K:$K, 'צריכה ב2025'!$B:$B, C17, 'צריכה ב2025'!$A:$A, {"01/2025","02/2025","12/2024"}))</f>
        <v>5163</v>
      </c>
      <c r="R17" s="8" cm="1">
        <f t="array" ref="R17">SUM(SUMIFS('צריכה ב2025'!$I:$I, 'צריכה ב2025'!$B:$B, C17, 'צריכה ב2025'!$A:$A, {"03/2025","04/2025","05/2025","10/2025","11/2025"}))</f>
        <v>3822</v>
      </c>
      <c r="S17" s="8" cm="1">
        <f t="array" ref="S17">SUM(SUMIFS('צריכה ב2025'!$K:$K, 'צריכה ב2025'!$B:$B, C17, 'צריכה ב2025'!$A:$A, {"03/2025","04/2025","05/2025","10/2025","11/2025"}))</f>
        <v>15726</v>
      </c>
      <c r="T17" s="8" cm="1">
        <f t="array" ref="T17">SUM(SUMIFS('צריכה ב2025'!$I:$I, 'צריכה ב2025'!$B:$B, C17, 'צריכה ב2025'!$A:$A, {"06/2025","07/2025","08/2025","09/2025"}))</f>
        <v>2971</v>
      </c>
      <c r="U17" s="8" cm="1">
        <f t="array" ref="U17">SUM(SUMIFS('צריכה ב2025'!$K:$K, 'צריכה ב2025'!$B:$B, C17, 'צריכה ב2025'!$A:$A, {"06/2025","07/2025","08/2025","09/2025"}))</f>
        <v>10449</v>
      </c>
    </row>
    <row r="18" spans="1:24" x14ac:dyDescent="0.2">
      <c r="B18" t="s">
        <v>37</v>
      </c>
      <c r="C18" s="2">
        <v>340594189</v>
      </c>
      <c r="D18" t="s">
        <v>16</v>
      </c>
      <c r="E18" t="s">
        <v>17</v>
      </c>
      <c r="F18" t="s">
        <v>18</v>
      </c>
      <c r="G18" t="s">
        <v>19</v>
      </c>
      <c r="H18" t="s">
        <v>18</v>
      </c>
      <c r="I18" s="8" t="str">
        <f>LOOKUP(C18,מונים!$A:$A,מונים!$P:$P)</f>
        <v>כן</v>
      </c>
      <c r="J18" t="s">
        <v>18</v>
      </c>
      <c r="K18" s="8"/>
      <c r="L18" s="8">
        <f>SUMIF('צריכה ב2025'!$B$2:$B$1885,'מידע מרוכז'!C18,'צריכה ב2025'!$H$2:$H$1885)</f>
        <v>17651.95</v>
      </c>
      <c r="M18" s="8">
        <f>SUMIF('צריכה ב2025'!$B:$B,'מידע מרוכז'!C18,'צריכה ב2025'!$I:$I)</f>
        <v>0</v>
      </c>
      <c r="N18" s="8">
        <f>SUMIF('צריכה ב2025'!$B:$B,'מידע מרוכז'!C18,'צריכה ב2025'!$K:$K)</f>
        <v>0</v>
      </c>
      <c r="O18" s="8">
        <f>SUMIF('צריכה ב2025'!$B:$B,'מידע מרוכז'!C18,'צריכה ב2025'!$L:$L)</f>
        <v>17651.95</v>
      </c>
      <c r="P18" s="26" cm="1">
        <f t="array" ref="P18">SUM(SUMIFS('צריכה ב2025'!$I:$I, 'צריכה ב2025'!$B:$B, C18, 'צריכה ב2025'!$A:$A, {"01/2025","02/2025","12/2024"}))</f>
        <v>0</v>
      </c>
      <c r="Q18" s="26" cm="1">
        <f t="array" ref="Q18">SUM(SUMIFS('צריכה ב2025'!$K:$K, 'צריכה ב2025'!$B:$B, C18, 'צריכה ב2025'!$A:$A, {"01/2025","02/2025","12/2024"}))</f>
        <v>0</v>
      </c>
      <c r="R18" s="8" cm="1">
        <f t="array" ref="R18">SUM(SUMIFS('צריכה ב2025'!$I:$I, 'צריכה ב2025'!$B:$B, C18, 'צריכה ב2025'!$A:$A, {"03/2025","04/2025","05/2025","10/2025","11/2025"}))</f>
        <v>0</v>
      </c>
      <c r="S18" s="8" cm="1">
        <f t="array" ref="S18">SUM(SUMIFS('צריכה ב2025'!$K:$K, 'צריכה ב2025'!$B:$B, C18, 'צריכה ב2025'!$A:$A, {"03/2025","04/2025","05/2025","10/2025","11/2025"}))</f>
        <v>0</v>
      </c>
      <c r="T18" s="8" cm="1">
        <f t="array" ref="T18">SUM(SUMIFS('צריכה ב2025'!$I:$I, 'צריכה ב2025'!$B:$B, C18, 'צריכה ב2025'!$A:$A, {"06/2025","07/2025","08/2025","09/2025"}))</f>
        <v>0</v>
      </c>
      <c r="U18" s="8" cm="1">
        <f t="array" ref="U18">SUM(SUMIFS('צריכה ב2025'!$K:$K, 'צריכה ב2025'!$B:$B, C18, 'צריכה ב2025'!$A:$A, {"06/2025","07/2025","08/2025","09/2025"}))</f>
        <v>0</v>
      </c>
      <c r="V18" cm="1">
        <f t="array" ref="V18">SUM(SUMIFS('צריכה ב2025'!$L:$L, 'צריכה ב2025'!$B:$B, C18, 'צריכה ב2025'!$A:$A, {"01/2025","02/2025","12/2024"}))</f>
        <v>2770.52</v>
      </c>
      <c r="W18" cm="1">
        <f t="array" ref="W18">SUM(SUMIFS('צריכה ב2025'!$L:$L, 'צריכה ב2025'!$B:$B, C18, 'צריכה ב2025'!$A:$A, {"03/2025","04/2025","05/2025","10/2025","11/2025"}))</f>
        <v>6258.96</v>
      </c>
      <c r="X18" cm="1">
        <f t="array" ref="X18">SUM(SUMIFS('צריכה ב2025'!$L:$L, 'צריכה ב2025'!$B:$B, C18, 'צריכה ב2025'!$A:$A, {"06/2025","07/2025","08/2025","09/2025"}))</f>
        <v>8116.47</v>
      </c>
    </row>
    <row r="19" spans="1:24" x14ac:dyDescent="0.2">
      <c r="C19" s="2">
        <v>340594528</v>
      </c>
      <c r="D19" t="s">
        <v>16</v>
      </c>
      <c r="E19" t="s">
        <v>17</v>
      </c>
      <c r="F19" t="s">
        <v>18</v>
      </c>
      <c r="G19" t="s">
        <v>18</v>
      </c>
      <c r="H19" t="s">
        <v>18</v>
      </c>
      <c r="I19" s="8" t="str">
        <f>LOOKUP(C19,מונים!$A:$A,מונים!$P:$P)</f>
        <v>לא</v>
      </c>
      <c r="J19" t="s">
        <v>18</v>
      </c>
      <c r="K19" s="8"/>
      <c r="L19" s="8">
        <f>SUMIF('צריכה ב2025'!$B$2:$B$1885,'מידע מרוכז'!C19,'צריכה ב2025'!$H$2:$H$1885)</f>
        <v>22984.940000000002</v>
      </c>
      <c r="M19" s="8">
        <f>SUMIF('צריכה ב2025'!$B:$B,'מידע מרוכז'!C19,'צריכה ב2025'!$I:$I)</f>
        <v>0</v>
      </c>
      <c r="N19" s="8">
        <f>SUMIF('צריכה ב2025'!$B:$B,'מידע מרוכז'!C19,'צריכה ב2025'!$K:$K)</f>
        <v>0</v>
      </c>
      <c r="O19" s="8">
        <f>SUMIF('צריכה ב2025'!$B:$B,'מידע מרוכז'!C19,'צריכה ב2025'!$L:$L)</f>
        <v>22984.940000000002</v>
      </c>
      <c r="P19" s="26" cm="1">
        <f t="array" ref="P19">SUM(SUMIFS('צריכה ב2025'!$I:$I, 'צריכה ב2025'!$B:$B, C19, 'צריכה ב2025'!$A:$A, {"01/2025","02/2025","12/2024"}))</f>
        <v>0</v>
      </c>
      <c r="Q19" s="26" cm="1">
        <f t="array" ref="Q19">SUM(SUMIFS('צריכה ב2025'!$K:$K, 'צריכה ב2025'!$B:$B, C19, 'צריכה ב2025'!$A:$A, {"01/2025","02/2025","12/2024"}))</f>
        <v>0</v>
      </c>
      <c r="R19" s="8" cm="1">
        <f t="array" ref="R19">SUM(SUMIFS('צריכה ב2025'!$I:$I, 'צריכה ב2025'!$B:$B, C19, 'צריכה ב2025'!$A:$A, {"03/2025","04/2025","05/2025","10/2025","11/2025"}))</f>
        <v>0</v>
      </c>
      <c r="S19" s="8" cm="1">
        <f t="array" ref="S19">SUM(SUMIFS('צריכה ב2025'!$K:$K, 'צריכה ב2025'!$B:$B, C19, 'צריכה ב2025'!$A:$A, {"03/2025","04/2025","05/2025","10/2025","11/2025"}))</f>
        <v>0</v>
      </c>
      <c r="T19" s="8" cm="1">
        <f t="array" ref="T19">SUM(SUMIFS('צריכה ב2025'!$I:$I, 'צריכה ב2025'!$B:$B, C19, 'צריכה ב2025'!$A:$A, {"06/2025","07/2025","08/2025","09/2025"}))</f>
        <v>0</v>
      </c>
      <c r="U19" s="8" cm="1">
        <f t="array" ref="U19">SUM(SUMIFS('צריכה ב2025'!$K:$K, 'צריכה ב2025'!$B:$B, C19, 'צריכה ב2025'!$A:$A, {"06/2025","07/2025","08/2025","09/2025"}))</f>
        <v>0</v>
      </c>
      <c r="V19" cm="1">
        <f t="array" ref="V19">SUM(SUMIFS('צריכה ב2025'!$L:$L, 'צריכה ב2025'!$B:$B, C19, 'צריכה ב2025'!$A:$A, {"01/2025","02/2025","12/2024"}))</f>
        <v>3580.05</v>
      </c>
      <c r="W19" cm="1">
        <f t="array" ref="W19">SUM(SUMIFS('צריכה ב2025'!$L:$L, 'צריכה ב2025'!$B:$B, C19, 'צריכה ב2025'!$A:$A, {"03/2025","04/2025","05/2025","10/2025","11/2025"}))</f>
        <v>9182.369999999999</v>
      </c>
      <c r="X19" cm="1">
        <f t="array" ref="X19">SUM(SUMIFS('צריכה ב2025'!$L:$L, 'צריכה ב2025'!$B:$B, C19, 'צריכה ב2025'!$A:$A, {"06/2025","07/2025","08/2025","09/2025"}))</f>
        <v>9749.52</v>
      </c>
    </row>
    <row r="20" spans="1:24" x14ac:dyDescent="0.2">
      <c r="C20" s="2">
        <v>340595271</v>
      </c>
      <c r="D20" t="s">
        <v>16</v>
      </c>
      <c r="E20" t="s">
        <v>17</v>
      </c>
      <c r="F20" t="s">
        <v>18</v>
      </c>
      <c r="G20" t="s">
        <v>18</v>
      </c>
      <c r="H20" t="s">
        <v>18</v>
      </c>
      <c r="I20" s="8" t="str">
        <f>LOOKUP(C20,מונים!$A:$A,מונים!$P:$P)</f>
        <v>לא</v>
      </c>
      <c r="J20" t="s">
        <v>18</v>
      </c>
      <c r="K20" s="8"/>
      <c r="L20" s="8">
        <f>SUMIF('צריכה ב2025'!$B$2:$B$1885,'מידע מרוכז'!C20,'צריכה ב2025'!$H$2:$H$1885)</f>
        <v>13416.96</v>
      </c>
      <c r="M20" s="8">
        <f>SUMIF('צריכה ב2025'!$B:$B,'מידע מרוכז'!C20,'צריכה ב2025'!$I:$I)</f>
        <v>0</v>
      </c>
      <c r="N20" s="8">
        <f>SUMIF('צריכה ב2025'!$B:$B,'מידע מרוכז'!C20,'צריכה ב2025'!$K:$K)</f>
        <v>0</v>
      </c>
      <c r="O20" s="8">
        <f>SUMIF('צריכה ב2025'!$B:$B,'מידע מרוכז'!C20,'צריכה ב2025'!$L:$L)</f>
        <v>13416.96</v>
      </c>
      <c r="P20" s="26" cm="1">
        <f t="array" ref="P20">SUM(SUMIFS('צריכה ב2025'!$I:$I, 'צריכה ב2025'!$B:$B, C20, 'צריכה ב2025'!$A:$A, {"01/2025","02/2025","12/2024"}))</f>
        <v>0</v>
      </c>
      <c r="Q20" s="26" cm="1">
        <f t="array" ref="Q20">SUM(SUMIFS('צריכה ב2025'!$K:$K, 'צריכה ב2025'!$B:$B, C20, 'צריכה ב2025'!$A:$A, {"01/2025","02/2025","12/2024"}))</f>
        <v>0</v>
      </c>
      <c r="R20" s="8" cm="1">
        <f t="array" ref="R20">SUM(SUMIFS('צריכה ב2025'!$I:$I, 'צריכה ב2025'!$B:$B, C20, 'צריכה ב2025'!$A:$A, {"03/2025","04/2025","05/2025","10/2025","11/2025"}))</f>
        <v>0</v>
      </c>
      <c r="S20" s="8" cm="1">
        <f t="array" ref="S20">SUM(SUMIFS('צריכה ב2025'!$K:$K, 'צריכה ב2025'!$B:$B, C20, 'צריכה ב2025'!$A:$A, {"03/2025","04/2025","05/2025","10/2025","11/2025"}))</f>
        <v>0</v>
      </c>
      <c r="T20" s="8" cm="1">
        <f t="array" ref="T20">SUM(SUMIFS('צריכה ב2025'!$I:$I, 'צריכה ב2025'!$B:$B, C20, 'צריכה ב2025'!$A:$A, {"06/2025","07/2025","08/2025","09/2025"}))</f>
        <v>0</v>
      </c>
      <c r="U20" s="8" cm="1">
        <f t="array" ref="U20">SUM(SUMIFS('צריכה ב2025'!$K:$K, 'צריכה ב2025'!$B:$B, C20, 'צריכה ב2025'!$A:$A, {"06/2025","07/2025","08/2025","09/2025"}))</f>
        <v>0</v>
      </c>
      <c r="V20" cm="1">
        <f t="array" ref="V20">SUM(SUMIFS('צריכה ב2025'!$L:$L, 'צריכה ב2025'!$B:$B, C20, 'צריכה ב2025'!$A:$A, {"01/2025","02/2025","12/2024"}))</f>
        <v>1450.69</v>
      </c>
      <c r="W20" cm="1">
        <f t="array" ref="W20">SUM(SUMIFS('צריכה ב2025'!$L:$L, 'צריכה ב2025'!$B:$B, C20, 'צריכה ב2025'!$A:$A, {"03/2025","04/2025","05/2025","10/2025","11/2025"}))</f>
        <v>4861.09</v>
      </c>
      <c r="X20" cm="1">
        <f t="array" ref="X20">SUM(SUMIFS('צריכה ב2025'!$L:$L, 'צריכה ב2025'!$B:$B, C20, 'צריכה ב2025'!$A:$A, {"06/2025","07/2025","08/2025","09/2025"}))</f>
        <v>6733.18</v>
      </c>
    </row>
    <row r="21" spans="1:24" x14ac:dyDescent="0.2">
      <c r="A21" t="s">
        <v>23</v>
      </c>
      <c r="C21" s="2">
        <v>340596326</v>
      </c>
      <c r="D21" t="s">
        <v>16</v>
      </c>
      <c r="E21" t="s">
        <v>17</v>
      </c>
      <c r="F21" t="s">
        <v>19</v>
      </c>
      <c r="G21" t="s">
        <v>18</v>
      </c>
      <c r="H21" t="s">
        <v>18</v>
      </c>
      <c r="I21" s="8" t="str">
        <f>LOOKUP(C21,מונים!$A:$A,מונים!$P:$P)</f>
        <v>לא</v>
      </c>
      <c r="J21" t="s">
        <v>18</v>
      </c>
      <c r="K21" s="8"/>
      <c r="L21" s="8">
        <f>SUMIF('צריכה ב2025'!$B$2:$B$1885,'מידע מרוכז'!C21,'צריכה ב2025'!$H$2:$H$1885)</f>
        <v>21762</v>
      </c>
      <c r="M21" s="8">
        <f>SUMIF('צריכה ב2025'!$B:$B,'מידע מרוכז'!C21,'צריכה ב2025'!$I:$I)</f>
        <v>5101</v>
      </c>
      <c r="N21" s="8">
        <f>SUMIF('צריכה ב2025'!$B:$B,'מידע מרוכז'!C21,'צריכה ב2025'!$K:$K)</f>
        <v>16661</v>
      </c>
      <c r="O21" s="8">
        <f>SUMIF('צריכה ב2025'!$B:$B,'מידע מרוכז'!C21,'צריכה ב2025'!$L:$L)</f>
        <v>0</v>
      </c>
      <c r="P21" s="26" cm="1">
        <f t="array" ref="P21">SUM(SUMIFS('צריכה ב2025'!$I:$I, 'צריכה ב2025'!$B:$B, C21, 'צריכה ב2025'!$A:$A, {"01/2025","02/2025","12/2024"}))</f>
        <v>1809</v>
      </c>
      <c r="Q21" s="26" cm="1">
        <f t="array" ref="Q21">SUM(SUMIFS('צריכה ב2025'!$K:$K, 'צריכה ב2025'!$B:$B, C21, 'צריכה ב2025'!$A:$A, {"01/2025","02/2025","12/2024"}))</f>
        <v>3313</v>
      </c>
      <c r="R21" s="8" cm="1">
        <f t="array" ref="R21">SUM(SUMIFS('צריכה ב2025'!$I:$I, 'צריכה ב2025'!$B:$B, C21, 'צריכה ב2025'!$A:$A, {"03/2025","04/2025","05/2025","10/2025","11/2025"}))</f>
        <v>1434</v>
      </c>
      <c r="S21" s="8" cm="1">
        <f t="array" ref="S21">SUM(SUMIFS('צריכה ב2025'!$K:$K, 'צריכה ב2025'!$B:$B, C21, 'צריכה ב2025'!$A:$A, {"03/2025","04/2025","05/2025","10/2025","11/2025"}))</f>
        <v>6854</v>
      </c>
      <c r="T21" s="8" cm="1">
        <f t="array" ref="T21">SUM(SUMIFS('צריכה ב2025'!$I:$I, 'צריכה ב2025'!$B:$B, C21, 'צריכה ב2025'!$A:$A, {"06/2025","07/2025","08/2025","09/2025"}))</f>
        <v>1858</v>
      </c>
      <c r="U21" s="8" cm="1">
        <f t="array" ref="U21">SUM(SUMIFS('צריכה ב2025'!$K:$K, 'צריכה ב2025'!$B:$B, C21, 'צריכה ב2025'!$A:$A, {"06/2025","07/2025","08/2025","09/2025"}))</f>
        <v>6494</v>
      </c>
    </row>
    <row r="22" spans="1:24" x14ac:dyDescent="0.2">
      <c r="A22" t="s">
        <v>23</v>
      </c>
      <c r="B22" t="s">
        <v>37</v>
      </c>
      <c r="C22" s="2">
        <v>340597513</v>
      </c>
      <c r="D22" t="s">
        <v>16</v>
      </c>
      <c r="E22" t="s">
        <v>17</v>
      </c>
      <c r="F22" t="s">
        <v>19</v>
      </c>
      <c r="G22" t="s">
        <v>19</v>
      </c>
      <c r="H22" t="s">
        <v>18</v>
      </c>
      <c r="I22" s="8" t="str">
        <f>LOOKUP(C22,מונים!$A:$A,מונים!$P:$P)</f>
        <v>כן</v>
      </c>
      <c r="J22" t="s">
        <v>18</v>
      </c>
      <c r="K22" s="8" t="s">
        <v>22</v>
      </c>
      <c r="L22" s="8">
        <f>SUMIF('צריכה ב2025'!$B$2:$B$1885,'מידע מרוכז'!C22,'צריכה ב2025'!$H$2:$H$1885)</f>
        <v>36500</v>
      </c>
      <c r="M22" s="8">
        <f>SUMIF('צריכה ב2025'!$B:$B,'מידע מרוכז'!C22,'צריכה ב2025'!$I:$I)</f>
        <v>9127</v>
      </c>
      <c r="N22" s="8">
        <f>SUMIF('צריכה ב2025'!$B:$B,'מידע מרוכז'!C22,'צריכה ב2025'!$K:$K)</f>
        <v>27373</v>
      </c>
      <c r="O22" s="8">
        <f>SUMIF('צריכה ב2025'!$B:$B,'מידע מרוכז'!C22,'צריכה ב2025'!$L:$L)</f>
        <v>0</v>
      </c>
      <c r="P22" s="26" cm="1">
        <f t="array" ref="P22">SUM(SUMIFS('צריכה ב2025'!$I:$I, 'צריכה ב2025'!$B:$B, C22, 'צריכה ב2025'!$A:$A, {"01/2025","02/2025","12/2024"}))</f>
        <v>2556</v>
      </c>
      <c r="Q22" s="26" cm="1">
        <f t="array" ref="Q22">SUM(SUMIFS('צריכה ב2025'!$K:$K, 'צריכה ב2025'!$B:$B, C22, 'צריכה ב2025'!$A:$A, {"01/2025","02/2025","12/2024"}))</f>
        <v>4562</v>
      </c>
      <c r="R22" s="8" cm="1">
        <f t="array" ref="R22">SUM(SUMIFS('צריכה ב2025'!$I:$I, 'צריכה ב2025'!$B:$B, C22, 'צריכה ב2025'!$A:$A, {"03/2025","04/2025","05/2025","10/2025","11/2025"}))</f>
        <v>3309</v>
      </c>
      <c r="S22" s="8" cm="1">
        <f t="array" ref="S22">SUM(SUMIFS('צריכה ב2025'!$K:$K, 'צריכה ב2025'!$B:$B, C22, 'צריכה ב2025'!$A:$A, {"03/2025","04/2025","05/2025","10/2025","11/2025"}))</f>
        <v>12906</v>
      </c>
      <c r="T22" s="8" cm="1">
        <f t="array" ref="T22">SUM(SUMIFS('צריכה ב2025'!$I:$I, 'צריכה ב2025'!$B:$B, C22, 'צריכה ב2025'!$A:$A, {"06/2025","07/2025","08/2025","09/2025"}))</f>
        <v>2605</v>
      </c>
      <c r="U22" s="8" cm="1">
        <f t="array" ref="U22">SUM(SUMIFS('צריכה ב2025'!$K:$K, 'צריכה ב2025'!$B:$B, C22, 'צריכה ב2025'!$A:$A, {"06/2025","07/2025","08/2025","09/2025"}))</f>
        <v>8798</v>
      </c>
    </row>
    <row r="23" spans="1:24" x14ac:dyDescent="0.2">
      <c r="C23" s="2">
        <v>340598707</v>
      </c>
      <c r="D23" t="s">
        <v>16</v>
      </c>
      <c r="E23" t="s">
        <v>17</v>
      </c>
      <c r="F23" t="s">
        <v>19</v>
      </c>
      <c r="G23" t="s">
        <v>18</v>
      </c>
      <c r="H23" t="s">
        <v>18</v>
      </c>
      <c r="I23" s="8" t="str">
        <f>LOOKUP(C23,מונים!$A:$A,מונים!$P:$P)</f>
        <v>לא</v>
      </c>
      <c r="J23" t="s">
        <v>18</v>
      </c>
      <c r="K23" s="8"/>
      <c r="L23" s="8">
        <f>SUMIF('צריכה ב2025'!$B$2:$B$1885,'מידע מרוכז'!C23,'צריכה ב2025'!$H$2:$H$1885)</f>
        <v>11135</v>
      </c>
      <c r="M23" s="8">
        <f>SUMIF('צריכה ב2025'!$B:$B,'מידע מרוכז'!C23,'צריכה ב2025'!$I:$I)</f>
        <v>958</v>
      </c>
      <c r="N23" s="8">
        <f>SUMIF('צריכה ב2025'!$B:$B,'מידע מרוכז'!C23,'צריכה ב2025'!$K:$K)</f>
        <v>10177</v>
      </c>
      <c r="O23" s="8">
        <f>SUMIF('צריכה ב2025'!$B:$B,'מידע מרוכז'!C23,'צריכה ב2025'!$L:$L)</f>
        <v>0</v>
      </c>
      <c r="P23" s="26" cm="1">
        <f t="array" ref="P23">SUM(SUMIFS('צריכה ב2025'!$I:$I, 'צריכה ב2025'!$B:$B, C23, 'צריכה ב2025'!$A:$A, {"01/2025","02/2025","12/2024"}))</f>
        <v>241</v>
      </c>
      <c r="Q23" s="26" cm="1">
        <f t="array" ref="Q23">SUM(SUMIFS('צריכה ב2025'!$K:$K, 'צריכה ב2025'!$B:$B, C23, 'צריכה ב2025'!$A:$A, {"01/2025","02/2025","12/2024"}))</f>
        <v>2211</v>
      </c>
      <c r="R23" s="8" cm="1">
        <f t="array" ref="R23">SUM(SUMIFS('צריכה ב2025'!$I:$I, 'צריכה ב2025'!$B:$B, C23, 'צריכה ב2025'!$A:$A, {"03/2025","04/2025","05/2025","10/2025","11/2025"}))</f>
        <v>301</v>
      </c>
      <c r="S23" s="8" cm="1">
        <f t="array" ref="S23">SUM(SUMIFS('צריכה ב2025'!$K:$K, 'צריכה ב2025'!$B:$B, C23, 'צריכה ב2025'!$A:$A, {"03/2025","04/2025","05/2025","10/2025","11/2025"}))</f>
        <v>3157</v>
      </c>
      <c r="T23" s="8" cm="1">
        <f t="array" ref="T23">SUM(SUMIFS('צריכה ב2025'!$I:$I, 'צריכה ב2025'!$B:$B, C23, 'צריכה ב2025'!$A:$A, {"06/2025","07/2025","08/2025","09/2025"}))</f>
        <v>388</v>
      </c>
      <c r="U23" s="8" cm="1">
        <f t="array" ref="U23">SUM(SUMIFS('צריכה ב2025'!$K:$K, 'צריכה ב2025'!$B:$B, C23, 'צריכה ב2025'!$A:$A, {"06/2025","07/2025","08/2025","09/2025"}))</f>
        <v>4577</v>
      </c>
    </row>
    <row r="24" spans="1:24" x14ac:dyDescent="0.2">
      <c r="A24" t="s">
        <v>23</v>
      </c>
      <c r="B24" t="s">
        <v>37</v>
      </c>
      <c r="C24" s="2">
        <v>340599039</v>
      </c>
      <c r="D24" t="s">
        <v>16</v>
      </c>
      <c r="E24" t="s">
        <v>17</v>
      </c>
      <c r="F24" t="s">
        <v>19</v>
      </c>
      <c r="G24" t="s">
        <v>19</v>
      </c>
      <c r="H24" t="s">
        <v>18</v>
      </c>
      <c r="I24" s="8" t="str">
        <f>LOOKUP(C24,מונים!$A:$A,מונים!$P:$P)</f>
        <v>כן</v>
      </c>
      <c r="J24" t="s">
        <v>18</v>
      </c>
      <c r="K24" s="8"/>
      <c r="L24" s="8">
        <f>SUMIF('צריכה ב2025'!$B$2:$B$1885,'מידע מרוכז'!C24,'צריכה ב2025'!$H$2:$H$1885)</f>
        <v>38370</v>
      </c>
      <c r="M24" s="8">
        <f>SUMIF('צריכה ב2025'!$B:$B,'מידע מרוכז'!C24,'צריכה ב2025'!$I:$I)</f>
        <v>9340</v>
      </c>
      <c r="N24" s="8">
        <f>SUMIF('צריכה ב2025'!$B:$B,'מידע מרוכז'!C24,'צריכה ב2025'!$K:$K)</f>
        <v>29030</v>
      </c>
      <c r="O24" s="8">
        <f>SUMIF('צריכה ב2025'!$B:$B,'מידע מרוכז'!C24,'צריכה ב2025'!$L:$L)</f>
        <v>0</v>
      </c>
      <c r="P24" s="26" cm="1">
        <f t="array" ref="P24">SUM(SUMIFS('צריכה ב2025'!$I:$I, 'צריכה ב2025'!$B:$B, C24, 'צריכה ב2025'!$A:$A, {"01/2025","02/2025","12/2024"}))</f>
        <v>1134</v>
      </c>
      <c r="Q24" s="26" cm="1">
        <f t="array" ref="Q24">SUM(SUMIFS('צריכה ב2025'!$K:$K, 'צריכה ב2025'!$B:$B, C24, 'צריכה ב2025'!$A:$A, {"01/2025","02/2025","12/2024"}))</f>
        <v>1931</v>
      </c>
      <c r="R24" s="8" cm="1">
        <f t="array" ref="R24">SUM(SUMIFS('צריכה ב2025'!$I:$I, 'צריכה ב2025'!$B:$B, C24, 'צריכה ב2025'!$A:$A, {"03/2025","04/2025","05/2025","10/2025","11/2025"}))</f>
        <v>3851</v>
      </c>
      <c r="S24" s="8" cm="1">
        <f t="array" ref="S24">SUM(SUMIFS('צריכה ב2025'!$K:$K, 'צריכה ב2025'!$B:$B, C24, 'צריכה ב2025'!$A:$A, {"03/2025","04/2025","05/2025","10/2025","11/2025"}))</f>
        <v>14655</v>
      </c>
      <c r="T24" s="8" cm="1">
        <f t="array" ref="T24">SUM(SUMIFS('צריכה ב2025'!$I:$I, 'צריכה ב2025'!$B:$B, C24, 'צריכה ב2025'!$A:$A, {"06/2025","07/2025","08/2025","09/2025"}))</f>
        <v>3442</v>
      </c>
      <c r="U24" s="8" cm="1">
        <f t="array" ref="U24">SUM(SUMIFS('צריכה ב2025'!$K:$K, 'צריכה ב2025'!$B:$B, C24, 'צריכה ב2025'!$A:$A, {"06/2025","07/2025","08/2025","09/2025"}))</f>
        <v>10889</v>
      </c>
    </row>
    <row r="25" spans="1:24" x14ac:dyDescent="0.2">
      <c r="C25" s="2">
        <v>340599462</v>
      </c>
      <c r="D25" t="s">
        <v>16</v>
      </c>
      <c r="E25" t="s">
        <v>17</v>
      </c>
      <c r="F25" t="s">
        <v>18</v>
      </c>
      <c r="G25" t="s">
        <v>18</v>
      </c>
      <c r="H25" t="s">
        <v>18</v>
      </c>
      <c r="I25" s="8" t="str">
        <f>LOOKUP(C25,מונים!$A:$A,מונים!$P:$P)</f>
        <v>לא</v>
      </c>
      <c r="J25" t="s">
        <v>18</v>
      </c>
      <c r="K25" s="8"/>
      <c r="L25" s="8">
        <f>SUMIF('צריכה ב2025'!$B$2:$B$1885,'מידע מרוכז'!C25,'צריכה ב2025'!$H$2:$H$1885)</f>
        <v>11018.930000000002</v>
      </c>
      <c r="M25" s="8">
        <f>SUMIF('צריכה ב2025'!$B:$B,'מידע מרוכז'!C25,'צריכה ב2025'!$I:$I)</f>
        <v>0</v>
      </c>
      <c r="N25" s="8">
        <f>SUMIF('צריכה ב2025'!$B:$B,'מידע מרוכז'!C25,'צריכה ב2025'!$K:$K)</f>
        <v>0</v>
      </c>
      <c r="O25" s="8">
        <f>SUMIF('צריכה ב2025'!$B:$B,'מידע מרוכז'!C25,'צריכה ב2025'!$L:$L)</f>
        <v>11018.930000000002</v>
      </c>
      <c r="P25" s="26" cm="1">
        <f t="array" ref="P25">SUM(SUMIFS('צריכה ב2025'!$I:$I, 'צריכה ב2025'!$B:$B, C25, 'צריכה ב2025'!$A:$A, {"01/2025","02/2025","12/2024"}))</f>
        <v>0</v>
      </c>
      <c r="Q25" s="26" cm="1">
        <f t="array" ref="Q25">SUM(SUMIFS('צריכה ב2025'!$K:$K, 'צריכה ב2025'!$B:$B, C25, 'צריכה ב2025'!$A:$A, {"01/2025","02/2025","12/2024"}))</f>
        <v>0</v>
      </c>
      <c r="R25" s="8" cm="1">
        <f t="array" ref="R25">SUM(SUMIFS('צריכה ב2025'!$I:$I, 'צריכה ב2025'!$B:$B, C25, 'צריכה ב2025'!$A:$A, {"03/2025","04/2025","05/2025","10/2025","11/2025"}))</f>
        <v>0</v>
      </c>
      <c r="S25" s="8" cm="1">
        <f t="array" ref="S25">SUM(SUMIFS('צריכה ב2025'!$K:$K, 'צריכה ב2025'!$B:$B, C25, 'צריכה ב2025'!$A:$A, {"03/2025","04/2025","05/2025","10/2025","11/2025"}))</f>
        <v>0</v>
      </c>
      <c r="T25" s="8" cm="1">
        <f t="array" ref="T25">SUM(SUMIFS('צריכה ב2025'!$I:$I, 'צריכה ב2025'!$B:$B, C25, 'צריכה ב2025'!$A:$A, {"06/2025","07/2025","08/2025","09/2025"}))</f>
        <v>0</v>
      </c>
      <c r="U25" s="8" cm="1">
        <f t="array" ref="U25">SUM(SUMIFS('צריכה ב2025'!$K:$K, 'צריכה ב2025'!$B:$B, C25, 'צריכה ב2025'!$A:$A, {"06/2025","07/2025","08/2025","09/2025"}))</f>
        <v>0</v>
      </c>
      <c r="V25" cm="1">
        <f t="array" ref="V25">SUM(SUMIFS('צריכה ב2025'!$L:$L, 'צריכה ב2025'!$B:$B, C25, 'צריכה ב2025'!$A:$A, {"01/2025","02/2025","12/2024"}))</f>
        <v>1542.99</v>
      </c>
      <c r="W25" cm="1">
        <f t="array" ref="W25">SUM(SUMIFS('צריכה ב2025'!$L:$L, 'צריכה ב2025'!$B:$B, C25, 'צריכה ב2025'!$A:$A, {"03/2025","04/2025","05/2025","10/2025","11/2025"}))</f>
        <v>4999.55</v>
      </c>
      <c r="X25" cm="1">
        <f t="array" ref="X25">SUM(SUMIFS('צריכה ב2025'!$L:$L, 'צריכה ב2025'!$B:$B, C25, 'צריכה ב2025'!$A:$A, {"06/2025","07/2025","08/2025","09/2025"}))</f>
        <v>3986.21</v>
      </c>
    </row>
    <row r="26" spans="1:24" x14ac:dyDescent="0.2">
      <c r="C26" s="2">
        <v>340599484</v>
      </c>
      <c r="D26" t="s">
        <v>16</v>
      </c>
      <c r="E26" t="s">
        <v>17</v>
      </c>
      <c r="F26" t="s">
        <v>18</v>
      </c>
      <c r="G26" t="s">
        <v>19</v>
      </c>
      <c r="H26" t="s">
        <v>18</v>
      </c>
      <c r="I26" s="8" t="str">
        <f>LOOKUP(C26,מונים!$A:$A,מונים!$P:$P)</f>
        <v>כן</v>
      </c>
      <c r="J26" t="s">
        <v>19</v>
      </c>
      <c r="K26" s="8"/>
      <c r="L26" s="8">
        <f>SUMIF('צריכה ב2025'!$B$2:$B$1885,'מידע מרוכז'!C26,'צריכה ב2025'!$H$2:$H$1885)</f>
        <v>9984.2099999999991</v>
      </c>
      <c r="M26" s="8">
        <f>SUMIF('צריכה ב2025'!$B:$B,'מידע מרוכז'!C26,'צריכה ב2025'!$I:$I)</f>
        <v>0</v>
      </c>
      <c r="N26" s="8">
        <f>SUMIF('צריכה ב2025'!$B:$B,'מידע מרוכז'!C26,'צריכה ב2025'!$K:$K)</f>
        <v>0</v>
      </c>
      <c r="O26" s="8">
        <f>SUMIF('צריכה ב2025'!$B:$B,'מידע מרוכז'!C26,'צריכה ב2025'!$L:$L)</f>
        <v>9984.2099999999991</v>
      </c>
      <c r="P26" s="26" cm="1">
        <f t="array" ref="P26">SUM(SUMIFS('צריכה ב2025'!$I:$I, 'צריכה ב2025'!$B:$B, C26, 'צריכה ב2025'!$A:$A, {"01/2025","02/2025","12/2024"}))</f>
        <v>0</v>
      </c>
      <c r="Q26" s="26" cm="1">
        <f t="array" ref="Q26">SUM(SUMIFS('צריכה ב2025'!$K:$K, 'צריכה ב2025'!$B:$B, C26, 'צריכה ב2025'!$A:$A, {"01/2025","02/2025","12/2024"}))</f>
        <v>0</v>
      </c>
      <c r="R26" s="8" cm="1">
        <f t="array" ref="R26">SUM(SUMIFS('צריכה ב2025'!$I:$I, 'צריכה ב2025'!$B:$B, C26, 'צריכה ב2025'!$A:$A, {"03/2025","04/2025","05/2025","10/2025","11/2025"}))</f>
        <v>0</v>
      </c>
      <c r="S26" s="8" cm="1">
        <f t="array" ref="S26">SUM(SUMIFS('צריכה ב2025'!$K:$K, 'צריכה ב2025'!$B:$B, C26, 'צריכה ב2025'!$A:$A, {"03/2025","04/2025","05/2025","10/2025","11/2025"}))</f>
        <v>0</v>
      </c>
      <c r="T26" s="8" cm="1">
        <f t="array" ref="T26">SUM(SUMIFS('צריכה ב2025'!$I:$I, 'צריכה ב2025'!$B:$B, C26, 'צריכה ב2025'!$A:$A, {"06/2025","07/2025","08/2025","09/2025"}))</f>
        <v>0</v>
      </c>
      <c r="U26" s="8" cm="1">
        <f t="array" ref="U26">SUM(SUMIFS('צריכה ב2025'!$K:$K, 'צריכה ב2025'!$B:$B, C26, 'צריכה ב2025'!$A:$A, {"06/2025","07/2025","08/2025","09/2025"}))</f>
        <v>0</v>
      </c>
      <c r="V26" cm="1">
        <f t="array" ref="V26">SUM(SUMIFS('צריכה ב2025'!$L:$L, 'צריכה ב2025'!$B:$B, C26, 'צריכה ב2025'!$A:$A, {"01/2025","02/2025","12/2024"}))</f>
        <v>2796.99</v>
      </c>
      <c r="W26" cm="1">
        <f t="array" ref="W26">SUM(SUMIFS('צריכה ב2025'!$L:$L, 'צריכה ב2025'!$B:$B, C26, 'צריכה ב2025'!$A:$A, {"03/2025","04/2025","05/2025","10/2025","11/2025"}))</f>
        <v>4626.3100000000004</v>
      </c>
      <c r="X26" cm="1">
        <f t="array" ref="X26">SUM(SUMIFS('צריכה ב2025'!$L:$L, 'צריכה ב2025'!$B:$B, C26, 'צריכה ב2025'!$A:$A, {"06/2025","07/2025","08/2025","09/2025"}))</f>
        <v>2256.9100000000003</v>
      </c>
    </row>
    <row r="27" spans="1:24" x14ac:dyDescent="0.2">
      <c r="C27" s="2">
        <v>340603608</v>
      </c>
      <c r="D27" t="s">
        <v>16</v>
      </c>
      <c r="E27" t="s">
        <v>17</v>
      </c>
      <c r="F27" t="s">
        <v>18</v>
      </c>
      <c r="G27" t="s">
        <v>19</v>
      </c>
      <c r="H27" t="s">
        <v>18</v>
      </c>
      <c r="I27" s="8" t="str">
        <f>LOOKUP(C27,מונים!$A:$A,מונים!$P:$P)</f>
        <v>כן</v>
      </c>
      <c r="J27" t="s">
        <v>18</v>
      </c>
      <c r="K27" s="8"/>
      <c r="L27" s="8">
        <f>SUMIF('צריכה ב2025'!$B$2:$B$1885,'מידע מרוכז'!C27,'צריכה ב2025'!$H$2:$H$1885)</f>
        <v>45849.96</v>
      </c>
      <c r="M27" s="8">
        <f>SUMIF('צריכה ב2025'!$B:$B,'מידע מרוכז'!C27,'צריכה ב2025'!$I:$I)</f>
        <v>0</v>
      </c>
      <c r="N27" s="8">
        <f>SUMIF('צריכה ב2025'!$B:$B,'מידע מרוכז'!C27,'צריכה ב2025'!$K:$K)</f>
        <v>0</v>
      </c>
      <c r="O27" s="8">
        <f>SUMIF('צריכה ב2025'!$B:$B,'מידע מרוכז'!C27,'צריכה ב2025'!$L:$L)</f>
        <v>45849.96</v>
      </c>
      <c r="P27" s="26" cm="1">
        <f t="array" ref="P27">SUM(SUMIFS('צריכה ב2025'!$I:$I, 'צריכה ב2025'!$B:$B, C27, 'צריכה ב2025'!$A:$A, {"01/2025","02/2025","12/2024"}))</f>
        <v>0</v>
      </c>
      <c r="Q27" s="26" cm="1">
        <f t="array" ref="Q27">SUM(SUMIFS('צריכה ב2025'!$K:$K, 'צריכה ב2025'!$B:$B, C27, 'צריכה ב2025'!$A:$A, {"01/2025","02/2025","12/2024"}))</f>
        <v>0</v>
      </c>
      <c r="R27" s="8" cm="1">
        <f t="array" ref="R27">SUM(SUMIFS('צריכה ב2025'!$I:$I, 'צריכה ב2025'!$B:$B, C27, 'צריכה ב2025'!$A:$A, {"03/2025","04/2025","05/2025","10/2025","11/2025"}))</f>
        <v>0</v>
      </c>
      <c r="S27" s="8" cm="1">
        <f t="array" ref="S27">SUM(SUMIFS('צריכה ב2025'!$K:$K, 'צריכה ב2025'!$B:$B, C27, 'צריכה ב2025'!$A:$A, {"03/2025","04/2025","05/2025","10/2025","11/2025"}))</f>
        <v>0</v>
      </c>
      <c r="T27" s="8" cm="1">
        <f t="array" ref="T27">SUM(SUMIFS('צריכה ב2025'!$I:$I, 'צריכה ב2025'!$B:$B, C27, 'צריכה ב2025'!$A:$A, {"06/2025","07/2025","08/2025","09/2025"}))</f>
        <v>0</v>
      </c>
      <c r="U27" s="8" cm="1">
        <f t="array" ref="U27">SUM(SUMIFS('צריכה ב2025'!$K:$K, 'צריכה ב2025'!$B:$B, C27, 'צריכה ב2025'!$A:$A, {"06/2025","07/2025","08/2025","09/2025"}))</f>
        <v>0</v>
      </c>
      <c r="V27" cm="1">
        <f t="array" ref="V27">SUM(SUMIFS('צריכה ב2025'!$L:$L, 'צריכה ב2025'!$B:$B, C27, 'צריכה ב2025'!$A:$A, {"01/2025","02/2025","12/2024"}))</f>
        <v>7612.42</v>
      </c>
      <c r="W27" cm="1">
        <f t="array" ref="W27">SUM(SUMIFS('צריכה ב2025'!$L:$L, 'צריכה ב2025'!$B:$B, C27, 'צריכה ב2025'!$A:$A, {"03/2025","04/2025","05/2025","10/2025","11/2025"}))</f>
        <v>16119.560000000001</v>
      </c>
      <c r="X27" cm="1">
        <f t="array" ref="X27">SUM(SUMIFS('צריכה ב2025'!$L:$L, 'צריכה ב2025'!$B:$B, C27, 'צריכה ב2025'!$A:$A, {"06/2025","07/2025","08/2025","09/2025"}))</f>
        <v>20736.27</v>
      </c>
    </row>
    <row r="28" spans="1:24" x14ac:dyDescent="0.2">
      <c r="C28" s="2">
        <v>340603616</v>
      </c>
      <c r="D28" t="s">
        <v>16</v>
      </c>
      <c r="E28" t="s">
        <v>17</v>
      </c>
      <c r="F28" t="s">
        <v>18</v>
      </c>
      <c r="G28" t="s">
        <v>18</v>
      </c>
      <c r="H28" t="s">
        <v>18</v>
      </c>
      <c r="I28" s="8" t="str">
        <f>LOOKUP(C28,מונים!$A:$A,מונים!$P:$P)</f>
        <v>לא</v>
      </c>
      <c r="J28" t="s">
        <v>18</v>
      </c>
      <c r="K28" s="8"/>
      <c r="L28" s="8">
        <f>SUMIF('צריכה ב2025'!$B$2:$B$1885,'מידע מרוכז'!C28,'צריכה ב2025'!$H$2:$H$1885)</f>
        <v>135.94999999999999</v>
      </c>
      <c r="M28" s="8">
        <f>SUMIF('צריכה ב2025'!$B:$B,'מידע מרוכז'!C28,'צריכה ב2025'!$I:$I)</f>
        <v>0</v>
      </c>
      <c r="N28" s="8">
        <f>SUMIF('צריכה ב2025'!$B:$B,'מידע מרוכז'!C28,'צריכה ב2025'!$K:$K)</f>
        <v>0</v>
      </c>
      <c r="O28" s="8">
        <f>SUMIF('צריכה ב2025'!$B:$B,'מידע מרוכז'!C28,'צריכה ב2025'!$L:$L)</f>
        <v>135.94999999999999</v>
      </c>
      <c r="P28" s="26" cm="1">
        <f t="array" ref="P28">SUM(SUMIFS('צריכה ב2025'!$I:$I, 'צריכה ב2025'!$B:$B, C28, 'צריכה ב2025'!$A:$A, {"01/2025","02/2025","12/2024"}))</f>
        <v>0</v>
      </c>
      <c r="Q28" s="26" cm="1">
        <f t="array" ref="Q28">SUM(SUMIFS('צריכה ב2025'!$K:$K, 'צריכה ב2025'!$B:$B, C28, 'צריכה ב2025'!$A:$A, {"01/2025","02/2025","12/2024"}))</f>
        <v>0</v>
      </c>
      <c r="R28" s="8" cm="1">
        <f t="array" ref="R28">SUM(SUMIFS('צריכה ב2025'!$I:$I, 'צריכה ב2025'!$B:$B, C28, 'צריכה ב2025'!$A:$A, {"03/2025","04/2025","05/2025","10/2025","11/2025"}))</f>
        <v>0</v>
      </c>
      <c r="S28" s="8" cm="1">
        <f t="array" ref="S28">SUM(SUMIFS('צריכה ב2025'!$K:$K, 'צריכה ב2025'!$B:$B, C28, 'צריכה ב2025'!$A:$A, {"03/2025","04/2025","05/2025","10/2025","11/2025"}))</f>
        <v>0</v>
      </c>
      <c r="T28" s="8" cm="1">
        <f t="array" ref="T28">SUM(SUMIFS('צריכה ב2025'!$I:$I, 'צריכה ב2025'!$B:$B, C28, 'צריכה ב2025'!$A:$A, {"06/2025","07/2025","08/2025","09/2025"}))</f>
        <v>0</v>
      </c>
      <c r="U28" s="8" cm="1">
        <f t="array" ref="U28">SUM(SUMIFS('צריכה ב2025'!$K:$K, 'צריכה ב2025'!$B:$B, C28, 'צריכה ב2025'!$A:$A, {"06/2025","07/2025","08/2025","09/2025"}))</f>
        <v>0</v>
      </c>
      <c r="V28" cm="1">
        <f t="array" ref="V28">SUM(SUMIFS('צריכה ב2025'!$L:$L, 'צריכה ב2025'!$B:$B, C28, 'צריכה ב2025'!$A:$A, {"01/2025","02/2025","12/2024"}))</f>
        <v>87.61</v>
      </c>
      <c r="W28" cm="1">
        <f t="array" ref="W28">SUM(SUMIFS('צריכה ב2025'!$L:$L, 'צריכה ב2025'!$B:$B, C28, 'צריכה ב2025'!$A:$A, {"03/2025","04/2025","05/2025","10/2025","11/2025"}))</f>
        <v>30.650000000000002</v>
      </c>
      <c r="X28" cm="1">
        <f t="array" ref="X28">SUM(SUMIFS('צריכה ב2025'!$L:$L, 'צריכה ב2025'!$B:$B, C28, 'צריכה ב2025'!$A:$A, {"06/2025","07/2025","08/2025","09/2025"}))</f>
        <v>17.690000000000001</v>
      </c>
    </row>
    <row r="29" spans="1:24" x14ac:dyDescent="0.2">
      <c r="A29" t="s">
        <v>84</v>
      </c>
      <c r="C29" s="2">
        <v>340606952</v>
      </c>
      <c r="D29" t="s">
        <v>16</v>
      </c>
      <c r="E29" t="s">
        <v>17</v>
      </c>
      <c r="F29" t="s">
        <v>18</v>
      </c>
      <c r="G29" t="s">
        <v>18</v>
      </c>
      <c r="H29" t="s">
        <v>18</v>
      </c>
      <c r="I29" s="8" t="str">
        <f>LOOKUP(C29,מונים!$A:$A,מונים!$P:$P)</f>
        <v>לא</v>
      </c>
      <c r="J29" t="s">
        <v>18</v>
      </c>
      <c r="K29" s="8"/>
      <c r="L29" s="8">
        <f>SUMIF('צריכה ב2025'!$B$2:$B$1885,'מידע מרוכז'!C29,'צריכה ב2025'!$H$2:$H$1885)</f>
        <v>1224.9599999999998</v>
      </c>
      <c r="M29" s="8">
        <f>SUMIF('צריכה ב2025'!$B:$B,'מידע מרוכז'!C29,'צריכה ב2025'!$I:$I)</f>
        <v>0</v>
      </c>
      <c r="N29" s="8">
        <f>SUMIF('צריכה ב2025'!$B:$B,'מידע מרוכז'!C29,'צריכה ב2025'!$K:$K)</f>
        <v>0</v>
      </c>
      <c r="O29" s="8">
        <f>SUMIF('צריכה ב2025'!$B:$B,'מידע מרוכז'!C29,'צריכה ב2025'!$L:$L)</f>
        <v>1224.9599999999998</v>
      </c>
      <c r="P29" s="26" cm="1">
        <f t="array" ref="P29">SUM(SUMIFS('צריכה ב2025'!$I:$I, 'צריכה ב2025'!$B:$B, C29, 'צריכה ב2025'!$A:$A, {"01/2025","02/2025","12/2024"}))</f>
        <v>0</v>
      </c>
      <c r="Q29" s="26" cm="1">
        <f t="array" ref="Q29">SUM(SUMIFS('צריכה ב2025'!$K:$K, 'צריכה ב2025'!$B:$B, C29, 'צריכה ב2025'!$A:$A, {"01/2025","02/2025","12/2024"}))</f>
        <v>0</v>
      </c>
      <c r="R29" s="8" cm="1">
        <f t="array" ref="R29">SUM(SUMIFS('צריכה ב2025'!$I:$I, 'צריכה ב2025'!$B:$B, C29, 'צריכה ב2025'!$A:$A, {"03/2025","04/2025","05/2025","10/2025","11/2025"}))</f>
        <v>0</v>
      </c>
      <c r="S29" s="8" cm="1">
        <f t="array" ref="S29">SUM(SUMIFS('צריכה ב2025'!$K:$K, 'צריכה ב2025'!$B:$B, C29, 'צריכה ב2025'!$A:$A, {"03/2025","04/2025","05/2025","10/2025","11/2025"}))</f>
        <v>0</v>
      </c>
      <c r="T29" s="8" cm="1">
        <f t="array" ref="T29">SUM(SUMIFS('צריכה ב2025'!$I:$I, 'צריכה ב2025'!$B:$B, C29, 'צריכה ב2025'!$A:$A, {"06/2025","07/2025","08/2025","09/2025"}))</f>
        <v>0</v>
      </c>
      <c r="U29" s="8" cm="1">
        <f t="array" ref="U29">SUM(SUMIFS('צריכה ב2025'!$K:$K, 'צריכה ב2025'!$B:$B, C29, 'צריכה ב2025'!$A:$A, {"06/2025","07/2025","08/2025","09/2025"}))</f>
        <v>0</v>
      </c>
      <c r="V29" cm="1">
        <f t="array" ref="V29">SUM(SUMIFS('צריכה ב2025'!$L:$L, 'צריכה ב2025'!$B:$B, C29, 'צריכה ב2025'!$A:$A, {"01/2025","02/2025","12/2024"}))</f>
        <v>0</v>
      </c>
      <c r="W29" cm="1">
        <f t="array" ref="W29">SUM(SUMIFS('צריכה ב2025'!$L:$L, 'צריכה ב2025'!$B:$B, C29, 'צריכה ב2025'!$A:$A, {"03/2025","04/2025","05/2025","10/2025","11/2025"}))</f>
        <v>438.09</v>
      </c>
      <c r="X29" cm="1">
        <f t="array" ref="X29">SUM(SUMIFS('צריכה ב2025'!$L:$L, 'צריכה ב2025'!$B:$B, C29, 'צריכה ב2025'!$A:$A, {"06/2025","07/2025","08/2025","09/2025"}))</f>
        <v>785.82</v>
      </c>
    </row>
    <row r="30" spans="1:24" x14ac:dyDescent="0.2">
      <c r="C30" s="2">
        <v>340606993</v>
      </c>
      <c r="D30" t="s">
        <v>16</v>
      </c>
      <c r="E30" t="s">
        <v>17</v>
      </c>
      <c r="F30" t="s">
        <v>18</v>
      </c>
      <c r="G30" t="s">
        <v>18</v>
      </c>
      <c r="H30" t="s">
        <v>18</v>
      </c>
      <c r="I30" s="8" t="str">
        <f>LOOKUP(C30,מונים!$A:$A,מונים!$P:$P)</f>
        <v>לא</v>
      </c>
      <c r="J30" t="s">
        <v>18</v>
      </c>
      <c r="K30" s="8"/>
      <c r="L30" s="8">
        <f>SUMIF('צריכה ב2025'!$B$2:$B$1885,'מידע מרוכז'!C30,'צריכה ב2025'!$H$2:$H$1885)</f>
        <v>2291.94</v>
      </c>
      <c r="M30" s="8">
        <f>SUMIF('צריכה ב2025'!$B:$B,'מידע מרוכז'!C30,'צריכה ב2025'!$I:$I)</f>
        <v>0</v>
      </c>
      <c r="N30" s="8">
        <f>SUMIF('צריכה ב2025'!$B:$B,'מידע מרוכז'!C30,'צריכה ב2025'!$K:$K)</f>
        <v>0</v>
      </c>
      <c r="O30" s="8">
        <f>SUMIF('צריכה ב2025'!$B:$B,'מידע מרוכז'!C30,'צריכה ב2025'!$L:$L)</f>
        <v>2291.94</v>
      </c>
      <c r="P30" s="26" cm="1">
        <f t="array" ref="P30">SUM(SUMIFS('צריכה ב2025'!$I:$I, 'צריכה ב2025'!$B:$B, C30, 'צריכה ב2025'!$A:$A, {"01/2025","02/2025","12/2024"}))</f>
        <v>0</v>
      </c>
      <c r="Q30" s="26" cm="1">
        <f t="array" ref="Q30">SUM(SUMIFS('צריכה ב2025'!$K:$K, 'צריכה ב2025'!$B:$B, C30, 'צריכה ב2025'!$A:$A, {"01/2025","02/2025","12/2024"}))</f>
        <v>0</v>
      </c>
      <c r="R30" s="8" cm="1">
        <f t="array" ref="R30">SUM(SUMIFS('צריכה ב2025'!$I:$I, 'צריכה ב2025'!$B:$B, C30, 'צריכה ב2025'!$A:$A, {"03/2025","04/2025","05/2025","10/2025","11/2025"}))</f>
        <v>0</v>
      </c>
      <c r="S30" s="8" cm="1">
        <f t="array" ref="S30">SUM(SUMIFS('צריכה ב2025'!$K:$K, 'צריכה ב2025'!$B:$B, C30, 'צריכה ב2025'!$A:$A, {"03/2025","04/2025","05/2025","10/2025","11/2025"}))</f>
        <v>0</v>
      </c>
      <c r="T30" s="8" cm="1">
        <f t="array" ref="T30">SUM(SUMIFS('צריכה ב2025'!$I:$I, 'צריכה ב2025'!$B:$B, C30, 'צריכה ב2025'!$A:$A, {"06/2025","07/2025","08/2025","09/2025"}))</f>
        <v>0</v>
      </c>
      <c r="U30" s="8" cm="1">
        <f t="array" ref="U30">SUM(SUMIFS('צריכה ב2025'!$K:$K, 'צריכה ב2025'!$B:$B, C30, 'צריכה ב2025'!$A:$A, {"06/2025","07/2025","08/2025","09/2025"}))</f>
        <v>0</v>
      </c>
      <c r="V30" cm="1">
        <f t="array" ref="V30">SUM(SUMIFS('צריכה ב2025'!$L:$L, 'צריכה ב2025'!$B:$B, C30, 'צריכה ב2025'!$A:$A, {"01/2025","02/2025","12/2024"}))</f>
        <v>386.74</v>
      </c>
      <c r="W30" cm="1">
        <f t="array" ref="W30">SUM(SUMIFS('צריכה ב2025'!$L:$L, 'צריכה ב2025'!$B:$B, C30, 'צריכה ב2025'!$A:$A, {"03/2025","04/2025","05/2025","10/2025","11/2025"}))</f>
        <v>1001.9399999999999</v>
      </c>
      <c r="X30" cm="1">
        <f t="array" ref="X30">SUM(SUMIFS('צריכה ב2025'!$L:$L, 'צריכה ב2025'!$B:$B, C30, 'צריכה ב2025'!$A:$A, {"06/2025","07/2025","08/2025","09/2025"}))</f>
        <v>798.38</v>
      </c>
    </row>
    <row r="31" spans="1:24" x14ac:dyDescent="0.2">
      <c r="C31" s="2">
        <v>340607344</v>
      </c>
      <c r="D31" t="s">
        <v>16</v>
      </c>
      <c r="E31" t="s">
        <v>17</v>
      </c>
      <c r="F31" t="s">
        <v>18</v>
      </c>
      <c r="G31" t="s">
        <v>18</v>
      </c>
      <c r="H31" t="s">
        <v>18</v>
      </c>
      <c r="I31" s="8" t="str">
        <f>LOOKUP(C31,מונים!$A:$A,מונים!$P:$P)</f>
        <v>לא</v>
      </c>
      <c r="J31" t="s">
        <v>18</v>
      </c>
      <c r="K31" s="8"/>
      <c r="L31" s="8">
        <f>SUMIF('צריכה ב2025'!$B$2:$B$1885,'מידע מרוכז'!C31,'צריכה ב2025'!$H$2:$H$1885)</f>
        <v>5496.9699999999993</v>
      </c>
      <c r="M31" s="8">
        <f>SUMIF('צריכה ב2025'!$B:$B,'מידע מרוכז'!C31,'צריכה ב2025'!$I:$I)</f>
        <v>0</v>
      </c>
      <c r="N31" s="8">
        <f>SUMIF('צריכה ב2025'!$B:$B,'מידע מרוכז'!C31,'צריכה ב2025'!$K:$K)</f>
        <v>0</v>
      </c>
      <c r="O31" s="8">
        <f>SUMIF('צריכה ב2025'!$B:$B,'מידע מרוכז'!C31,'צריכה ב2025'!$L:$L)</f>
        <v>5496.9699999999993</v>
      </c>
      <c r="P31" s="26" cm="1">
        <f t="array" ref="P31">SUM(SUMIFS('צריכה ב2025'!$I:$I, 'צריכה ב2025'!$B:$B, C31, 'צריכה ב2025'!$A:$A, {"01/2025","02/2025","12/2024"}))</f>
        <v>0</v>
      </c>
      <c r="Q31" s="26" cm="1">
        <f t="array" ref="Q31">SUM(SUMIFS('צריכה ב2025'!$K:$K, 'צריכה ב2025'!$B:$B, C31, 'צריכה ב2025'!$A:$A, {"01/2025","02/2025","12/2024"}))</f>
        <v>0</v>
      </c>
      <c r="R31" s="8" cm="1">
        <f t="array" ref="R31">SUM(SUMIFS('צריכה ב2025'!$I:$I, 'צריכה ב2025'!$B:$B, C31, 'צריכה ב2025'!$A:$A, {"03/2025","04/2025","05/2025","10/2025","11/2025"}))</f>
        <v>0</v>
      </c>
      <c r="S31" s="8" cm="1">
        <f t="array" ref="S31">SUM(SUMIFS('צריכה ב2025'!$K:$K, 'צריכה ב2025'!$B:$B, C31, 'צריכה ב2025'!$A:$A, {"03/2025","04/2025","05/2025","10/2025","11/2025"}))</f>
        <v>0</v>
      </c>
      <c r="T31" s="8" cm="1">
        <f t="array" ref="T31">SUM(SUMIFS('צריכה ב2025'!$I:$I, 'צריכה ב2025'!$B:$B, C31, 'צריכה ב2025'!$A:$A, {"06/2025","07/2025","08/2025","09/2025"}))</f>
        <v>0</v>
      </c>
      <c r="U31" s="8" cm="1">
        <f t="array" ref="U31">SUM(SUMIFS('צריכה ב2025'!$K:$K, 'צריכה ב2025'!$B:$B, C31, 'צריכה ב2025'!$A:$A, {"06/2025","07/2025","08/2025","09/2025"}))</f>
        <v>0</v>
      </c>
      <c r="V31" cm="1">
        <f t="array" ref="V31">SUM(SUMIFS('צריכה ב2025'!$L:$L, 'צריכה ב2025'!$B:$B, C31, 'צריכה ב2025'!$A:$A, {"01/2025","02/2025","12/2024"}))</f>
        <v>958.88</v>
      </c>
      <c r="W31" cm="1">
        <f t="array" ref="W31">SUM(SUMIFS('צריכה ב2025'!$L:$L, 'צריכה ב2025'!$B:$B, C31, 'צריכה ב2025'!$A:$A, {"03/2025","04/2025","05/2025","10/2025","11/2025"}))</f>
        <v>2330.1499999999996</v>
      </c>
      <c r="X31" cm="1">
        <f t="array" ref="X31">SUM(SUMIFS('צריכה ב2025'!$L:$L, 'צריכה ב2025'!$B:$B, C31, 'צריכה ב2025'!$A:$A, {"06/2025","07/2025","08/2025","09/2025"}))</f>
        <v>2020.94</v>
      </c>
    </row>
    <row r="32" spans="1:24" x14ac:dyDescent="0.2">
      <c r="B32" t="s">
        <v>37</v>
      </c>
      <c r="C32" s="2">
        <v>340607362</v>
      </c>
      <c r="D32" t="s">
        <v>16</v>
      </c>
      <c r="E32" t="s">
        <v>17</v>
      </c>
      <c r="F32" t="s">
        <v>18</v>
      </c>
      <c r="G32" t="s">
        <v>19</v>
      </c>
      <c r="H32" t="s">
        <v>18</v>
      </c>
      <c r="I32" s="8" t="str">
        <f>LOOKUP(C32,מונים!$A:$A,מונים!$P:$P)</f>
        <v>כן</v>
      </c>
      <c r="J32" t="s">
        <v>18</v>
      </c>
      <c r="K32" s="8"/>
      <c r="L32" s="8">
        <f>SUMIF('צריכה ב2025'!$B$2:$B$1885,'מידע מרוכז'!C32,'צריכה ב2025'!$H$2:$H$1885)</f>
        <v>2170.96</v>
      </c>
      <c r="M32" s="8">
        <f>SUMIF('צריכה ב2025'!$B:$B,'מידע מרוכז'!C32,'צריכה ב2025'!$I:$I)</f>
        <v>0</v>
      </c>
      <c r="N32" s="8">
        <f>SUMIF('צריכה ב2025'!$B:$B,'מידע מרוכז'!C32,'צריכה ב2025'!$K:$K)</f>
        <v>0</v>
      </c>
      <c r="O32" s="8">
        <f>SUMIF('צריכה ב2025'!$B:$B,'מידע מרוכז'!C32,'צריכה ב2025'!$L:$L)</f>
        <v>2170.96</v>
      </c>
      <c r="P32" s="26" cm="1">
        <f t="array" ref="P32">SUM(SUMIFS('צריכה ב2025'!$I:$I, 'צריכה ב2025'!$B:$B, C32, 'צריכה ב2025'!$A:$A, {"01/2025","02/2025","12/2024"}))</f>
        <v>0</v>
      </c>
      <c r="Q32" s="26" cm="1">
        <f t="array" ref="Q32">SUM(SUMIFS('צריכה ב2025'!$K:$K, 'צריכה ב2025'!$B:$B, C32, 'צריכה ב2025'!$A:$A, {"01/2025","02/2025","12/2024"}))</f>
        <v>0</v>
      </c>
      <c r="R32" s="8" cm="1">
        <f t="array" ref="R32">SUM(SUMIFS('צריכה ב2025'!$I:$I, 'צריכה ב2025'!$B:$B, C32, 'צריכה ב2025'!$A:$A, {"03/2025","04/2025","05/2025","10/2025","11/2025"}))</f>
        <v>0</v>
      </c>
      <c r="S32" s="8" cm="1">
        <f t="array" ref="S32">SUM(SUMIFS('צריכה ב2025'!$K:$K, 'צריכה ב2025'!$B:$B, C32, 'צריכה ב2025'!$A:$A, {"03/2025","04/2025","05/2025","10/2025","11/2025"}))</f>
        <v>0</v>
      </c>
      <c r="T32" s="8" cm="1">
        <f t="array" ref="T32">SUM(SUMIFS('צריכה ב2025'!$I:$I, 'צריכה ב2025'!$B:$B, C32, 'צריכה ב2025'!$A:$A, {"06/2025","07/2025","08/2025","09/2025"}))</f>
        <v>0</v>
      </c>
      <c r="U32" s="8" cm="1">
        <f t="array" ref="U32">SUM(SUMIFS('צריכה ב2025'!$K:$K, 'צריכה ב2025'!$B:$B, C32, 'צריכה ב2025'!$A:$A, {"06/2025","07/2025","08/2025","09/2025"}))</f>
        <v>0</v>
      </c>
      <c r="V32" cm="1">
        <f t="array" ref="V32">SUM(SUMIFS('צריכה ב2025'!$L:$L, 'צריכה ב2025'!$B:$B, C32, 'צריכה ב2025'!$A:$A, {"01/2025","02/2025","12/2024"}))</f>
        <v>121.76</v>
      </c>
      <c r="W32" cm="1">
        <f t="array" ref="W32">SUM(SUMIFS('צריכה ב2025'!$L:$L, 'צריכה ב2025'!$B:$B, C32, 'צריכה ב2025'!$A:$A, {"03/2025","04/2025","05/2025","10/2025","11/2025"}))</f>
        <v>1073.44</v>
      </c>
      <c r="X32" cm="1">
        <f t="array" ref="X32">SUM(SUMIFS('צריכה ב2025'!$L:$L, 'צריכה ב2025'!$B:$B, C32, 'צריכה ב2025'!$A:$A, {"06/2025","07/2025","08/2025","09/2025"}))</f>
        <v>793.76</v>
      </c>
    </row>
    <row r="33" spans="1:24" x14ac:dyDescent="0.2">
      <c r="C33" s="2">
        <v>340617095</v>
      </c>
      <c r="D33" t="s">
        <v>16</v>
      </c>
      <c r="E33" t="s">
        <v>17</v>
      </c>
      <c r="F33" t="s">
        <v>18</v>
      </c>
      <c r="G33" t="s">
        <v>18</v>
      </c>
      <c r="H33" t="s">
        <v>18</v>
      </c>
      <c r="I33" s="8" t="str">
        <f>LOOKUP(C33,מונים!$A:$A,מונים!$P:$P)</f>
        <v>לא</v>
      </c>
      <c r="J33" t="s">
        <v>18</v>
      </c>
      <c r="K33" s="8"/>
      <c r="L33" s="8">
        <f>SUMIF('צריכה ב2025'!$B$2:$B$1885,'מידע מרוכז'!C33,'צריכה ב2025'!$H$2:$H$1885)</f>
        <v>1900.9400000000003</v>
      </c>
      <c r="M33" s="8">
        <f>SUMIF('צריכה ב2025'!$B:$B,'מידע מרוכז'!C33,'צריכה ב2025'!$I:$I)</f>
        <v>0</v>
      </c>
      <c r="N33" s="8">
        <f>SUMIF('צריכה ב2025'!$B:$B,'מידע מרוכז'!C33,'צריכה ב2025'!$K:$K)</f>
        <v>0</v>
      </c>
      <c r="O33" s="8">
        <f>SUMIF('צריכה ב2025'!$B:$B,'מידע מרוכז'!C33,'צריכה ב2025'!$L:$L)</f>
        <v>1900.9400000000003</v>
      </c>
      <c r="P33" s="26" cm="1">
        <f t="array" ref="P33">SUM(SUMIFS('צריכה ב2025'!$I:$I, 'צריכה ב2025'!$B:$B, C33, 'צריכה ב2025'!$A:$A, {"01/2025","02/2025","12/2024"}))</f>
        <v>0</v>
      </c>
      <c r="Q33" s="26" cm="1">
        <f t="array" ref="Q33">SUM(SUMIFS('צריכה ב2025'!$K:$K, 'צריכה ב2025'!$B:$B, C33, 'צריכה ב2025'!$A:$A, {"01/2025","02/2025","12/2024"}))</f>
        <v>0</v>
      </c>
      <c r="R33" s="8" cm="1">
        <f t="array" ref="R33">SUM(SUMIFS('צריכה ב2025'!$I:$I, 'צריכה ב2025'!$B:$B, C33, 'צריכה ב2025'!$A:$A, {"03/2025","04/2025","05/2025","10/2025","11/2025"}))</f>
        <v>0</v>
      </c>
      <c r="S33" s="8" cm="1">
        <f t="array" ref="S33">SUM(SUMIFS('צריכה ב2025'!$K:$K, 'צריכה ב2025'!$B:$B, C33, 'צריכה ב2025'!$A:$A, {"03/2025","04/2025","05/2025","10/2025","11/2025"}))</f>
        <v>0</v>
      </c>
      <c r="T33" s="8" cm="1">
        <f t="array" ref="T33">SUM(SUMIFS('צריכה ב2025'!$I:$I, 'צריכה ב2025'!$B:$B, C33, 'צריכה ב2025'!$A:$A, {"06/2025","07/2025","08/2025","09/2025"}))</f>
        <v>0</v>
      </c>
      <c r="U33" s="8" cm="1">
        <f t="array" ref="U33">SUM(SUMIFS('צריכה ב2025'!$K:$K, 'צריכה ב2025'!$B:$B, C33, 'צריכה ב2025'!$A:$A, {"06/2025","07/2025","08/2025","09/2025"}))</f>
        <v>0</v>
      </c>
      <c r="V33" cm="1">
        <f t="array" ref="V33">SUM(SUMIFS('צריכה ב2025'!$L:$L, 'צריכה ב2025'!$B:$B, C33, 'צריכה ב2025'!$A:$A, {"01/2025","02/2025","12/2024"}))</f>
        <v>236.51999999999998</v>
      </c>
      <c r="W33" cm="1">
        <f t="array" ref="W33">SUM(SUMIFS('צריכה ב2025'!$L:$L, 'צריכה ב2025'!$B:$B, C33, 'צריכה ב2025'!$A:$A, {"03/2025","04/2025","05/2025","10/2025","11/2025"}))</f>
        <v>636.7700000000001</v>
      </c>
      <c r="X33" cm="1">
        <f t="array" ref="X33">SUM(SUMIFS('צריכה ב2025'!$L:$L, 'צריכה ב2025'!$B:$B, C33, 'צריכה ב2025'!$A:$A, {"06/2025","07/2025","08/2025","09/2025"}))</f>
        <v>956.56</v>
      </c>
    </row>
    <row r="34" spans="1:24" x14ac:dyDescent="0.2">
      <c r="C34" s="2">
        <v>340621475</v>
      </c>
      <c r="D34" t="s">
        <v>16</v>
      </c>
      <c r="E34" t="s">
        <v>17</v>
      </c>
      <c r="F34" t="s">
        <v>18</v>
      </c>
      <c r="G34" t="s">
        <v>18</v>
      </c>
      <c r="H34" t="s">
        <v>18</v>
      </c>
      <c r="I34" s="8" t="str">
        <f>LOOKUP(C34,מונים!$A:$A,מונים!$P:$P)</f>
        <v>לא</v>
      </c>
      <c r="J34" t="s">
        <v>18</v>
      </c>
      <c r="K34" s="8"/>
      <c r="L34" s="8">
        <f>SUMIF('צריכה ב2025'!$B$2:$B$1885,'מידע מרוכז'!C34,'צריכה ב2025'!$H$2:$H$1885)</f>
        <v>3956.95</v>
      </c>
      <c r="M34" s="8">
        <f>SUMIF('צריכה ב2025'!$B:$B,'מידע מרוכז'!C34,'צריכה ב2025'!$I:$I)</f>
        <v>0</v>
      </c>
      <c r="N34" s="8">
        <f>SUMIF('צריכה ב2025'!$B:$B,'מידע מרוכז'!C34,'צריכה ב2025'!$K:$K)</f>
        <v>0</v>
      </c>
      <c r="O34" s="8">
        <f>SUMIF('צריכה ב2025'!$B:$B,'מידע מרוכז'!C34,'צריכה ב2025'!$L:$L)</f>
        <v>3956.95</v>
      </c>
      <c r="P34" s="26" cm="1">
        <f t="array" ref="P34">SUM(SUMIFS('צריכה ב2025'!$I:$I, 'צריכה ב2025'!$B:$B, C34, 'צריכה ב2025'!$A:$A, {"01/2025","02/2025","12/2024"}))</f>
        <v>0</v>
      </c>
      <c r="Q34" s="26" cm="1">
        <f t="array" ref="Q34">SUM(SUMIFS('צריכה ב2025'!$K:$K, 'צריכה ב2025'!$B:$B, C34, 'צריכה ב2025'!$A:$A, {"01/2025","02/2025","12/2024"}))</f>
        <v>0</v>
      </c>
      <c r="R34" s="8" cm="1">
        <f t="array" ref="R34">SUM(SUMIFS('צריכה ב2025'!$I:$I, 'צריכה ב2025'!$B:$B, C34, 'צריכה ב2025'!$A:$A, {"03/2025","04/2025","05/2025","10/2025","11/2025"}))</f>
        <v>0</v>
      </c>
      <c r="S34" s="8" cm="1">
        <f t="array" ref="S34">SUM(SUMIFS('צריכה ב2025'!$K:$K, 'צריכה ב2025'!$B:$B, C34, 'צריכה ב2025'!$A:$A, {"03/2025","04/2025","05/2025","10/2025","11/2025"}))</f>
        <v>0</v>
      </c>
      <c r="T34" s="8" cm="1">
        <f t="array" ref="T34">SUM(SUMIFS('צריכה ב2025'!$I:$I, 'צריכה ב2025'!$B:$B, C34, 'צריכה ב2025'!$A:$A, {"06/2025","07/2025","08/2025","09/2025"}))</f>
        <v>0</v>
      </c>
      <c r="U34" s="8" cm="1">
        <f t="array" ref="U34">SUM(SUMIFS('צריכה ב2025'!$K:$K, 'צריכה ב2025'!$B:$B, C34, 'צריכה ב2025'!$A:$A, {"06/2025","07/2025","08/2025","09/2025"}))</f>
        <v>0</v>
      </c>
      <c r="V34" cm="1">
        <f t="array" ref="V34">SUM(SUMIFS('צריכה ב2025'!$L:$L, 'צריכה ב2025'!$B:$B, C34, 'צריכה ב2025'!$A:$A, {"01/2025","02/2025","12/2024"}))</f>
        <v>612.29999999999995</v>
      </c>
      <c r="W34" cm="1">
        <f t="array" ref="W34">SUM(SUMIFS('צריכה ב2025'!$L:$L, 'צריכה ב2025'!$B:$B, C34, 'צריכה ב2025'!$A:$A, {"03/2025","04/2025","05/2025","10/2025","11/2025"}))</f>
        <v>1647.99</v>
      </c>
      <c r="X34" cm="1">
        <f t="array" ref="X34">SUM(SUMIFS('צריכה ב2025'!$L:$L, 'צריכה ב2025'!$B:$B, C34, 'צריכה ב2025'!$A:$A, {"06/2025","07/2025","08/2025","09/2025"}))</f>
        <v>1468.41</v>
      </c>
    </row>
    <row r="35" spans="1:24" x14ac:dyDescent="0.2">
      <c r="A35" t="s">
        <v>84</v>
      </c>
      <c r="C35" s="2">
        <v>340622746</v>
      </c>
      <c r="D35" t="s">
        <v>16</v>
      </c>
      <c r="E35" t="s">
        <v>17</v>
      </c>
      <c r="F35" t="s">
        <v>18</v>
      </c>
      <c r="G35" t="s">
        <v>18</v>
      </c>
      <c r="H35" t="s">
        <v>18</v>
      </c>
      <c r="I35" s="8" t="str">
        <f>LOOKUP(C35,מונים!$A:$A,מונים!$P:$P)</f>
        <v>לא</v>
      </c>
      <c r="J35" t="s">
        <v>19</v>
      </c>
      <c r="K35" s="8"/>
      <c r="L35" s="8">
        <f>SUMIF('צריכה ב2025'!$B$2:$B$1885,'מידע מרוכז'!C35,'צריכה ב2025'!$H$2:$H$1885)</f>
        <v>29617.749999999996</v>
      </c>
      <c r="M35" s="8">
        <f>SUMIF('צריכה ב2025'!$B:$B,'מידע מרוכז'!C35,'צריכה ב2025'!$I:$I)</f>
        <v>0</v>
      </c>
      <c r="N35" s="8">
        <f>SUMIF('צריכה ב2025'!$B:$B,'מידע מרוכז'!C35,'צריכה ב2025'!$K:$K)</f>
        <v>0</v>
      </c>
      <c r="O35" s="8">
        <f>SUMIF('צריכה ב2025'!$B:$B,'מידע מרוכז'!C35,'צריכה ב2025'!$L:$L)</f>
        <v>29617.749999999996</v>
      </c>
      <c r="P35" s="26" cm="1">
        <f t="array" ref="P35">SUM(SUMIFS('צריכה ב2025'!$I:$I, 'צריכה ב2025'!$B:$B, C35, 'צריכה ב2025'!$A:$A, {"01/2025","02/2025","12/2024"}))</f>
        <v>0</v>
      </c>
      <c r="Q35" s="26" cm="1">
        <f t="array" ref="Q35">SUM(SUMIFS('צריכה ב2025'!$K:$K, 'צריכה ב2025'!$B:$B, C35, 'צריכה ב2025'!$A:$A, {"01/2025","02/2025","12/2024"}))</f>
        <v>0</v>
      </c>
      <c r="R35" s="8" cm="1">
        <f t="array" ref="R35">SUM(SUMIFS('צריכה ב2025'!$I:$I, 'צריכה ב2025'!$B:$B, C35, 'צריכה ב2025'!$A:$A, {"03/2025","04/2025","05/2025","10/2025","11/2025"}))</f>
        <v>0</v>
      </c>
      <c r="S35" s="8" cm="1">
        <f t="array" ref="S35">SUM(SUMIFS('צריכה ב2025'!$K:$K, 'צריכה ב2025'!$B:$B, C35, 'צריכה ב2025'!$A:$A, {"03/2025","04/2025","05/2025","10/2025","11/2025"}))</f>
        <v>0</v>
      </c>
      <c r="T35" s="8" cm="1">
        <f t="array" ref="T35">SUM(SUMIFS('צריכה ב2025'!$I:$I, 'צריכה ב2025'!$B:$B, C35, 'צריכה ב2025'!$A:$A, {"06/2025","07/2025","08/2025","09/2025"}))</f>
        <v>0</v>
      </c>
      <c r="U35" s="8" cm="1">
        <f t="array" ref="U35">SUM(SUMIFS('צריכה ב2025'!$K:$K, 'צריכה ב2025'!$B:$B, C35, 'צריכה ב2025'!$A:$A, {"06/2025","07/2025","08/2025","09/2025"}))</f>
        <v>0</v>
      </c>
      <c r="V35" cm="1">
        <f t="array" ref="V35">SUM(SUMIFS('צריכה ב2025'!$L:$L, 'צריכה ב2025'!$B:$B, C35, 'צריכה ב2025'!$A:$A, {"01/2025","02/2025","12/2024"}))</f>
        <v>6732.36</v>
      </c>
      <c r="W35" cm="1">
        <f t="array" ref="W35">SUM(SUMIFS('צריכה ב2025'!$L:$L, 'צריכה ב2025'!$B:$B, C35, 'צריכה ב2025'!$A:$A, {"03/2025","04/2025","05/2025","10/2025","11/2025"}))</f>
        <v>11243.470000000001</v>
      </c>
      <c r="X35" cm="1">
        <f t="array" ref="X35">SUM(SUMIFS('צריכה ב2025'!$L:$L, 'צריכה ב2025'!$B:$B, C35, 'צריכה ב2025'!$A:$A, {"06/2025","07/2025","08/2025","09/2025"}))</f>
        <v>11641.92</v>
      </c>
    </row>
    <row r="36" spans="1:24" x14ac:dyDescent="0.2">
      <c r="C36" s="2">
        <v>340623217</v>
      </c>
      <c r="D36" t="s">
        <v>16</v>
      </c>
      <c r="E36" t="s">
        <v>17</v>
      </c>
      <c r="F36" t="s">
        <v>18</v>
      </c>
      <c r="G36" t="s">
        <v>18</v>
      </c>
      <c r="H36" t="s">
        <v>18</v>
      </c>
      <c r="I36" s="8" t="str">
        <f>LOOKUP(C36,מונים!$A:$A,מונים!$P:$P)</f>
        <v>לא</v>
      </c>
      <c r="J36" t="s">
        <v>18</v>
      </c>
      <c r="K36" s="8"/>
      <c r="L36" s="8">
        <f>SUMIF('צריכה ב2025'!$B$2:$B$1885,'מידע מרוכז'!C36,'צריכה ב2025'!$H$2:$H$1885)</f>
        <v>1451.94</v>
      </c>
      <c r="M36" s="8">
        <f>SUMIF('צריכה ב2025'!$B:$B,'מידע מרוכז'!C36,'צריכה ב2025'!$I:$I)</f>
        <v>0</v>
      </c>
      <c r="N36" s="8">
        <f>SUMIF('צריכה ב2025'!$B:$B,'מידע מרוכז'!C36,'צריכה ב2025'!$K:$K)</f>
        <v>0</v>
      </c>
      <c r="O36" s="8">
        <f>SUMIF('צריכה ב2025'!$B:$B,'מידע מרוכז'!C36,'צריכה ב2025'!$L:$L)</f>
        <v>1451.94</v>
      </c>
      <c r="P36" s="26" cm="1">
        <f t="array" ref="P36">SUM(SUMIFS('צריכה ב2025'!$I:$I, 'צריכה ב2025'!$B:$B, C36, 'צריכה ב2025'!$A:$A, {"01/2025","02/2025","12/2024"}))</f>
        <v>0</v>
      </c>
      <c r="Q36" s="26" cm="1">
        <f t="array" ref="Q36">SUM(SUMIFS('צריכה ב2025'!$K:$K, 'צריכה ב2025'!$B:$B, C36, 'צריכה ב2025'!$A:$A, {"01/2025","02/2025","12/2024"}))</f>
        <v>0</v>
      </c>
      <c r="R36" s="8" cm="1">
        <f t="array" ref="R36">SUM(SUMIFS('צריכה ב2025'!$I:$I, 'צריכה ב2025'!$B:$B, C36, 'צריכה ב2025'!$A:$A, {"03/2025","04/2025","05/2025","10/2025","11/2025"}))</f>
        <v>0</v>
      </c>
      <c r="S36" s="8" cm="1">
        <f t="array" ref="S36">SUM(SUMIFS('צריכה ב2025'!$K:$K, 'צריכה ב2025'!$B:$B, C36, 'צריכה ב2025'!$A:$A, {"03/2025","04/2025","05/2025","10/2025","11/2025"}))</f>
        <v>0</v>
      </c>
      <c r="T36" s="8" cm="1">
        <f t="array" ref="T36">SUM(SUMIFS('צריכה ב2025'!$I:$I, 'צריכה ב2025'!$B:$B, C36, 'צריכה ב2025'!$A:$A, {"06/2025","07/2025","08/2025","09/2025"}))</f>
        <v>0</v>
      </c>
      <c r="U36" s="8" cm="1">
        <f t="array" ref="U36">SUM(SUMIFS('צריכה ב2025'!$K:$K, 'צריכה ב2025'!$B:$B, C36, 'צריכה ב2025'!$A:$A, {"06/2025","07/2025","08/2025","09/2025"}))</f>
        <v>0</v>
      </c>
      <c r="V36" cm="1">
        <f t="array" ref="V36">SUM(SUMIFS('צריכה ב2025'!$L:$L, 'צריכה ב2025'!$B:$B, C36, 'צריכה ב2025'!$A:$A, {"01/2025","02/2025","12/2024"}))</f>
        <v>266.46000000000004</v>
      </c>
      <c r="W36" cm="1">
        <f t="array" ref="W36">SUM(SUMIFS('צריכה ב2025'!$L:$L, 'צריכה ב2025'!$B:$B, C36, 'צריכה ב2025'!$A:$A, {"03/2025","04/2025","05/2025","10/2025","11/2025"}))</f>
        <v>618.76</v>
      </c>
      <c r="X36" cm="1">
        <f t="array" ref="X36">SUM(SUMIFS('צריכה ב2025'!$L:$L, 'צריכה ב2025'!$B:$B, C36, 'צריכה ב2025'!$A:$A, {"06/2025","07/2025","08/2025","09/2025"}))</f>
        <v>495.97</v>
      </c>
    </row>
    <row r="37" spans="1:24" x14ac:dyDescent="0.2">
      <c r="A37" t="s">
        <v>23</v>
      </c>
      <c r="B37" t="s">
        <v>37</v>
      </c>
      <c r="C37" s="2">
        <v>340624383</v>
      </c>
      <c r="D37" t="s">
        <v>16</v>
      </c>
      <c r="E37" t="s">
        <v>17</v>
      </c>
      <c r="F37" t="s">
        <v>19</v>
      </c>
      <c r="G37" t="s">
        <v>19</v>
      </c>
      <c r="H37" t="s">
        <v>18</v>
      </c>
      <c r="I37" s="8" t="str">
        <f>LOOKUP(C37,מונים!$A:$A,מונים!$P:$P)</f>
        <v>כן</v>
      </c>
      <c r="J37" t="s">
        <v>18</v>
      </c>
      <c r="K37" s="8"/>
      <c r="L37" s="8">
        <f>SUMIF('צריכה ב2025'!$B$2:$B$1885,'מידע מרוכז'!C37,'צריכה ב2025'!$H$2:$H$1885)</f>
        <v>51725</v>
      </c>
      <c r="M37" s="8">
        <f>SUMIF('צריכה ב2025'!$B:$B,'מידע מרוכז'!C37,'צריכה ב2025'!$I:$I)</f>
        <v>14296</v>
      </c>
      <c r="N37" s="8">
        <f>SUMIF('צריכה ב2025'!$B:$B,'מידע מרוכז'!C37,'צריכה ב2025'!$K:$K)</f>
        <v>37429</v>
      </c>
      <c r="O37" s="8">
        <f>SUMIF('צריכה ב2025'!$B:$B,'מידע מרוכז'!C37,'צריכה ב2025'!$L:$L)</f>
        <v>0</v>
      </c>
      <c r="P37" s="26" cm="1">
        <f t="array" ref="P37">SUM(SUMIFS('צריכה ב2025'!$I:$I, 'צריכה ב2025'!$B:$B, C37, 'צריכה ב2025'!$A:$A, {"01/2025","02/2025","12/2024"}))</f>
        <v>3533</v>
      </c>
      <c r="Q37" s="26" cm="1">
        <f t="array" ref="Q37">SUM(SUMIFS('צריכה ב2025'!$K:$K, 'צריכה ב2025'!$B:$B, C37, 'צריכה ב2025'!$A:$A, {"01/2025","02/2025","12/2024"}))</f>
        <v>5574</v>
      </c>
      <c r="R37" s="8" cm="1">
        <f t="array" ref="R37">SUM(SUMIFS('צריכה ב2025'!$I:$I, 'צריכה ב2025'!$B:$B, C37, 'צריכה ב2025'!$A:$A, {"03/2025","04/2025","05/2025","10/2025","11/2025"}))</f>
        <v>5188</v>
      </c>
      <c r="S37" s="8" cm="1">
        <f t="array" ref="S37">SUM(SUMIFS('צריכה ב2025'!$K:$K, 'צריכה ב2025'!$B:$B, C37, 'צריכה ב2025'!$A:$A, {"03/2025","04/2025","05/2025","10/2025","11/2025"}))</f>
        <v>17537</v>
      </c>
      <c r="T37" s="8" cm="1">
        <f t="array" ref="T37">SUM(SUMIFS('צריכה ב2025'!$I:$I, 'צריכה ב2025'!$B:$B, C37, 'צריכה ב2025'!$A:$A, {"06/2025","07/2025","08/2025","09/2025"}))</f>
        <v>4713</v>
      </c>
      <c r="U37" s="8" cm="1">
        <f t="array" ref="U37">SUM(SUMIFS('צריכה ב2025'!$K:$K, 'צריכה ב2025'!$B:$B, C37, 'צריכה ב2025'!$A:$A, {"06/2025","07/2025","08/2025","09/2025"}))</f>
        <v>12584</v>
      </c>
    </row>
    <row r="38" spans="1:24" x14ac:dyDescent="0.2">
      <c r="A38" t="s">
        <v>23</v>
      </c>
      <c r="C38" s="2">
        <v>340630991</v>
      </c>
      <c r="D38" t="s">
        <v>16</v>
      </c>
      <c r="E38" t="s">
        <v>17</v>
      </c>
      <c r="F38" t="s">
        <v>19</v>
      </c>
      <c r="G38" t="s">
        <v>18</v>
      </c>
      <c r="H38" t="s">
        <v>18</v>
      </c>
      <c r="I38" s="8" t="str">
        <f>LOOKUP(C38,מונים!$A:$A,מונים!$P:$P)</f>
        <v>לא</v>
      </c>
      <c r="J38" t="s">
        <v>18</v>
      </c>
      <c r="K38" s="8"/>
      <c r="L38" s="8">
        <f>SUMIF('צריכה ב2025'!$B$2:$B$1885,'מידע מרוכז'!C38,'צריכה ב2025'!$H$2:$H$1885)</f>
        <v>24598</v>
      </c>
      <c r="M38" s="8">
        <f>SUMIF('צריכה ב2025'!$B:$B,'מידע מרוכז'!C38,'צריכה ב2025'!$I:$I)</f>
        <v>5673</v>
      </c>
      <c r="N38" s="8">
        <f>SUMIF('צריכה ב2025'!$B:$B,'מידע מרוכז'!C38,'צריכה ב2025'!$K:$K)</f>
        <v>18925</v>
      </c>
      <c r="O38" s="8">
        <f>SUMIF('צריכה ב2025'!$B:$B,'מידע מרוכז'!C38,'צריכה ב2025'!$L:$L)</f>
        <v>0</v>
      </c>
      <c r="P38" s="26" cm="1">
        <f t="array" ref="P38">SUM(SUMIFS('צריכה ב2025'!$I:$I, 'צריכה ב2025'!$B:$B, C38, 'צריכה ב2025'!$A:$A, {"01/2025","02/2025","12/2024"}))</f>
        <v>1423</v>
      </c>
      <c r="Q38" s="26" cm="1">
        <f t="array" ref="Q38">SUM(SUMIFS('צריכה ב2025'!$K:$K, 'צריכה ב2025'!$B:$B, C38, 'צריכה ב2025'!$A:$A, {"01/2025","02/2025","12/2024"}))</f>
        <v>2941</v>
      </c>
      <c r="R38" s="8" cm="1">
        <f t="array" ref="R38">SUM(SUMIFS('צריכה ב2025'!$I:$I, 'צריכה ב2025'!$B:$B, C38, 'צריכה ב2025'!$A:$A, {"03/2025","04/2025","05/2025","10/2025","11/2025"}))</f>
        <v>2213</v>
      </c>
      <c r="S38" s="8" cm="1">
        <f t="array" ref="S38">SUM(SUMIFS('צריכה ב2025'!$K:$K, 'צריכה ב2025'!$B:$B, C38, 'צריכה ב2025'!$A:$A, {"03/2025","04/2025","05/2025","10/2025","11/2025"}))</f>
        <v>9189</v>
      </c>
      <c r="T38" s="8" cm="1">
        <f t="array" ref="T38">SUM(SUMIFS('צריכה ב2025'!$I:$I, 'צריכה ב2025'!$B:$B, C38, 'צריכה ב2025'!$A:$A, {"06/2025","07/2025","08/2025","09/2025"}))</f>
        <v>1687</v>
      </c>
      <c r="U38" s="8" cm="1">
        <f t="array" ref="U38">SUM(SUMIFS('צריכה ב2025'!$K:$K, 'צריכה ב2025'!$B:$B, C38, 'צריכה ב2025'!$A:$A, {"06/2025","07/2025","08/2025","09/2025"}))</f>
        <v>6159</v>
      </c>
    </row>
    <row r="39" spans="1:24" x14ac:dyDescent="0.2">
      <c r="A39" t="s">
        <v>23</v>
      </c>
      <c r="B39" t="s">
        <v>37</v>
      </c>
      <c r="C39" s="2">
        <v>340632414</v>
      </c>
      <c r="D39" t="s">
        <v>16</v>
      </c>
      <c r="E39" t="s">
        <v>17</v>
      </c>
      <c r="F39" t="s">
        <v>19</v>
      </c>
      <c r="G39" t="s">
        <v>19</v>
      </c>
      <c r="H39" t="s">
        <v>18</v>
      </c>
      <c r="I39" s="8" t="str">
        <f>LOOKUP(C39,מונים!$A:$A,מונים!$P:$P)</f>
        <v>כן</v>
      </c>
      <c r="J39" t="s">
        <v>18</v>
      </c>
      <c r="K39" s="8"/>
      <c r="L39" s="8">
        <f>SUMIF('צריכה ב2025'!$B$2:$B$1885,'מידע מרוכז'!C39,'צריכה ב2025'!$H$2:$H$1885)</f>
        <v>48312</v>
      </c>
      <c r="M39" s="8">
        <f>SUMIF('צריכה ב2025'!$B:$B,'מידע מרוכז'!C39,'צריכה ב2025'!$I:$I)</f>
        <v>12516</v>
      </c>
      <c r="N39" s="8">
        <f>SUMIF('צריכה ב2025'!$B:$B,'מידע מרוכז'!C39,'צריכה ב2025'!$K:$K)</f>
        <v>35796</v>
      </c>
      <c r="O39" s="8">
        <f>SUMIF('צריכה ב2025'!$B:$B,'מידע מרוכז'!C39,'צריכה ב2025'!$L:$L)</f>
        <v>0</v>
      </c>
      <c r="P39" s="26" cm="1">
        <f t="array" ref="P39">SUM(SUMIFS('צריכה ב2025'!$I:$I, 'צריכה ב2025'!$B:$B, C39, 'צריכה ב2025'!$A:$A, {"01/2025","02/2025","12/2024"}))</f>
        <v>3478</v>
      </c>
      <c r="Q39" s="26" cm="1">
        <f t="array" ref="Q39">SUM(SUMIFS('צריכה ב2025'!$K:$K, 'צריכה ב2025'!$B:$B, C39, 'צריכה ב2025'!$A:$A, {"01/2025","02/2025","12/2024"}))</f>
        <v>5809</v>
      </c>
      <c r="R39" s="8" cm="1">
        <f t="array" ref="R39">SUM(SUMIFS('צריכה ב2025'!$I:$I, 'צריכה ב2025'!$B:$B, C39, 'צריכה ב2025'!$A:$A, {"03/2025","04/2025","05/2025","10/2025","11/2025"}))</f>
        <v>4542</v>
      </c>
      <c r="S39" s="8" cm="1">
        <f t="array" ref="S39">SUM(SUMIFS('צריכה ב2025'!$K:$K, 'צריכה ב2025'!$B:$B, C39, 'צריכה ב2025'!$A:$A, {"03/2025","04/2025","05/2025","10/2025","11/2025"}))</f>
        <v>16915</v>
      </c>
      <c r="T39" s="8" cm="1">
        <f t="array" ref="T39">SUM(SUMIFS('צריכה ב2025'!$I:$I, 'צריכה ב2025'!$B:$B, C39, 'צריכה ב2025'!$A:$A, {"06/2025","07/2025","08/2025","09/2025"}))</f>
        <v>3599</v>
      </c>
      <c r="U39" s="8" cm="1">
        <f t="array" ref="U39">SUM(SUMIFS('צריכה ב2025'!$K:$K, 'צריכה ב2025'!$B:$B, C39, 'צריכה ב2025'!$A:$A, {"06/2025","07/2025","08/2025","09/2025"}))</f>
        <v>11589</v>
      </c>
    </row>
    <row r="40" spans="1:24" x14ac:dyDescent="0.2">
      <c r="C40" s="2">
        <v>340632657</v>
      </c>
      <c r="D40" t="s">
        <v>16</v>
      </c>
      <c r="E40" t="s">
        <v>17</v>
      </c>
      <c r="F40" t="s">
        <v>18</v>
      </c>
      <c r="G40" t="s">
        <v>18</v>
      </c>
      <c r="H40" t="s">
        <v>18</v>
      </c>
      <c r="I40" s="8" t="str">
        <f>LOOKUP(C40,מונים!$A:$A,מונים!$P:$P)</f>
        <v>לא</v>
      </c>
      <c r="J40" t="s">
        <v>18</v>
      </c>
      <c r="K40" s="8"/>
      <c r="L40" s="8">
        <f>SUMIF('צריכה ב2025'!$B$2:$B$1885,'מידע מרוכז'!C40,'צריכה ב2025'!$H$2:$H$1885)</f>
        <v>4254.9399999999996</v>
      </c>
      <c r="M40" s="8">
        <f>SUMIF('צריכה ב2025'!$B:$B,'מידע מרוכז'!C40,'צריכה ב2025'!$I:$I)</f>
        <v>0</v>
      </c>
      <c r="N40" s="8">
        <f>SUMIF('צריכה ב2025'!$B:$B,'מידע מרוכז'!C40,'צריכה ב2025'!$K:$K)</f>
        <v>0</v>
      </c>
      <c r="O40" s="8">
        <f>SUMIF('צריכה ב2025'!$B:$B,'מידע מרוכז'!C40,'צריכה ב2025'!$L:$L)</f>
        <v>4254.9399999999996</v>
      </c>
      <c r="P40" s="26" cm="1">
        <f t="array" ref="P40">SUM(SUMIFS('צריכה ב2025'!$I:$I, 'צריכה ב2025'!$B:$B, C40, 'צריכה ב2025'!$A:$A, {"01/2025","02/2025","12/2024"}))</f>
        <v>0</v>
      </c>
      <c r="Q40" s="26" cm="1">
        <f t="array" ref="Q40">SUM(SUMIFS('צריכה ב2025'!$K:$K, 'צריכה ב2025'!$B:$B, C40, 'צריכה ב2025'!$A:$A, {"01/2025","02/2025","12/2024"}))</f>
        <v>0</v>
      </c>
      <c r="R40" s="8" cm="1">
        <f t="array" ref="R40">SUM(SUMIFS('צריכה ב2025'!$I:$I, 'צריכה ב2025'!$B:$B, C40, 'צריכה ב2025'!$A:$A, {"03/2025","04/2025","05/2025","10/2025","11/2025"}))</f>
        <v>0</v>
      </c>
      <c r="S40" s="8" cm="1">
        <f t="array" ref="S40">SUM(SUMIFS('צריכה ב2025'!$K:$K, 'צריכה ב2025'!$B:$B, C40, 'צריכה ב2025'!$A:$A, {"03/2025","04/2025","05/2025","10/2025","11/2025"}))</f>
        <v>0</v>
      </c>
      <c r="T40" s="8" cm="1">
        <f t="array" ref="T40">SUM(SUMIFS('צריכה ב2025'!$I:$I, 'צריכה ב2025'!$B:$B, C40, 'צריכה ב2025'!$A:$A, {"06/2025","07/2025","08/2025","09/2025"}))</f>
        <v>0</v>
      </c>
      <c r="U40" s="8" cm="1">
        <f t="array" ref="U40">SUM(SUMIFS('צריכה ב2025'!$K:$K, 'צריכה ב2025'!$B:$B, C40, 'צריכה ב2025'!$A:$A, {"06/2025","07/2025","08/2025","09/2025"}))</f>
        <v>0</v>
      </c>
      <c r="V40" cm="1">
        <f t="array" ref="V40">SUM(SUMIFS('צריכה ב2025'!$L:$L, 'צריכה ב2025'!$B:$B, C40, 'צריכה ב2025'!$A:$A, {"01/2025","02/2025","12/2024"}))</f>
        <v>746.94</v>
      </c>
      <c r="W40" cm="1">
        <f t="array" ref="W40">SUM(SUMIFS('צריכה ב2025'!$L:$L, 'צריכה ב2025'!$B:$B, C40, 'צריכה ב2025'!$A:$A, {"03/2025","04/2025","05/2025","10/2025","11/2025"}))</f>
        <v>1629.07</v>
      </c>
      <c r="X40" cm="1">
        <f t="array" ref="X40">SUM(SUMIFS('צריכה ב2025'!$L:$L, 'צריכה ב2025'!$B:$B, C40, 'צריכה ב2025'!$A:$A, {"06/2025","07/2025","08/2025","09/2025"}))</f>
        <v>1767.56</v>
      </c>
    </row>
    <row r="41" spans="1:24" x14ac:dyDescent="0.2">
      <c r="C41" s="2">
        <v>340635780</v>
      </c>
      <c r="D41" t="s">
        <v>20</v>
      </c>
      <c r="E41" t="s">
        <v>17</v>
      </c>
      <c r="F41" t="s">
        <v>19</v>
      </c>
      <c r="G41" t="s">
        <v>19</v>
      </c>
      <c r="H41" t="s">
        <v>18</v>
      </c>
      <c r="I41" s="8" t="str">
        <f>LOOKUP(C41,מונים!$A:$A,מונים!$P:$P)</f>
        <v>כן</v>
      </c>
      <c r="J41" t="s">
        <v>19</v>
      </c>
      <c r="K41" s="8"/>
      <c r="L41" s="8">
        <f>SUMIF('צריכה ב2025'!$B$2:$B$1885,'מידע מרוכז'!C41,'צריכה ב2025'!$H$2:$H$1885)</f>
        <v>53435</v>
      </c>
      <c r="M41" s="8">
        <f>SUMIF('צריכה ב2025'!$B:$B,'מידע מרוכז'!C41,'צריכה ב2025'!$I:$I)</f>
        <v>8776</v>
      </c>
      <c r="N41" s="8">
        <f>SUMIF('צריכה ב2025'!$B:$B,'מידע מרוכז'!C41,'צריכה ב2025'!$K:$K)</f>
        <v>44659</v>
      </c>
      <c r="O41" s="8">
        <f>SUMIF('צריכה ב2025'!$B:$B,'מידע מרוכז'!C41,'צריכה ב2025'!$L:$L)</f>
        <v>0</v>
      </c>
      <c r="P41" s="26" cm="1">
        <f t="array" ref="P41">SUM(SUMIFS('צריכה ב2025'!$I:$I, 'צריכה ב2025'!$B:$B, C41, 'צריכה ב2025'!$A:$A, {"01/2025","02/2025","12/2024"}))</f>
        <v>1920</v>
      </c>
      <c r="Q41" s="26" cm="1">
        <f t="array" ref="Q41">SUM(SUMIFS('צריכה ב2025'!$K:$K, 'צריכה ב2025'!$B:$B, C41, 'צריכה ב2025'!$A:$A, {"01/2025","02/2025","12/2024"}))</f>
        <v>12271</v>
      </c>
      <c r="R41" s="8" cm="1">
        <f t="array" ref="R41">SUM(SUMIFS('צריכה ב2025'!$I:$I, 'צריכה ב2025'!$B:$B, C41, 'צריכה ב2025'!$A:$A, {"03/2025","04/2025","05/2025","10/2025","11/2025"}))</f>
        <v>2473</v>
      </c>
      <c r="S41" s="8" cm="1">
        <f t="array" ref="S41">SUM(SUMIFS('צריכה ב2025'!$K:$K, 'צריכה ב2025'!$B:$B, C41, 'צריכה ב2025'!$A:$A, {"03/2025","04/2025","05/2025","10/2025","11/2025"}))</f>
        <v>16831</v>
      </c>
      <c r="T41" s="8" cm="1">
        <f t="array" ref="T41">SUM(SUMIFS('צריכה ב2025'!$I:$I, 'צריכה ב2025'!$B:$B, C41, 'צריכה ב2025'!$A:$A, {"06/2025","07/2025","08/2025","09/2025"}))</f>
        <v>3687</v>
      </c>
      <c r="U41" s="8" cm="1">
        <f t="array" ref="U41">SUM(SUMIFS('צריכה ב2025'!$K:$K, 'צריכה ב2025'!$B:$B, C41, 'צריכה ב2025'!$A:$A, {"06/2025","07/2025","08/2025","09/2025"}))</f>
        <v>13377</v>
      </c>
    </row>
    <row r="42" spans="1:24" x14ac:dyDescent="0.2">
      <c r="C42" s="2">
        <v>340635814</v>
      </c>
      <c r="D42" t="s">
        <v>16</v>
      </c>
      <c r="E42" t="s">
        <v>17</v>
      </c>
      <c r="F42" t="s">
        <v>18</v>
      </c>
      <c r="G42" t="s">
        <v>18</v>
      </c>
      <c r="H42" t="s">
        <v>18</v>
      </c>
      <c r="I42" s="8" t="str">
        <f>LOOKUP(C42,מונים!$A:$A,מונים!$P:$P)</f>
        <v>לא</v>
      </c>
      <c r="J42" t="s">
        <v>18</v>
      </c>
      <c r="K42" s="8"/>
      <c r="L42" s="8">
        <f>SUMIF('צריכה ב2025'!$B$2:$B$1885,'מידע מרוכז'!C42,'צריכה ב2025'!$H$2:$H$1885)</f>
        <v>7369.9400000000005</v>
      </c>
      <c r="M42" s="8">
        <f>SUMIF('צריכה ב2025'!$B:$B,'מידע מרוכז'!C42,'צריכה ב2025'!$I:$I)</f>
        <v>0</v>
      </c>
      <c r="N42" s="8">
        <f>SUMIF('צריכה ב2025'!$B:$B,'מידע מרוכז'!C42,'צריכה ב2025'!$K:$K)</f>
        <v>0</v>
      </c>
      <c r="O42" s="8">
        <f>SUMIF('צריכה ב2025'!$B:$B,'מידע מרוכז'!C42,'צריכה ב2025'!$L:$L)</f>
        <v>7369.9400000000005</v>
      </c>
      <c r="P42" s="26" cm="1">
        <f t="array" ref="P42">SUM(SUMIFS('צריכה ב2025'!$I:$I, 'צריכה ב2025'!$B:$B, C42, 'צריכה ב2025'!$A:$A, {"01/2025","02/2025","12/2024"}))</f>
        <v>0</v>
      </c>
      <c r="Q42" s="26" cm="1">
        <f t="array" ref="Q42">SUM(SUMIFS('צריכה ב2025'!$K:$K, 'צריכה ב2025'!$B:$B, C42, 'צריכה ב2025'!$A:$A, {"01/2025","02/2025","12/2024"}))</f>
        <v>0</v>
      </c>
      <c r="R42" s="8" cm="1">
        <f t="array" ref="R42">SUM(SUMIFS('צריכה ב2025'!$I:$I, 'צריכה ב2025'!$B:$B, C42, 'צריכה ב2025'!$A:$A, {"03/2025","04/2025","05/2025","10/2025","11/2025"}))</f>
        <v>0</v>
      </c>
      <c r="S42" s="8" cm="1">
        <f t="array" ref="S42">SUM(SUMIFS('צריכה ב2025'!$K:$K, 'צריכה ב2025'!$B:$B, C42, 'צריכה ב2025'!$A:$A, {"03/2025","04/2025","05/2025","10/2025","11/2025"}))</f>
        <v>0</v>
      </c>
      <c r="T42" s="8" cm="1">
        <f t="array" ref="T42">SUM(SUMIFS('צריכה ב2025'!$I:$I, 'צריכה ב2025'!$B:$B, C42, 'צריכה ב2025'!$A:$A, {"06/2025","07/2025","08/2025","09/2025"}))</f>
        <v>0</v>
      </c>
      <c r="U42" s="8" cm="1">
        <f t="array" ref="U42">SUM(SUMIFS('צריכה ב2025'!$K:$K, 'צריכה ב2025'!$B:$B, C42, 'צריכה ב2025'!$A:$A, {"06/2025","07/2025","08/2025","09/2025"}))</f>
        <v>0</v>
      </c>
      <c r="V42" cm="1">
        <f t="array" ref="V42">SUM(SUMIFS('צריכה ב2025'!$L:$L, 'צריכה ב2025'!$B:$B, C42, 'צריכה ב2025'!$A:$A, {"01/2025","02/2025","12/2024"}))</f>
        <v>1081.54</v>
      </c>
      <c r="W42" cm="1">
        <f t="array" ref="W42">SUM(SUMIFS('צריכה ב2025'!$L:$L, 'צריכה ב2025'!$B:$B, C42, 'צריכה ב2025'!$A:$A, {"03/2025","04/2025","05/2025","10/2025","11/2025"}))</f>
        <v>3179.31</v>
      </c>
      <c r="X42" cm="1">
        <f t="array" ref="X42">SUM(SUMIFS('צריכה ב2025'!$L:$L, 'צריכה ב2025'!$B:$B, C42, 'צריכה ב2025'!$A:$A, {"06/2025","07/2025","08/2025","09/2025"}))</f>
        <v>2939.59</v>
      </c>
    </row>
    <row r="43" spans="1:24" x14ac:dyDescent="0.2">
      <c r="A43" t="s">
        <v>23</v>
      </c>
      <c r="B43" t="s">
        <v>37</v>
      </c>
      <c r="C43" s="2">
        <v>340636633</v>
      </c>
      <c r="D43" t="s">
        <v>16</v>
      </c>
      <c r="E43" t="s">
        <v>17</v>
      </c>
      <c r="F43" t="s">
        <v>19</v>
      </c>
      <c r="G43" t="s">
        <v>19</v>
      </c>
      <c r="H43" t="s">
        <v>18</v>
      </c>
      <c r="I43" s="8" t="str">
        <f>LOOKUP(C43,מונים!$A:$A,מונים!$P:$P)</f>
        <v>כן</v>
      </c>
      <c r="J43" t="s">
        <v>18</v>
      </c>
      <c r="K43" s="8"/>
      <c r="L43" s="8">
        <f>SUMIF('צריכה ב2025'!$B$2:$B$1885,'מידע מרוכז'!C43,'צריכה ב2025'!$H$2:$H$1885)</f>
        <v>35039</v>
      </c>
      <c r="M43" s="8">
        <f>SUMIF('צריכה ב2025'!$B:$B,'מידע מרוכז'!C43,'צריכה ב2025'!$I:$I)</f>
        <v>8712</v>
      </c>
      <c r="N43" s="8">
        <f>SUMIF('צריכה ב2025'!$B:$B,'מידע מרוכז'!C43,'צריכה ב2025'!$K:$K)</f>
        <v>26327</v>
      </c>
      <c r="O43" s="8">
        <f>SUMIF('צריכה ב2025'!$B:$B,'מידע מרוכז'!C43,'צריכה ב2025'!$L:$L)</f>
        <v>0</v>
      </c>
      <c r="P43" s="26" cm="1">
        <f t="array" ref="P43">SUM(SUMIFS('צריכה ב2025'!$I:$I, 'צריכה ב2025'!$B:$B, C43, 'צריכה ב2025'!$A:$A, {"01/2025","02/2025","12/2024"}))</f>
        <v>2514</v>
      </c>
      <c r="Q43" s="26" cm="1">
        <f t="array" ref="Q43">SUM(SUMIFS('צריכה ב2025'!$K:$K, 'צריכה ב2025'!$B:$B, C43, 'צריכה ב2025'!$A:$A, {"01/2025","02/2025","12/2024"}))</f>
        <v>4505</v>
      </c>
      <c r="R43" s="8" cm="1">
        <f t="array" ref="R43">SUM(SUMIFS('צריכה ב2025'!$I:$I, 'צריכה ב2025'!$B:$B, C43, 'צריכה ב2025'!$A:$A, {"03/2025","04/2025","05/2025","10/2025","11/2025"}))</f>
        <v>3180</v>
      </c>
      <c r="S43" s="8" cm="1">
        <f t="array" ref="S43">SUM(SUMIFS('צריכה ב2025'!$K:$K, 'צריכה ב2025'!$B:$B, C43, 'צריכה ב2025'!$A:$A, {"03/2025","04/2025","05/2025","10/2025","11/2025"}))</f>
        <v>12458</v>
      </c>
      <c r="T43" s="8" cm="1">
        <f t="array" ref="T43">SUM(SUMIFS('צריכה ב2025'!$I:$I, 'צריכה ב2025'!$B:$B, C43, 'צריכה ב2025'!$A:$A, {"06/2025","07/2025","08/2025","09/2025"}))</f>
        <v>2429</v>
      </c>
      <c r="U43" s="8" cm="1">
        <f t="array" ref="U43">SUM(SUMIFS('צריכה ב2025'!$K:$K, 'צריכה ב2025'!$B:$B, C43, 'צריכה ב2025'!$A:$A, {"06/2025","07/2025","08/2025","09/2025"}))</f>
        <v>8323</v>
      </c>
    </row>
    <row r="44" spans="1:24" x14ac:dyDescent="0.2">
      <c r="A44" t="s">
        <v>23</v>
      </c>
      <c r="B44" t="s">
        <v>37</v>
      </c>
      <c r="C44" s="2">
        <v>340638634</v>
      </c>
      <c r="D44" t="s">
        <v>16</v>
      </c>
      <c r="E44" t="s">
        <v>17</v>
      </c>
      <c r="F44" t="s">
        <v>19</v>
      </c>
      <c r="G44" t="s">
        <v>19</v>
      </c>
      <c r="H44" t="s">
        <v>18</v>
      </c>
      <c r="I44" s="8" t="str">
        <f>LOOKUP(C44,מונים!$A:$A,מונים!$P:$P)</f>
        <v>כן</v>
      </c>
      <c r="J44" t="s">
        <v>18</v>
      </c>
      <c r="K44" s="8"/>
      <c r="L44" s="8">
        <f>SUMIF('צריכה ב2025'!$B$2:$B$1885,'מידע מרוכז'!C44,'צריכה ב2025'!$H$2:$H$1885)</f>
        <v>30870</v>
      </c>
      <c r="M44" s="8">
        <f>SUMIF('צריכה ב2025'!$B:$B,'מידע מרוכז'!C44,'צריכה ב2025'!$I:$I)</f>
        <v>8243</v>
      </c>
      <c r="N44" s="8">
        <f>SUMIF('צריכה ב2025'!$B:$B,'מידע מרוכז'!C44,'צריכה ב2025'!$K:$K)</f>
        <v>22627</v>
      </c>
      <c r="O44" s="8">
        <f>SUMIF('צריכה ב2025'!$B:$B,'מידע מרוכז'!C44,'צריכה ב2025'!$L:$L)</f>
        <v>0</v>
      </c>
      <c r="P44" s="26" cm="1">
        <f t="array" ref="P44">SUM(SUMIFS('צריכה ב2025'!$I:$I, 'צריכה ב2025'!$B:$B, C44, 'צריכה ב2025'!$A:$A, {"01/2025","02/2025","12/2024"}))</f>
        <v>2289</v>
      </c>
      <c r="Q44" s="26" cm="1">
        <f t="array" ref="Q44">SUM(SUMIFS('צריכה ב2025'!$K:$K, 'צריכה ב2025'!$B:$B, C44, 'צריכה ב2025'!$A:$A, {"01/2025","02/2025","12/2024"}))</f>
        <v>3692</v>
      </c>
      <c r="R44" s="8" cm="1">
        <f t="array" ref="R44">SUM(SUMIFS('צריכה ב2025'!$I:$I, 'צריכה ב2025'!$B:$B, C44, 'צריכה ב2025'!$A:$A, {"03/2025","04/2025","05/2025","10/2025","11/2025"}))</f>
        <v>2993</v>
      </c>
      <c r="S44" s="8" cm="1">
        <f t="array" ref="S44">SUM(SUMIFS('צריכה ב2025'!$K:$K, 'צריכה ב2025'!$B:$B, C44, 'צריכה ב2025'!$A:$A, {"03/2025","04/2025","05/2025","10/2025","11/2025"}))</f>
        <v>10703</v>
      </c>
      <c r="T44" s="8" cm="1">
        <f t="array" ref="T44">SUM(SUMIFS('צריכה ב2025'!$I:$I, 'צריכה ב2025'!$B:$B, C44, 'צריכה ב2025'!$A:$A, {"06/2025","07/2025","08/2025","09/2025"}))</f>
        <v>2362</v>
      </c>
      <c r="U44" s="8" cm="1">
        <f t="array" ref="U44">SUM(SUMIFS('צריכה ב2025'!$K:$K, 'צריכה ב2025'!$B:$B, C44, 'צריכה ב2025'!$A:$A, {"06/2025","07/2025","08/2025","09/2025"}))</f>
        <v>7336</v>
      </c>
    </row>
    <row r="45" spans="1:24" x14ac:dyDescent="0.2">
      <c r="A45" t="s">
        <v>84</v>
      </c>
      <c r="C45" s="2">
        <v>340638662</v>
      </c>
      <c r="D45" t="s">
        <v>16</v>
      </c>
      <c r="E45" t="s">
        <v>17</v>
      </c>
      <c r="F45" t="s">
        <v>18</v>
      </c>
      <c r="G45" t="s">
        <v>18</v>
      </c>
      <c r="H45" t="s">
        <v>18</v>
      </c>
      <c r="I45" s="8" t="str">
        <f>LOOKUP(C45,מונים!$A:$A,מונים!$P:$P)</f>
        <v>לא</v>
      </c>
      <c r="J45" t="s">
        <v>18</v>
      </c>
      <c r="K45" s="8"/>
      <c r="L45" s="8">
        <f>SUMIF('צריכה ב2025'!$B$2:$B$1885,'מידע מרוכז'!C45,'צריכה ב2025'!$H$2:$H$1885)</f>
        <v>14393.96</v>
      </c>
      <c r="M45" s="8">
        <f>SUMIF('צריכה ב2025'!$B:$B,'מידע מרוכז'!C45,'צריכה ב2025'!$I:$I)</f>
        <v>0</v>
      </c>
      <c r="N45" s="8">
        <f>SUMIF('צריכה ב2025'!$B:$B,'מידע מרוכז'!C45,'צריכה ב2025'!$K:$K)</f>
        <v>0</v>
      </c>
      <c r="O45" s="8">
        <f>SUMIF('צריכה ב2025'!$B:$B,'מידע מרוכז'!C45,'צריכה ב2025'!$L:$L)</f>
        <v>14393.96</v>
      </c>
      <c r="P45" s="26" cm="1">
        <f t="array" ref="P45">SUM(SUMIFS('צריכה ב2025'!$I:$I, 'צריכה ב2025'!$B:$B, C45, 'צריכה ב2025'!$A:$A, {"01/2025","02/2025","12/2024"}))</f>
        <v>0</v>
      </c>
      <c r="Q45" s="26" cm="1">
        <f t="array" ref="Q45">SUM(SUMIFS('צריכה ב2025'!$K:$K, 'צריכה ב2025'!$B:$B, C45, 'צריכה ב2025'!$A:$A, {"01/2025","02/2025","12/2024"}))</f>
        <v>0</v>
      </c>
      <c r="R45" s="8" cm="1">
        <f t="array" ref="R45">SUM(SUMIFS('צריכה ב2025'!$I:$I, 'צריכה ב2025'!$B:$B, C45, 'צריכה ב2025'!$A:$A, {"03/2025","04/2025","05/2025","10/2025","11/2025"}))</f>
        <v>0</v>
      </c>
      <c r="S45" s="8" cm="1">
        <f t="array" ref="S45">SUM(SUMIFS('צריכה ב2025'!$K:$K, 'צריכה ב2025'!$B:$B, C45, 'צריכה ב2025'!$A:$A, {"03/2025","04/2025","05/2025","10/2025","11/2025"}))</f>
        <v>0</v>
      </c>
      <c r="T45" s="8" cm="1">
        <f t="array" ref="T45">SUM(SUMIFS('צריכה ב2025'!$I:$I, 'צריכה ב2025'!$B:$B, C45, 'צריכה ב2025'!$A:$A, {"06/2025","07/2025","08/2025","09/2025"}))</f>
        <v>0</v>
      </c>
      <c r="U45" s="8" cm="1">
        <f t="array" ref="U45">SUM(SUMIFS('צריכה ב2025'!$K:$K, 'צריכה ב2025'!$B:$B, C45, 'צריכה ב2025'!$A:$A, {"06/2025","07/2025","08/2025","09/2025"}))</f>
        <v>0</v>
      </c>
      <c r="V45" cm="1">
        <f t="array" ref="V45">SUM(SUMIFS('צריכה ב2025'!$L:$L, 'צריכה ב2025'!$B:$B, C45, 'צריכה ב2025'!$A:$A, {"01/2025","02/2025","12/2024"}))</f>
        <v>2076.1000000000004</v>
      </c>
      <c r="W45" cm="1">
        <f t="array" ref="W45">SUM(SUMIFS('צריכה ב2025'!$L:$L, 'צריכה ב2025'!$B:$B, C45, 'צריכה ב2025'!$A:$A, {"03/2025","04/2025","05/2025","10/2025","11/2025"}))</f>
        <v>6045.19</v>
      </c>
      <c r="X45" cm="1">
        <f t="array" ref="X45">SUM(SUMIFS('צריכה ב2025'!$L:$L, 'צריכה ב2025'!$B:$B, C45, 'צריכה ב2025'!$A:$A, {"06/2025","07/2025","08/2025","09/2025"}))</f>
        <v>5545.31</v>
      </c>
    </row>
    <row r="46" spans="1:24" x14ac:dyDescent="0.2">
      <c r="A46" t="s">
        <v>23</v>
      </c>
      <c r="C46" s="2">
        <v>340639438</v>
      </c>
      <c r="D46" t="s">
        <v>16</v>
      </c>
      <c r="E46" t="s">
        <v>17</v>
      </c>
      <c r="F46" t="s">
        <v>19</v>
      </c>
      <c r="G46" t="s">
        <v>18</v>
      </c>
      <c r="H46" t="s">
        <v>18</v>
      </c>
      <c r="I46" s="8" t="str">
        <f>LOOKUP(C46,מונים!$A:$A,מונים!$P:$P)</f>
        <v>לא</v>
      </c>
      <c r="J46" t="s">
        <v>18</v>
      </c>
      <c r="K46" s="8"/>
      <c r="L46" s="8">
        <f>SUMIF('צריכה ב2025'!$B$2:$B$1885,'מידע מרוכז'!C46,'צריכה ב2025'!$H$2:$H$1885)</f>
        <v>51377</v>
      </c>
      <c r="M46" s="8">
        <f>SUMIF('צריכה ב2025'!$B:$B,'מידע מרוכז'!C46,'צריכה ב2025'!$I:$I)</f>
        <v>12378</v>
      </c>
      <c r="N46" s="8">
        <f>SUMIF('צריכה ב2025'!$B:$B,'מידע מרוכז'!C46,'צריכה ב2025'!$K:$K)</f>
        <v>38999</v>
      </c>
      <c r="O46" s="8">
        <f>SUMIF('צריכה ב2025'!$B:$B,'מידע מרוכז'!C46,'צריכה ב2025'!$L:$L)</f>
        <v>0</v>
      </c>
      <c r="P46" s="26" cm="1">
        <f t="array" ref="P46">SUM(SUMIFS('צריכה ב2025'!$I:$I, 'צריכה ב2025'!$B:$B, C46, 'צריכה ב2025'!$A:$A, {"01/2025","02/2025","12/2024"}))</f>
        <v>2613</v>
      </c>
      <c r="Q46" s="26" cm="1">
        <f t="array" ref="Q46">SUM(SUMIFS('צריכה ב2025'!$K:$K, 'צריכה ב2025'!$B:$B, C46, 'צריכה ב2025'!$A:$A, {"01/2025","02/2025","12/2024"}))</f>
        <v>5891</v>
      </c>
      <c r="R46" s="8" cm="1">
        <f t="array" ref="R46">SUM(SUMIFS('צריכה ב2025'!$I:$I, 'צריכה ב2025'!$B:$B, C46, 'צריכה ב2025'!$A:$A, {"03/2025","04/2025","05/2025","10/2025","11/2025"}))</f>
        <v>4741</v>
      </c>
      <c r="S46" s="8" cm="1">
        <f t="array" ref="S46">SUM(SUMIFS('צריכה ב2025'!$K:$K, 'צריכה ב2025'!$B:$B, C46, 'צריכה ב2025'!$A:$A, {"03/2025","04/2025","05/2025","10/2025","11/2025"}))</f>
        <v>18119</v>
      </c>
      <c r="T46" s="8" cm="1">
        <f t="array" ref="T46">SUM(SUMIFS('צריכה ב2025'!$I:$I, 'צריכה ב2025'!$B:$B, C46, 'צריכה ב2025'!$A:$A, {"06/2025","07/2025","08/2025","09/2025"}))</f>
        <v>4357</v>
      </c>
      <c r="U46" s="8" cm="1">
        <f t="array" ref="U46">SUM(SUMIFS('צריכה ב2025'!$K:$K, 'צריכה ב2025'!$B:$B, C46, 'צריכה ב2025'!$A:$A, {"06/2025","07/2025","08/2025","09/2025"}))</f>
        <v>13795</v>
      </c>
    </row>
    <row r="47" spans="1:24" x14ac:dyDescent="0.2">
      <c r="C47" s="2">
        <v>340639476</v>
      </c>
      <c r="D47" t="s">
        <v>16</v>
      </c>
      <c r="E47" t="s">
        <v>17</v>
      </c>
      <c r="F47" t="s">
        <v>18</v>
      </c>
      <c r="G47" t="s">
        <v>18</v>
      </c>
      <c r="H47" t="s">
        <v>18</v>
      </c>
      <c r="I47" s="8" t="str">
        <f>LOOKUP(C47,מונים!$A:$A,מונים!$P:$P)</f>
        <v>לא</v>
      </c>
      <c r="J47" t="s">
        <v>18</v>
      </c>
      <c r="K47" s="8"/>
      <c r="L47" s="8">
        <f>SUMIF('צריכה ב2025'!$B$2:$B$1885,'מידע מרוכז'!C47,'צריכה ב2025'!$H$2:$H$1885)</f>
        <v>4116.96</v>
      </c>
      <c r="M47" s="8">
        <f>SUMIF('צריכה ב2025'!$B:$B,'מידע מרוכז'!C47,'צריכה ב2025'!$I:$I)</f>
        <v>0</v>
      </c>
      <c r="N47" s="8">
        <f>SUMIF('צריכה ב2025'!$B:$B,'מידע מרוכז'!C47,'צריכה ב2025'!$K:$K)</f>
        <v>0</v>
      </c>
      <c r="O47" s="8">
        <f>SUMIF('צריכה ב2025'!$B:$B,'מידע מרוכז'!C47,'צריכה ב2025'!$L:$L)</f>
        <v>4116.96</v>
      </c>
      <c r="P47" s="26" cm="1">
        <f t="array" ref="P47">SUM(SUMIFS('צריכה ב2025'!$I:$I, 'צריכה ב2025'!$B:$B, C47, 'צריכה ב2025'!$A:$A, {"01/2025","02/2025","12/2024"}))</f>
        <v>0</v>
      </c>
      <c r="Q47" s="26" cm="1">
        <f t="array" ref="Q47">SUM(SUMIFS('צריכה ב2025'!$K:$K, 'צריכה ב2025'!$B:$B, C47, 'צריכה ב2025'!$A:$A, {"01/2025","02/2025","12/2024"}))</f>
        <v>0</v>
      </c>
      <c r="R47" s="8" cm="1">
        <f t="array" ref="R47">SUM(SUMIFS('צריכה ב2025'!$I:$I, 'צריכה ב2025'!$B:$B, C47, 'צריכה ב2025'!$A:$A, {"03/2025","04/2025","05/2025","10/2025","11/2025"}))</f>
        <v>0</v>
      </c>
      <c r="S47" s="8" cm="1">
        <f t="array" ref="S47">SUM(SUMIFS('צריכה ב2025'!$K:$K, 'צריכה ב2025'!$B:$B, C47, 'צריכה ב2025'!$A:$A, {"03/2025","04/2025","05/2025","10/2025","11/2025"}))</f>
        <v>0</v>
      </c>
      <c r="T47" s="8" cm="1">
        <f t="array" ref="T47">SUM(SUMIFS('צריכה ב2025'!$I:$I, 'צריכה ב2025'!$B:$B, C47, 'צריכה ב2025'!$A:$A, {"06/2025","07/2025","08/2025","09/2025"}))</f>
        <v>0</v>
      </c>
      <c r="U47" s="8" cm="1">
        <f t="array" ref="U47">SUM(SUMIFS('צריכה ב2025'!$K:$K, 'צריכה ב2025'!$B:$B, C47, 'צריכה ב2025'!$A:$A, {"06/2025","07/2025","08/2025","09/2025"}))</f>
        <v>0</v>
      </c>
      <c r="V47" cm="1">
        <f t="array" ref="V47">SUM(SUMIFS('צריכה ב2025'!$L:$L, 'צריכה ב2025'!$B:$B, C47, 'צריכה ב2025'!$A:$A, {"01/2025","02/2025","12/2024"}))</f>
        <v>297.27999999999997</v>
      </c>
      <c r="W47" cm="1">
        <f t="array" ref="W47">SUM(SUMIFS('צריכה ב2025'!$L:$L, 'צריכה ב2025'!$B:$B, C47, 'צריכה ב2025'!$A:$A, {"03/2025","04/2025","05/2025","10/2025","11/2025"}))</f>
        <v>1460.76</v>
      </c>
      <c r="X47" cm="1">
        <f t="array" ref="X47">SUM(SUMIFS('צריכה ב2025'!$L:$L, 'צריכה ב2025'!$B:$B, C47, 'צריכה ב2025'!$A:$A, {"06/2025","07/2025","08/2025","09/2025"}))</f>
        <v>2231.7599999999998</v>
      </c>
    </row>
    <row r="48" spans="1:24" x14ac:dyDescent="0.2">
      <c r="C48" s="2">
        <v>340640368</v>
      </c>
      <c r="D48" t="s">
        <v>16</v>
      </c>
      <c r="E48" t="s">
        <v>17</v>
      </c>
      <c r="F48" t="s">
        <v>18</v>
      </c>
      <c r="G48" t="s">
        <v>18</v>
      </c>
      <c r="H48" t="s">
        <v>18</v>
      </c>
      <c r="I48" s="8" t="str">
        <f>LOOKUP(C48,מונים!$A:$A,מונים!$P:$P)</f>
        <v>לא</v>
      </c>
      <c r="J48" t="s">
        <v>18</v>
      </c>
      <c r="K48" s="8"/>
      <c r="L48" s="8">
        <f>SUMIF('צריכה ב2025'!$B$2:$B$1885,'מידע מרוכז'!C48,'צריכה ב2025'!$H$2:$H$1885)</f>
        <v>3473.94</v>
      </c>
      <c r="M48" s="8">
        <f>SUMIF('צריכה ב2025'!$B:$B,'מידע מרוכז'!C48,'צריכה ב2025'!$I:$I)</f>
        <v>0</v>
      </c>
      <c r="N48" s="8">
        <f>SUMIF('צריכה ב2025'!$B:$B,'מידע מרוכז'!C48,'צריכה ב2025'!$K:$K)</f>
        <v>0</v>
      </c>
      <c r="O48" s="8">
        <f>SUMIF('צריכה ב2025'!$B:$B,'מידע מרוכז'!C48,'צריכה ב2025'!$L:$L)</f>
        <v>3473.94</v>
      </c>
      <c r="P48" s="26" cm="1">
        <f t="array" ref="P48">SUM(SUMIFS('צריכה ב2025'!$I:$I, 'צריכה ב2025'!$B:$B, C48, 'צריכה ב2025'!$A:$A, {"01/2025","02/2025","12/2024"}))</f>
        <v>0</v>
      </c>
      <c r="Q48" s="26" cm="1">
        <f t="array" ref="Q48">SUM(SUMIFS('צריכה ב2025'!$K:$K, 'צריכה ב2025'!$B:$B, C48, 'צריכה ב2025'!$A:$A, {"01/2025","02/2025","12/2024"}))</f>
        <v>0</v>
      </c>
      <c r="R48" s="8" cm="1">
        <f t="array" ref="R48">SUM(SUMIFS('צריכה ב2025'!$I:$I, 'צריכה ב2025'!$B:$B, C48, 'צריכה ב2025'!$A:$A, {"03/2025","04/2025","05/2025","10/2025","11/2025"}))</f>
        <v>0</v>
      </c>
      <c r="S48" s="8" cm="1">
        <f t="array" ref="S48">SUM(SUMIFS('צריכה ב2025'!$K:$K, 'צריכה ב2025'!$B:$B, C48, 'צריכה ב2025'!$A:$A, {"03/2025","04/2025","05/2025","10/2025","11/2025"}))</f>
        <v>0</v>
      </c>
      <c r="T48" s="8" cm="1">
        <f t="array" ref="T48">SUM(SUMIFS('צריכה ב2025'!$I:$I, 'צריכה ב2025'!$B:$B, C48, 'צריכה ב2025'!$A:$A, {"06/2025","07/2025","08/2025","09/2025"}))</f>
        <v>0</v>
      </c>
      <c r="U48" s="8" cm="1">
        <f t="array" ref="U48">SUM(SUMIFS('צריכה ב2025'!$K:$K, 'צריכה ב2025'!$B:$B, C48, 'צריכה ב2025'!$A:$A, {"06/2025","07/2025","08/2025","09/2025"}))</f>
        <v>0</v>
      </c>
      <c r="V48" cm="1">
        <f t="array" ref="V48">SUM(SUMIFS('צריכה ב2025'!$L:$L, 'צריכה ב2025'!$B:$B, C48, 'צריכה ב2025'!$A:$A, {"01/2025","02/2025","12/2024"}))</f>
        <v>590.89</v>
      </c>
      <c r="W48" cm="1">
        <f t="array" ref="W48">SUM(SUMIFS('צריכה ב2025'!$L:$L, 'צריכה ב2025'!$B:$B, C48, 'צריכה ב2025'!$A:$A, {"03/2025","04/2025","05/2025","10/2025","11/2025"}))</f>
        <v>1670.63</v>
      </c>
      <c r="X48" cm="1">
        <f t="array" ref="X48">SUM(SUMIFS('צריכה ב2025'!$L:$L, 'צריכה ב2025'!$B:$B, C48, 'צריכה ב2025'!$A:$A, {"06/2025","07/2025","08/2025","09/2025"}))</f>
        <v>1107.4699999999998</v>
      </c>
    </row>
    <row r="49" spans="1:24" x14ac:dyDescent="0.2">
      <c r="C49" s="2">
        <v>340640418</v>
      </c>
      <c r="D49" t="s">
        <v>16</v>
      </c>
      <c r="E49" t="s">
        <v>17</v>
      </c>
      <c r="F49" t="s">
        <v>18</v>
      </c>
      <c r="G49" t="s">
        <v>18</v>
      </c>
      <c r="H49" t="s">
        <v>18</v>
      </c>
      <c r="I49" s="8" t="str">
        <f>LOOKUP(C49,מונים!$A:$A,מונים!$P:$P)</f>
        <v>לא</v>
      </c>
      <c r="J49" t="s">
        <v>18</v>
      </c>
      <c r="K49" s="8"/>
      <c r="L49" s="8">
        <f>SUMIF('צריכה ב2025'!$B$2:$B$1885,'מידע מרוכז'!C49,'צריכה ב2025'!$H$2:$H$1885)</f>
        <v>2726.9500000000003</v>
      </c>
      <c r="M49" s="8">
        <f>SUMIF('צריכה ב2025'!$B:$B,'מידע מרוכז'!C49,'צריכה ב2025'!$I:$I)</f>
        <v>0</v>
      </c>
      <c r="N49" s="8">
        <f>SUMIF('צריכה ב2025'!$B:$B,'מידע מרוכז'!C49,'צריכה ב2025'!$K:$K)</f>
        <v>0</v>
      </c>
      <c r="O49" s="8">
        <f>SUMIF('צריכה ב2025'!$B:$B,'מידע מרוכז'!C49,'צריכה ב2025'!$L:$L)</f>
        <v>2726.9500000000003</v>
      </c>
      <c r="P49" s="26" cm="1">
        <f t="array" ref="P49">SUM(SUMIFS('צריכה ב2025'!$I:$I, 'צריכה ב2025'!$B:$B, C49, 'צריכה ב2025'!$A:$A, {"01/2025","02/2025","12/2024"}))</f>
        <v>0</v>
      </c>
      <c r="Q49" s="26" cm="1">
        <f t="array" ref="Q49">SUM(SUMIFS('צריכה ב2025'!$K:$K, 'צריכה ב2025'!$B:$B, C49, 'צריכה ב2025'!$A:$A, {"01/2025","02/2025","12/2024"}))</f>
        <v>0</v>
      </c>
      <c r="R49" s="8" cm="1">
        <f t="array" ref="R49">SUM(SUMIFS('צריכה ב2025'!$I:$I, 'צריכה ב2025'!$B:$B, C49, 'צריכה ב2025'!$A:$A, {"03/2025","04/2025","05/2025","10/2025","11/2025"}))</f>
        <v>0</v>
      </c>
      <c r="S49" s="8" cm="1">
        <f t="array" ref="S49">SUM(SUMIFS('צריכה ב2025'!$K:$K, 'צריכה ב2025'!$B:$B, C49, 'צריכה ב2025'!$A:$A, {"03/2025","04/2025","05/2025","10/2025","11/2025"}))</f>
        <v>0</v>
      </c>
      <c r="T49" s="8" cm="1">
        <f t="array" ref="T49">SUM(SUMIFS('צריכה ב2025'!$I:$I, 'צריכה ב2025'!$B:$B, C49, 'צריכה ב2025'!$A:$A, {"06/2025","07/2025","08/2025","09/2025"}))</f>
        <v>0</v>
      </c>
      <c r="U49" s="8" cm="1">
        <f t="array" ref="U49">SUM(SUMIFS('צריכה ב2025'!$K:$K, 'צריכה ב2025'!$B:$B, C49, 'צריכה ב2025'!$A:$A, {"06/2025","07/2025","08/2025","09/2025"}))</f>
        <v>0</v>
      </c>
      <c r="V49" cm="1">
        <f t="array" ref="V49">SUM(SUMIFS('צריכה ב2025'!$L:$L, 'צריכה ב2025'!$B:$B, C49, 'צריכה ב2025'!$A:$A, {"01/2025","02/2025","12/2024"}))</f>
        <v>411.73</v>
      </c>
      <c r="W49" cm="1">
        <f t="array" ref="W49">SUM(SUMIFS('צריכה ב2025'!$L:$L, 'צריכה ב2025'!$B:$B, C49, 'צריכה ב2025'!$A:$A, {"03/2025","04/2025","05/2025","10/2025","11/2025"}))</f>
        <v>1166.92</v>
      </c>
      <c r="X49" cm="1">
        <f t="array" ref="X49">SUM(SUMIFS('צריכה ב2025'!$L:$L, 'צריכה ב2025'!$B:$B, C49, 'צריכה ב2025'!$A:$A, {"06/2025","07/2025","08/2025","09/2025"}))</f>
        <v>1002.11</v>
      </c>
    </row>
    <row r="50" spans="1:24" x14ac:dyDescent="0.2">
      <c r="C50" s="2">
        <v>340643194</v>
      </c>
      <c r="D50" t="s">
        <v>16</v>
      </c>
      <c r="E50" t="s">
        <v>17</v>
      </c>
      <c r="F50" t="s">
        <v>18</v>
      </c>
      <c r="G50" t="s">
        <v>18</v>
      </c>
      <c r="H50" t="s">
        <v>18</v>
      </c>
      <c r="I50" s="8" t="str">
        <f>LOOKUP(C50,מונים!$A:$A,מונים!$P:$P)</f>
        <v>לא</v>
      </c>
      <c r="J50" t="s">
        <v>18</v>
      </c>
      <c r="K50" s="8"/>
      <c r="L50" s="8">
        <f>SUMIF('צריכה ב2025'!$B$2:$B$1885,'מידע מרוכז'!C50,'צריכה ב2025'!$H$2:$H$1885)</f>
        <v>971.93000000000006</v>
      </c>
      <c r="M50" s="8">
        <f>SUMIF('צריכה ב2025'!$B:$B,'מידע מרוכז'!C50,'צריכה ב2025'!$I:$I)</f>
        <v>0</v>
      </c>
      <c r="N50" s="8">
        <f>SUMIF('צריכה ב2025'!$B:$B,'מידע מרוכז'!C50,'צריכה ב2025'!$K:$K)</f>
        <v>0</v>
      </c>
      <c r="O50" s="8">
        <f>SUMIF('צריכה ב2025'!$B:$B,'מידע מרוכז'!C50,'צריכה ב2025'!$L:$L)</f>
        <v>971.93000000000006</v>
      </c>
      <c r="P50" s="26" cm="1">
        <f t="array" ref="P50">SUM(SUMIFS('צריכה ב2025'!$I:$I, 'צריכה ב2025'!$B:$B, C50, 'צריכה ב2025'!$A:$A, {"01/2025","02/2025","12/2024"}))</f>
        <v>0</v>
      </c>
      <c r="Q50" s="26" cm="1">
        <f t="array" ref="Q50">SUM(SUMIFS('צריכה ב2025'!$K:$K, 'צריכה ב2025'!$B:$B, C50, 'צריכה ב2025'!$A:$A, {"01/2025","02/2025","12/2024"}))</f>
        <v>0</v>
      </c>
      <c r="R50" s="8" cm="1">
        <f t="array" ref="R50">SUM(SUMIFS('צריכה ב2025'!$I:$I, 'צריכה ב2025'!$B:$B, C50, 'צריכה ב2025'!$A:$A, {"03/2025","04/2025","05/2025","10/2025","11/2025"}))</f>
        <v>0</v>
      </c>
      <c r="S50" s="8" cm="1">
        <f t="array" ref="S50">SUM(SUMIFS('צריכה ב2025'!$K:$K, 'צריכה ב2025'!$B:$B, C50, 'צריכה ב2025'!$A:$A, {"03/2025","04/2025","05/2025","10/2025","11/2025"}))</f>
        <v>0</v>
      </c>
      <c r="T50" s="8" cm="1">
        <f t="array" ref="T50">SUM(SUMIFS('צריכה ב2025'!$I:$I, 'צריכה ב2025'!$B:$B, C50, 'צריכה ב2025'!$A:$A, {"06/2025","07/2025","08/2025","09/2025"}))</f>
        <v>0</v>
      </c>
      <c r="U50" s="8" cm="1">
        <f t="array" ref="U50">SUM(SUMIFS('צריכה ב2025'!$K:$K, 'צריכה ב2025'!$B:$B, C50, 'צריכה ב2025'!$A:$A, {"06/2025","07/2025","08/2025","09/2025"}))</f>
        <v>0</v>
      </c>
      <c r="V50" cm="1">
        <f t="array" ref="V50">SUM(SUMIFS('צריכה ב2025'!$L:$L, 'צריכה ב2025'!$B:$B, C50, 'צריכה ב2025'!$A:$A, {"01/2025","02/2025","12/2024"}))</f>
        <v>153.51</v>
      </c>
      <c r="W50" cm="1">
        <f t="array" ref="W50">SUM(SUMIFS('צריכה ב2025'!$L:$L, 'צריכה ב2025'!$B:$B, C50, 'צריכה ב2025'!$A:$A, {"03/2025","04/2025","05/2025","10/2025","11/2025"}))</f>
        <v>427.94</v>
      </c>
      <c r="X50" cm="1">
        <f t="array" ref="X50">SUM(SUMIFS('צריכה ב2025'!$L:$L, 'צריכה ב2025'!$B:$B, C50, 'צריכה ב2025'!$A:$A, {"06/2025","07/2025","08/2025","09/2025"}))</f>
        <v>357.71999999999997</v>
      </c>
    </row>
    <row r="51" spans="1:24" x14ac:dyDescent="0.2">
      <c r="A51" t="s">
        <v>23</v>
      </c>
      <c r="C51" s="2">
        <v>340643318</v>
      </c>
      <c r="D51" t="s">
        <v>16</v>
      </c>
      <c r="E51" t="s">
        <v>17</v>
      </c>
      <c r="F51" t="s">
        <v>18</v>
      </c>
      <c r="G51" t="s">
        <v>18</v>
      </c>
      <c r="H51" t="s">
        <v>18</v>
      </c>
      <c r="I51" s="8" t="str">
        <f>LOOKUP(C51,מונים!$A:$A,מונים!$P:$P)</f>
        <v>לא</v>
      </c>
      <c r="J51" t="s">
        <v>18</v>
      </c>
      <c r="K51" s="8"/>
      <c r="L51" s="8">
        <f>SUMIF('צריכה ב2025'!$B$2:$B$1885,'מידע מרוכז'!C51,'צריכה ב2025'!$H$2:$H$1885)</f>
        <v>25236.95</v>
      </c>
      <c r="M51" s="8">
        <f>SUMIF('צריכה ב2025'!$B:$B,'מידע מרוכז'!C51,'צריכה ב2025'!$I:$I)</f>
        <v>0</v>
      </c>
      <c r="N51" s="8">
        <f>SUMIF('צריכה ב2025'!$B:$B,'מידע מרוכז'!C51,'צריכה ב2025'!$K:$K)</f>
        <v>0</v>
      </c>
      <c r="O51" s="8">
        <f>SUMIF('צריכה ב2025'!$B:$B,'מידע מרוכז'!C51,'צריכה ב2025'!$L:$L)</f>
        <v>25236.95</v>
      </c>
      <c r="P51" s="26" cm="1">
        <f t="array" ref="P51">SUM(SUMIFS('צריכה ב2025'!$I:$I, 'צריכה ב2025'!$B:$B, C51, 'צריכה ב2025'!$A:$A, {"01/2025","02/2025","12/2024"}))</f>
        <v>0</v>
      </c>
      <c r="Q51" s="26" cm="1">
        <f t="array" ref="Q51">SUM(SUMIFS('צריכה ב2025'!$K:$K, 'צריכה ב2025'!$B:$B, C51, 'צריכה ב2025'!$A:$A, {"01/2025","02/2025","12/2024"}))</f>
        <v>0</v>
      </c>
      <c r="R51" s="8" cm="1">
        <f t="array" ref="R51">SUM(SUMIFS('צריכה ב2025'!$I:$I, 'צריכה ב2025'!$B:$B, C51, 'צריכה ב2025'!$A:$A, {"03/2025","04/2025","05/2025","10/2025","11/2025"}))</f>
        <v>0</v>
      </c>
      <c r="S51" s="8" cm="1">
        <f t="array" ref="S51">SUM(SUMIFS('צריכה ב2025'!$K:$K, 'צריכה ב2025'!$B:$B, C51, 'צריכה ב2025'!$A:$A, {"03/2025","04/2025","05/2025","10/2025","11/2025"}))</f>
        <v>0</v>
      </c>
      <c r="T51" s="8" cm="1">
        <f t="array" ref="T51">SUM(SUMIFS('צריכה ב2025'!$I:$I, 'צריכה ב2025'!$B:$B, C51, 'צריכה ב2025'!$A:$A, {"06/2025","07/2025","08/2025","09/2025"}))</f>
        <v>0</v>
      </c>
      <c r="U51" s="8" cm="1">
        <f t="array" ref="U51">SUM(SUMIFS('צריכה ב2025'!$K:$K, 'צריכה ב2025'!$B:$B, C51, 'צריכה ב2025'!$A:$A, {"06/2025","07/2025","08/2025","09/2025"}))</f>
        <v>0</v>
      </c>
      <c r="V51" cm="1">
        <f t="array" ref="V51">SUM(SUMIFS('צריכה ב2025'!$L:$L, 'צריכה ב2025'!$B:$B, C51, 'צריכה ב2025'!$A:$A, {"01/2025","02/2025","12/2024"}))</f>
        <v>4824.3</v>
      </c>
      <c r="W51" cm="1">
        <f t="array" ref="W51">SUM(SUMIFS('צריכה ב2025'!$L:$L, 'צריכה ב2025'!$B:$B, C51, 'צריכה ב2025'!$A:$A, {"03/2025","04/2025","05/2025","10/2025","11/2025"}))</f>
        <v>11002.68</v>
      </c>
      <c r="X51" cm="1">
        <f t="array" ref="X51">SUM(SUMIFS('צריכה ב2025'!$L:$L, 'צריכה ב2025'!$B:$B, C51, 'צריכה ב2025'!$A:$A, {"06/2025","07/2025","08/2025","09/2025"}))</f>
        <v>8002.97</v>
      </c>
    </row>
    <row r="52" spans="1:24" x14ac:dyDescent="0.2">
      <c r="C52" s="2">
        <v>340644407</v>
      </c>
      <c r="D52" t="s">
        <v>16</v>
      </c>
      <c r="E52" t="s">
        <v>17</v>
      </c>
      <c r="F52" t="s">
        <v>18</v>
      </c>
      <c r="G52" t="s">
        <v>18</v>
      </c>
      <c r="H52" t="s">
        <v>18</v>
      </c>
      <c r="I52" s="8" t="str">
        <f>LOOKUP(C52,מונים!$A:$A,מונים!$P:$P)</f>
        <v>לא</v>
      </c>
      <c r="J52" t="s">
        <v>18</v>
      </c>
      <c r="K52" s="8"/>
      <c r="L52" s="8">
        <f>SUMIF('צריכה ב2025'!$B$2:$B$1885,'מידע מרוכז'!C52,'צריכה ב2025'!$H$2:$H$1885)</f>
        <v>2361.96</v>
      </c>
      <c r="M52" s="8">
        <f>SUMIF('צריכה ב2025'!$B:$B,'מידע מרוכז'!C52,'צריכה ב2025'!$I:$I)</f>
        <v>0</v>
      </c>
      <c r="N52" s="8">
        <f>SUMIF('צריכה ב2025'!$B:$B,'מידע מרוכז'!C52,'צריכה ב2025'!$K:$K)</f>
        <v>0</v>
      </c>
      <c r="O52" s="8">
        <f>SUMIF('צריכה ב2025'!$B:$B,'מידע מרוכז'!C52,'צריכה ב2025'!$L:$L)</f>
        <v>2361.96</v>
      </c>
      <c r="P52" s="26" cm="1">
        <f t="array" ref="P52">SUM(SUMIFS('צריכה ב2025'!$I:$I, 'צריכה ב2025'!$B:$B, C52, 'צריכה ב2025'!$A:$A, {"01/2025","02/2025","12/2024"}))</f>
        <v>0</v>
      </c>
      <c r="Q52" s="26" cm="1">
        <f t="array" ref="Q52">SUM(SUMIFS('צריכה ב2025'!$K:$K, 'צריכה ב2025'!$B:$B, C52, 'צריכה ב2025'!$A:$A, {"01/2025","02/2025","12/2024"}))</f>
        <v>0</v>
      </c>
      <c r="R52" s="8" cm="1">
        <f t="array" ref="R52">SUM(SUMIFS('צריכה ב2025'!$I:$I, 'צריכה ב2025'!$B:$B, C52, 'צריכה ב2025'!$A:$A, {"03/2025","04/2025","05/2025","10/2025","11/2025"}))</f>
        <v>0</v>
      </c>
      <c r="S52" s="8" cm="1">
        <f t="array" ref="S52">SUM(SUMIFS('צריכה ב2025'!$K:$K, 'צריכה ב2025'!$B:$B, C52, 'צריכה ב2025'!$A:$A, {"03/2025","04/2025","05/2025","10/2025","11/2025"}))</f>
        <v>0</v>
      </c>
      <c r="T52" s="8" cm="1">
        <f t="array" ref="T52">SUM(SUMIFS('צריכה ב2025'!$I:$I, 'צריכה ב2025'!$B:$B, C52, 'צריכה ב2025'!$A:$A, {"06/2025","07/2025","08/2025","09/2025"}))</f>
        <v>0</v>
      </c>
      <c r="U52" s="8" cm="1">
        <f t="array" ref="U52">SUM(SUMIFS('צריכה ב2025'!$K:$K, 'צריכה ב2025'!$B:$B, C52, 'צריכה ב2025'!$A:$A, {"06/2025","07/2025","08/2025","09/2025"}))</f>
        <v>0</v>
      </c>
      <c r="V52" cm="1">
        <f t="array" ref="V52">SUM(SUMIFS('צריכה ב2025'!$L:$L, 'צריכה ב2025'!$B:$B, C52, 'צריכה ב2025'!$A:$A, {"01/2025","02/2025","12/2024"}))</f>
        <v>398.72</v>
      </c>
      <c r="W52" cm="1">
        <f t="array" ref="W52">SUM(SUMIFS('צריכה ב2025'!$L:$L, 'צריכה ב2025'!$B:$B, C52, 'צריכה ב2025'!$A:$A, {"03/2025","04/2025","05/2025","10/2025","11/2025"}))</f>
        <v>1032.31</v>
      </c>
      <c r="X52" cm="1">
        <f t="array" ref="X52">SUM(SUMIFS('צריכה ב2025'!$L:$L, 'צריכה ב2025'!$B:$B, C52, 'צריכה ב2025'!$A:$A, {"06/2025","07/2025","08/2025","09/2025"}))</f>
        <v>823.08</v>
      </c>
    </row>
    <row r="53" spans="1:24" x14ac:dyDescent="0.2">
      <c r="A53" t="s">
        <v>84</v>
      </c>
      <c r="C53" s="2">
        <v>340647244</v>
      </c>
      <c r="D53" t="s">
        <v>16</v>
      </c>
      <c r="E53" t="s">
        <v>17</v>
      </c>
      <c r="F53" t="s">
        <v>18</v>
      </c>
      <c r="G53" t="s">
        <v>18</v>
      </c>
      <c r="H53" t="s">
        <v>18</v>
      </c>
      <c r="I53" s="8" t="str">
        <f>LOOKUP(C53,מונים!$A:$A,מונים!$P:$P)</f>
        <v>לא</v>
      </c>
      <c r="J53" t="s">
        <v>18</v>
      </c>
      <c r="K53" s="8"/>
      <c r="L53" s="8">
        <f>SUMIF('צריכה ב2025'!$B$2:$B$1885,'מידע מרוכז'!C53,'צריכה ב2025'!$H$2:$H$1885)</f>
        <v>18591.939999999999</v>
      </c>
      <c r="M53" s="8">
        <f>SUMIF('צריכה ב2025'!$B:$B,'מידע מרוכז'!C53,'צריכה ב2025'!$I:$I)</f>
        <v>0</v>
      </c>
      <c r="N53" s="8">
        <f>SUMIF('צריכה ב2025'!$B:$B,'מידע מרוכז'!C53,'צריכה ב2025'!$K:$K)</f>
        <v>0</v>
      </c>
      <c r="O53" s="8">
        <f>SUMIF('צריכה ב2025'!$B:$B,'מידע מרוכז'!C53,'צריכה ב2025'!$L:$L)</f>
        <v>18591.939999999999</v>
      </c>
      <c r="P53" s="26" cm="1">
        <f t="array" ref="P53">SUM(SUMIFS('צריכה ב2025'!$I:$I, 'צריכה ב2025'!$B:$B, C53, 'צריכה ב2025'!$A:$A, {"01/2025","02/2025","12/2024"}))</f>
        <v>0</v>
      </c>
      <c r="Q53" s="26" cm="1">
        <f t="array" ref="Q53">SUM(SUMIFS('צריכה ב2025'!$K:$K, 'צריכה ב2025'!$B:$B, C53, 'צריכה ב2025'!$A:$A, {"01/2025","02/2025","12/2024"}))</f>
        <v>0</v>
      </c>
      <c r="R53" s="8" cm="1">
        <f t="array" ref="R53">SUM(SUMIFS('צריכה ב2025'!$I:$I, 'צריכה ב2025'!$B:$B, C53, 'צריכה ב2025'!$A:$A, {"03/2025","04/2025","05/2025","10/2025","11/2025"}))</f>
        <v>0</v>
      </c>
      <c r="S53" s="8" cm="1">
        <f t="array" ref="S53">SUM(SUMIFS('צריכה ב2025'!$K:$K, 'צריכה ב2025'!$B:$B, C53, 'צריכה ב2025'!$A:$A, {"03/2025","04/2025","05/2025","10/2025","11/2025"}))</f>
        <v>0</v>
      </c>
      <c r="T53" s="8" cm="1">
        <f t="array" ref="T53">SUM(SUMIFS('צריכה ב2025'!$I:$I, 'צריכה ב2025'!$B:$B, C53, 'צריכה ב2025'!$A:$A, {"06/2025","07/2025","08/2025","09/2025"}))</f>
        <v>0</v>
      </c>
      <c r="U53" s="8" cm="1">
        <f t="array" ref="U53">SUM(SUMIFS('צריכה ב2025'!$K:$K, 'צריכה ב2025'!$B:$B, C53, 'צריכה ב2025'!$A:$A, {"06/2025","07/2025","08/2025","09/2025"}))</f>
        <v>0</v>
      </c>
      <c r="V53" cm="1">
        <f t="array" ref="V53">SUM(SUMIFS('צריכה ב2025'!$L:$L, 'צריכה ב2025'!$B:$B, C53, 'צריכה ב2025'!$A:$A, {"01/2025","02/2025","12/2024"}))</f>
        <v>3638.68</v>
      </c>
      <c r="W53" cm="1">
        <f t="array" ref="W53">SUM(SUMIFS('צריכה ב2025'!$L:$L, 'צריכה ב2025'!$B:$B, C53, 'צריכה ב2025'!$A:$A, {"03/2025","04/2025","05/2025","10/2025","11/2025"}))</f>
        <v>6154.9800000000005</v>
      </c>
      <c r="X53" cm="1">
        <f t="array" ref="X53">SUM(SUMIFS('צריכה ב2025'!$L:$L, 'צריכה ב2025'!$B:$B, C53, 'צריכה ב2025'!$A:$A, {"06/2025","07/2025","08/2025","09/2025"}))</f>
        <v>8222.9199999999983</v>
      </c>
    </row>
    <row r="54" spans="1:24" x14ac:dyDescent="0.2">
      <c r="A54" t="s">
        <v>84</v>
      </c>
      <c r="C54" s="2">
        <v>340650847</v>
      </c>
      <c r="D54" t="s">
        <v>16</v>
      </c>
      <c r="E54" t="s">
        <v>17</v>
      </c>
      <c r="F54" t="s">
        <v>18</v>
      </c>
      <c r="G54" t="s">
        <v>18</v>
      </c>
      <c r="H54" t="s">
        <v>18</v>
      </c>
      <c r="I54" s="8" t="str">
        <f>LOOKUP(C54,מונים!$A:$A,מונים!$P:$P)</f>
        <v>לא</v>
      </c>
      <c r="J54" t="s">
        <v>18</v>
      </c>
      <c r="K54" s="8"/>
      <c r="L54" s="8">
        <f>SUMIF('צריכה ב2025'!$B$2:$B$1885,'מידע מרוכז'!C54,'צריכה ב2025'!$H$2:$H$1885)</f>
        <v>121.95</v>
      </c>
      <c r="M54" s="8">
        <f>SUMIF('צריכה ב2025'!$B:$B,'מידע מרוכז'!C54,'צריכה ב2025'!$I:$I)</f>
        <v>0</v>
      </c>
      <c r="N54" s="8">
        <f>SUMIF('צריכה ב2025'!$B:$B,'מידע מרוכז'!C54,'צריכה ב2025'!$K:$K)</f>
        <v>0</v>
      </c>
      <c r="O54" s="8">
        <f>SUMIF('צריכה ב2025'!$B:$B,'מידע מרוכז'!C54,'צריכה ב2025'!$L:$L)</f>
        <v>121.95</v>
      </c>
      <c r="P54" s="26" cm="1">
        <f t="array" ref="P54">SUM(SUMIFS('צריכה ב2025'!$I:$I, 'צריכה ב2025'!$B:$B, C54, 'צריכה ב2025'!$A:$A, {"01/2025","02/2025","12/2024"}))</f>
        <v>0</v>
      </c>
      <c r="Q54" s="26" cm="1">
        <f t="array" ref="Q54">SUM(SUMIFS('צריכה ב2025'!$K:$K, 'צריכה ב2025'!$B:$B, C54, 'צריכה ב2025'!$A:$A, {"01/2025","02/2025","12/2024"}))</f>
        <v>0</v>
      </c>
      <c r="R54" s="8" cm="1">
        <f t="array" ref="R54">SUM(SUMIFS('צריכה ב2025'!$I:$I, 'צריכה ב2025'!$B:$B, C54, 'צריכה ב2025'!$A:$A, {"03/2025","04/2025","05/2025","10/2025","11/2025"}))</f>
        <v>0</v>
      </c>
      <c r="S54" s="8" cm="1">
        <f t="array" ref="S54">SUM(SUMIFS('צריכה ב2025'!$K:$K, 'צריכה ב2025'!$B:$B, C54, 'צריכה ב2025'!$A:$A, {"03/2025","04/2025","05/2025","10/2025","11/2025"}))</f>
        <v>0</v>
      </c>
      <c r="T54" s="8" cm="1">
        <f t="array" ref="T54">SUM(SUMIFS('צריכה ב2025'!$I:$I, 'צריכה ב2025'!$B:$B, C54, 'צריכה ב2025'!$A:$A, {"06/2025","07/2025","08/2025","09/2025"}))</f>
        <v>0</v>
      </c>
      <c r="U54" s="8" cm="1">
        <f t="array" ref="U54">SUM(SUMIFS('צריכה ב2025'!$K:$K, 'צריכה ב2025'!$B:$B, C54, 'צריכה ב2025'!$A:$A, {"06/2025","07/2025","08/2025","09/2025"}))</f>
        <v>0</v>
      </c>
      <c r="V54" cm="1">
        <f t="array" ref="V54">SUM(SUMIFS('צריכה ב2025'!$L:$L, 'צריכה ב2025'!$B:$B, C54, 'צריכה ב2025'!$A:$A, {"01/2025","02/2025","12/2024"}))</f>
        <v>17.72</v>
      </c>
      <c r="W54" cm="1">
        <f t="array" ref="W54">SUM(SUMIFS('צריכה ב2025'!$L:$L, 'צריכה ב2025'!$B:$B, C54, 'צריכה ב2025'!$A:$A, {"03/2025","04/2025","05/2025","10/2025","11/2025"}))</f>
        <v>54.39</v>
      </c>
      <c r="X54" cm="1">
        <f t="array" ref="X54">SUM(SUMIFS('צריכה ב2025'!$L:$L, 'צריכה ב2025'!$B:$B, C54, 'צריכה ב2025'!$A:$A, {"06/2025","07/2025","08/2025","09/2025"}))</f>
        <v>42.940000000000005</v>
      </c>
    </row>
    <row r="55" spans="1:24" x14ac:dyDescent="0.2">
      <c r="A55" t="s">
        <v>23</v>
      </c>
      <c r="B55" t="s">
        <v>37</v>
      </c>
      <c r="C55" s="2">
        <v>340651692</v>
      </c>
      <c r="D55" t="s">
        <v>16</v>
      </c>
      <c r="E55" t="s">
        <v>17</v>
      </c>
      <c r="F55" t="s">
        <v>18</v>
      </c>
      <c r="G55" t="s">
        <v>19</v>
      </c>
      <c r="H55" t="s">
        <v>18</v>
      </c>
      <c r="I55" s="8" t="str">
        <f>LOOKUP(C55,מונים!$A:$A,מונים!$P:$P)</f>
        <v>כן</v>
      </c>
      <c r="J55" t="s">
        <v>18</v>
      </c>
      <c r="K55" s="8"/>
      <c r="L55" s="8">
        <f>SUMIF('צריכה ב2025'!$B$2:$B$1885,'מידע מרוכז'!C55,'צריכה ב2025'!$H$2:$H$1885)</f>
        <v>24411.93</v>
      </c>
      <c r="M55" s="8">
        <f>SUMIF('צריכה ב2025'!$B:$B,'מידע מרוכז'!C55,'צריכה ב2025'!$I:$I)</f>
        <v>0</v>
      </c>
      <c r="N55" s="8">
        <f>SUMIF('צריכה ב2025'!$B:$B,'מידע מרוכז'!C55,'צריכה ב2025'!$K:$K)</f>
        <v>0</v>
      </c>
      <c r="O55" s="8">
        <f>SUMIF('צריכה ב2025'!$B:$B,'מידע מרוכז'!C55,'צריכה ב2025'!$L:$L)</f>
        <v>24411.93</v>
      </c>
      <c r="P55" s="26" cm="1">
        <f t="array" ref="P55">SUM(SUMIFS('צריכה ב2025'!$I:$I, 'צריכה ב2025'!$B:$B, C55, 'צריכה ב2025'!$A:$A, {"01/2025","02/2025","12/2024"}))</f>
        <v>0</v>
      </c>
      <c r="Q55" s="26" cm="1">
        <f t="array" ref="Q55">SUM(SUMIFS('צריכה ב2025'!$K:$K, 'צריכה ב2025'!$B:$B, C55, 'צריכה ב2025'!$A:$A, {"01/2025","02/2025","12/2024"}))</f>
        <v>0</v>
      </c>
      <c r="R55" s="8" cm="1">
        <f t="array" ref="R55">SUM(SUMIFS('צריכה ב2025'!$I:$I, 'צריכה ב2025'!$B:$B, C55, 'צריכה ב2025'!$A:$A, {"03/2025","04/2025","05/2025","10/2025","11/2025"}))</f>
        <v>0</v>
      </c>
      <c r="S55" s="8" cm="1">
        <f t="array" ref="S55">SUM(SUMIFS('צריכה ב2025'!$K:$K, 'צריכה ב2025'!$B:$B, C55, 'צריכה ב2025'!$A:$A, {"03/2025","04/2025","05/2025","10/2025","11/2025"}))</f>
        <v>0</v>
      </c>
      <c r="T55" s="8" cm="1">
        <f t="array" ref="T55">SUM(SUMIFS('צריכה ב2025'!$I:$I, 'צריכה ב2025'!$B:$B, C55, 'צריכה ב2025'!$A:$A, {"06/2025","07/2025","08/2025","09/2025"}))</f>
        <v>0</v>
      </c>
      <c r="U55" s="8" cm="1">
        <f t="array" ref="U55">SUM(SUMIFS('צריכה ב2025'!$K:$K, 'צריכה ב2025'!$B:$B, C55, 'צריכה ב2025'!$A:$A, {"06/2025","07/2025","08/2025","09/2025"}))</f>
        <v>0</v>
      </c>
      <c r="V55" cm="1">
        <f t="array" ref="V55">SUM(SUMIFS('צריכה ב2025'!$L:$L, 'צריכה ב2025'!$B:$B, C55, 'צריכה ב2025'!$A:$A, {"01/2025","02/2025","12/2024"}))</f>
        <v>4693.46</v>
      </c>
      <c r="W55" cm="1">
        <f t="array" ref="W55">SUM(SUMIFS('צריכה ב2025'!$L:$L, 'צריכה ב2025'!$B:$B, C55, 'צריכה ב2025'!$A:$A, {"03/2025","04/2025","05/2025","10/2025","11/2025"}))</f>
        <v>10785.37</v>
      </c>
      <c r="X55" cm="1">
        <f t="array" ref="X55">SUM(SUMIFS('צריכה ב2025'!$L:$L, 'צריכה ב2025'!$B:$B, C55, 'צריכה ב2025'!$A:$A, {"06/2025","07/2025","08/2025","09/2025"}))</f>
        <v>7724.27</v>
      </c>
    </row>
    <row r="56" spans="1:24" x14ac:dyDescent="0.2">
      <c r="C56" s="2">
        <v>340652778</v>
      </c>
      <c r="D56" t="s">
        <v>16</v>
      </c>
      <c r="E56" t="s">
        <v>17</v>
      </c>
      <c r="F56" t="s">
        <v>18</v>
      </c>
      <c r="G56" t="s">
        <v>18</v>
      </c>
      <c r="H56" t="s">
        <v>18</v>
      </c>
      <c r="I56" s="8" t="str">
        <f>LOOKUP(C56,מונים!$A:$A,מונים!$P:$P)</f>
        <v>לא</v>
      </c>
      <c r="J56" t="s">
        <v>18</v>
      </c>
      <c r="K56" s="8"/>
      <c r="L56" s="8">
        <f>SUMIF('צריכה ב2025'!$B$2:$B$1885,'מידע מרוכז'!C56,'צריכה ב2025'!$H$2:$H$1885)</f>
        <v>145.97000000000003</v>
      </c>
      <c r="M56" s="8">
        <f>SUMIF('צריכה ב2025'!$B:$B,'מידע מרוכז'!C56,'צריכה ב2025'!$I:$I)</f>
        <v>0</v>
      </c>
      <c r="N56" s="8">
        <f>SUMIF('צריכה ב2025'!$B:$B,'מידע מרוכז'!C56,'צריכה ב2025'!$K:$K)</f>
        <v>0</v>
      </c>
      <c r="O56" s="8">
        <f>SUMIF('צריכה ב2025'!$B:$B,'מידע מרוכז'!C56,'צריכה ב2025'!$L:$L)</f>
        <v>145.97000000000003</v>
      </c>
      <c r="P56" s="26" cm="1">
        <f t="array" ref="P56">SUM(SUMIFS('צריכה ב2025'!$I:$I, 'צריכה ב2025'!$B:$B, C56, 'צריכה ב2025'!$A:$A, {"01/2025","02/2025","12/2024"}))</f>
        <v>0</v>
      </c>
      <c r="Q56" s="26" cm="1">
        <f t="array" ref="Q56">SUM(SUMIFS('צריכה ב2025'!$K:$K, 'צריכה ב2025'!$B:$B, C56, 'צריכה ב2025'!$A:$A, {"01/2025","02/2025","12/2024"}))</f>
        <v>0</v>
      </c>
      <c r="R56" s="8" cm="1">
        <f t="array" ref="R56">SUM(SUMIFS('צריכה ב2025'!$I:$I, 'צריכה ב2025'!$B:$B, C56, 'צריכה ב2025'!$A:$A, {"03/2025","04/2025","05/2025","10/2025","11/2025"}))</f>
        <v>0</v>
      </c>
      <c r="S56" s="8" cm="1">
        <f t="array" ref="S56">SUM(SUMIFS('צריכה ב2025'!$K:$K, 'צריכה ב2025'!$B:$B, C56, 'צריכה ב2025'!$A:$A, {"03/2025","04/2025","05/2025","10/2025","11/2025"}))</f>
        <v>0</v>
      </c>
      <c r="T56" s="8" cm="1">
        <f t="array" ref="T56">SUM(SUMIFS('צריכה ב2025'!$I:$I, 'צריכה ב2025'!$B:$B, C56, 'צריכה ב2025'!$A:$A, {"06/2025","07/2025","08/2025","09/2025"}))</f>
        <v>0</v>
      </c>
      <c r="U56" s="8" cm="1">
        <f t="array" ref="U56">SUM(SUMIFS('צריכה ב2025'!$K:$K, 'צריכה ב2025'!$B:$B, C56, 'צריכה ב2025'!$A:$A, {"06/2025","07/2025","08/2025","09/2025"}))</f>
        <v>0</v>
      </c>
      <c r="V56" cm="1">
        <f t="array" ref="V56">SUM(SUMIFS('צריכה ב2025'!$L:$L, 'צריכה ב2025'!$B:$B, C56, 'צריכה ב2025'!$A:$A, {"01/2025","02/2025","12/2024"}))</f>
        <v>91.28</v>
      </c>
      <c r="W56" cm="1">
        <f t="array" ref="W56">SUM(SUMIFS('צריכה ב2025'!$L:$L, 'צריכה ב2025'!$B:$B, C56, 'צריכה ב2025'!$A:$A, {"03/2025","04/2025","05/2025","10/2025","11/2025"}))</f>
        <v>20.990000000000002</v>
      </c>
      <c r="X56" cm="1">
        <f t="array" ref="X56">SUM(SUMIFS('צריכה ב2025'!$L:$L, 'צריכה ב2025'!$B:$B, C56, 'צריכה ב2025'!$A:$A, {"06/2025","07/2025","08/2025","09/2025"}))</f>
        <v>33.700000000000003</v>
      </c>
    </row>
    <row r="57" spans="1:24" x14ac:dyDescent="0.2">
      <c r="A57" t="s">
        <v>23</v>
      </c>
      <c r="B57" t="s">
        <v>37</v>
      </c>
      <c r="C57" s="2">
        <v>340656129</v>
      </c>
      <c r="D57" t="s">
        <v>16</v>
      </c>
      <c r="E57" t="s">
        <v>17</v>
      </c>
      <c r="F57" t="s">
        <v>19</v>
      </c>
      <c r="G57" t="s">
        <v>19</v>
      </c>
      <c r="H57" t="s">
        <v>18</v>
      </c>
      <c r="I57" s="8" t="str">
        <f>LOOKUP(C57,מונים!$A:$A,מונים!$P:$P)</f>
        <v>כן</v>
      </c>
      <c r="J57" t="s">
        <v>18</v>
      </c>
      <c r="K57" s="8"/>
      <c r="L57" s="8">
        <f>SUMIF('צריכה ב2025'!$B$2:$B$1885,'מידע מרוכז'!C57,'צריכה ב2025'!$H$2:$H$1885)</f>
        <v>33567</v>
      </c>
      <c r="M57" s="8">
        <f>SUMIF('צריכה ב2025'!$B:$B,'מידע מרוכז'!C57,'צריכה ב2025'!$I:$I)</f>
        <v>8237</v>
      </c>
      <c r="N57" s="8">
        <f>SUMIF('צריכה ב2025'!$B:$B,'מידע מרוכז'!C57,'צריכה ב2025'!$K:$K)</f>
        <v>25330</v>
      </c>
      <c r="O57" s="8">
        <f>SUMIF('צריכה ב2025'!$B:$B,'מידע מרוכז'!C57,'צריכה ב2025'!$L:$L)</f>
        <v>0</v>
      </c>
      <c r="P57" s="26" cm="1">
        <f t="array" ref="P57">SUM(SUMIFS('צריכה ב2025'!$I:$I, 'צריכה ב2025'!$B:$B, C57, 'צריכה ב2025'!$A:$A, {"01/2025","02/2025","12/2024"}))</f>
        <v>2235</v>
      </c>
      <c r="Q57" s="26" cm="1">
        <f t="array" ref="Q57">SUM(SUMIFS('צריכה ב2025'!$K:$K, 'צריכה ב2025'!$B:$B, C57, 'צריכה ב2025'!$A:$A, {"01/2025","02/2025","12/2024"}))</f>
        <v>4033</v>
      </c>
      <c r="R57" s="8" cm="1">
        <f t="array" ref="R57">SUM(SUMIFS('צריכה ב2025'!$I:$I, 'צריכה ב2025'!$B:$B, C57, 'צריכה ב2025'!$A:$A, {"03/2025","04/2025","05/2025","10/2025","11/2025"}))</f>
        <v>2993</v>
      </c>
      <c r="S57" s="8" cm="1">
        <f t="array" ref="S57">SUM(SUMIFS('צריכה ב2025'!$K:$K, 'צריכה ב2025'!$B:$B, C57, 'צריכה ב2025'!$A:$A, {"03/2025","04/2025","05/2025","10/2025","11/2025"}))</f>
        <v>12096</v>
      </c>
      <c r="T57" s="8" cm="1">
        <f t="array" ref="T57">SUM(SUMIFS('צריכה ב2025'!$I:$I, 'צריכה ב2025'!$B:$B, C57, 'צריכה ב2025'!$A:$A, {"06/2025","07/2025","08/2025","09/2025"}))</f>
        <v>2321</v>
      </c>
      <c r="U57" s="8" cm="1">
        <f t="array" ref="U57">SUM(SUMIFS('צריכה ב2025'!$K:$K, 'צריכה ב2025'!$B:$B, C57, 'צריכה ב2025'!$A:$A, {"06/2025","07/2025","08/2025","09/2025"}))</f>
        <v>8030</v>
      </c>
    </row>
    <row r="58" spans="1:24" x14ac:dyDescent="0.2">
      <c r="C58" s="2">
        <v>340657461</v>
      </c>
      <c r="D58" t="s">
        <v>20</v>
      </c>
      <c r="E58" t="s">
        <v>17</v>
      </c>
      <c r="F58" t="s">
        <v>19</v>
      </c>
      <c r="G58" t="s">
        <v>19</v>
      </c>
      <c r="H58" t="s">
        <v>18</v>
      </c>
      <c r="I58" s="8" t="str">
        <f>LOOKUP(C58,מונים!$A:$A,מונים!$P:$P)</f>
        <v>כן</v>
      </c>
      <c r="J58" t="s">
        <v>18</v>
      </c>
      <c r="K58" s="8"/>
      <c r="L58" s="8">
        <f>SUMIF('צריכה ב2025'!$B$2:$B$1885,'מידע מרוכז'!C58,'צריכה ב2025'!$H$2:$H$1885)</f>
        <v>18610</v>
      </c>
      <c r="M58" s="8">
        <f>SUMIF('צריכה ב2025'!$B:$B,'מידע מרוכז'!C58,'צריכה ב2025'!$I:$I)</f>
        <v>4725</v>
      </c>
      <c r="N58" s="8">
        <f>SUMIF('צריכה ב2025'!$B:$B,'מידע מרוכז'!C58,'צריכה ב2025'!$K:$K)</f>
        <v>13885</v>
      </c>
      <c r="O58" s="8">
        <f>SUMIF('צריכה ב2025'!$B:$B,'מידע מרוכז'!C58,'צריכה ב2025'!$L:$L)</f>
        <v>0</v>
      </c>
      <c r="P58" s="26" cm="1">
        <f t="array" ref="P58">SUM(SUMIFS('צריכה ב2025'!$I:$I, 'צריכה ב2025'!$B:$B, C58, 'צריכה ב2025'!$A:$A, {"01/2025","02/2025","12/2024"}))</f>
        <v>1140</v>
      </c>
      <c r="Q58" s="26" cm="1">
        <f t="array" ref="Q58">SUM(SUMIFS('צריכה ב2025'!$K:$K, 'צריכה ב2025'!$B:$B, C58, 'צריכה ב2025'!$A:$A, {"01/2025","02/2025","12/2024"}))</f>
        <v>2075</v>
      </c>
      <c r="R58" s="8" cm="1">
        <f t="array" ref="R58">SUM(SUMIFS('צריכה ב2025'!$I:$I, 'צריכה ב2025'!$B:$B, C58, 'צריכה ב2025'!$A:$A, {"03/2025","04/2025","05/2025","10/2025","11/2025"}))</f>
        <v>1640</v>
      </c>
      <c r="S58" s="8" cm="1">
        <f t="array" ref="S58">SUM(SUMIFS('צריכה ב2025'!$K:$K, 'צריכה ב2025'!$B:$B, C58, 'צריכה ב2025'!$A:$A, {"03/2025","04/2025","05/2025","10/2025","11/2025"}))</f>
        <v>6395</v>
      </c>
      <c r="T58" s="8" cm="1">
        <f t="array" ref="T58">SUM(SUMIFS('צריכה ב2025'!$I:$I, 'צריכה ב2025'!$B:$B, C58, 'צריכה ב2025'!$A:$A, {"06/2025","07/2025","08/2025","09/2025"}))</f>
        <v>1280</v>
      </c>
      <c r="U58" s="8" cm="1">
        <f t="array" ref="U58">SUM(SUMIFS('צריכה ב2025'!$K:$K, 'צריכה ב2025'!$B:$B, C58, 'צריכה ב2025'!$A:$A, {"06/2025","07/2025","08/2025","09/2025"}))</f>
        <v>4270</v>
      </c>
    </row>
    <row r="59" spans="1:24" x14ac:dyDescent="0.2">
      <c r="A59" t="s">
        <v>84</v>
      </c>
      <c r="C59" s="2">
        <v>340658268</v>
      </c>
      <c r="D59" t="s">
        <v>16</v>
      </c>
      <c r="E59" t="s">
        <v>17</v>
      </c>
      <c r="F59" t="s">
        <v>18</v>
      </c>
      <c r="G59" t="s">
        <v>18</v>
      </c>
      <c r="H59" t="s">
        <v>18</v>
      </c>
      <c r="I59" s="8" t="str">
        <f>LOOKUP(C59,מונים!$A:$A,מונים!$P:$P)</f>
        <v>לא</v>
      </c>
      <c r="J59" t="s">
        <v>18</v>
      </c>
      <c r="K59" s="8"/>
      <c r="L59" s="8">
        <f>SUMIF('צריכה ב2025'!$B$2:$B$1885,'מידע מרוכז'!C59,'צריכה ב2025'!$H$2:$H$1885)</f>
        <v>14503.929999999998</v>
      </c>
      <c r="M59" s="8">
        <f>SUMIF('צריכה ב2025'!$B:$B,'מידע מרוכז'!C59,'צריכה ב2025'!$I:$I)</f>
        <v>0</v>
      </c>
      <c r="N59" s="8">
        <f>SUMIF('צריכה ב2025'!$B:$B,'מידע מרוכז'!C59,'צריכה ב2025'!$K:$K)</f>
        <v>0</v>
      </c>
      <c r="O59" s="8">
        <f>SUMIF('צריכה ב2025'!$B:$B,'מידע מרוכז'!C59,'צריכה ב2025'!$L:$L)</f>
        <v>14503.929999999998</v>
      </c>
      <c r="P59" s="26" cm="1">
        <f t="array" ref="P59">SUM(SUMIFS('צריכה ב2025'!$I:$I, 'צריכה ב2025'!$B:$B, C59, 'צריכה ב2025'!$A:$A, {"01/2025","02/2025","12/2024"}))</f>
        <v>0</v>
      </c>
      <c r="Q59" s="26" cm="1">
        <f t="array" ref="Q59">SUM(SUMIFS('צריכה ב2025'!$K:$K, 'צריכה ב2025'!$B:$B, C59, 'צריכה ב2025'!$A:$A, {"01/2025","02/2025","12/2024"}))</f>
        <v>0</v>
      </c>
      <c r="R59" s="8" cm="1">
        <f t="array" ref="R59">SUM(SUMIFS('צריכה ב2025'!$I:$I, 'צריכה ב2025'!$B:$B, C59, 'צריכה ב2025'!$A:$A, {"03/2025","04/2025","05/2025","10/2025","11/2025"}))</f>
        <v>0</v>
      </c>
      <c r="S59" s="8" cm="1">
        <f t="array" ref="S59">SUM(SUMIFS('צריכה ב2025'!$K:$K, 'צריכה ב2025'!$B:$B, C59, 'צריכה ב2025'!$A:$A, {"03/2025","04/2025","05/2025","10/2025","11/2025"}))</f>
        <v>0</v>
      </c>
      <c r="T59" s="8" cm="1">
        <f t="array" ref="T59">SUM(SUMIFS('צריכה ב2025'!$I:$I, 'צריכה ב2025'!$B:$B, C59, 'צריכה ב2025'!$A:$A, {"06/2025","07/2025","08/2025","09/2025"}))</f>
        <v>0</v>
      </c>
      <c r="U59" s="8" cm="1">
        <f t="array" ref="U59">SUM(SUMIFS('צריכה ב2025'!$K:$K, 'צריכה ב2025'!$B:$B, C59, 'צריכה ב2025'!$A:$A, {"06/2025","07/2025","08/2025","09/2025"}))</f>
        <v>0</v>
      </c>
      <c r="V59" cm="1">
        <f t="array" ref="V59">SUM(SUMIFS('צריכה ב2025'!$L:$L, 'צריכה ב2025'!$B:$B, C59, 'צריכה ב2025'!$A:$A, {"01/2025","02/2025","12/2024"}))</f>
        <v>2385.7799999999997</v>
      </c>
      <c r="W59" cm="1">
        <f t="array" ref="W59">SUM(SUMIFS('צריכה ב2025'!$L:$L, 'צריכה ב2025'!$B:$B, C59, 'צריכה ב2025'!$A:$A, {"03/2025","04/2025","05/2025","10/2025","11/2025"}))</f>
        <v>5512.47</v>
      </c>
      <c r="X59" cm="1">
        <f t="array" ref="X59">SUM(SUMIFS('צריכה ב2025'!$L:$L, 'צריכה ב2025'!$B:$B, C59, 'צריכה ב2025'!$A:$A, {"06/2025","07/2025","08/2025","09/2025"}))</f>
        <v>6036.41</v>
      </c>
    </row>
    <row r="60" spans="1:24" x14ac:dyDescent="0.2">
      <c r="A60" t="s">
        <v>84</v>
      </c>
      <c r="C60" s="2">
        <v>340658861</v>
      </c>
      <c r="D60" t="s">
        <v>16</v>
      </c>
      <c r="E60" t="s">
        <v>17</v>
      </c>
      <c r="F60" t="s">
        <v>18</v>
      </c>
      <c r="G60" t="s">
        <v>18</v>
      </c>
      <c r="H60" t="s">
        <v>18</v>
      </c>
      <c r="I60" s="8" t="str">
        <f>LOOKUP(C60,מונים!$A:$A,מונים!$P:$P)</f>
        <v>לא</v>
      </c>
      <c r="J60" t="s">
        <v>18</v>
      </c>
      <c r="K60" s="8"/>
      <c r="L60" s="8">
        <f>SUMIF('צריכה ב2025'!$B$2:$B$1885,'מידע מרוכז'!C60,'צריכה ב2025'!$H$2:$H$1885)</f>
        <v>15507.96</v>
      </c>
      <c r="M60" s="8">
        <f>SUMIF('צריכה ב2025'!$B:$B,'מידע מרוכז'!C60,'צריכה ב2025'!$I:$I)</f>
        <v>0</v>
      </c>
      <c r="N60" s="8">
        <f>SUMIF('צריכה ב2025'!$B:$B,'מידע מרוכז'!C60,'צריכה ב2025'!$K:$K)</f>
        <v>0</v>
      </c>
      <c r="O60" s="8">
        <f>SUMIF('צריכה ב2025'!$B:$B,'מידע מרוכז'!C60,'צריכה ב2025'!$L:$L)</f>
        <v>15507.96</v>
      </c>
      <c r="P60" s="26" cm="1">
        <f t="array" ref="P60">SUM(SUMIFS('צריכה ב2025'!$I:$I, 'צריכה ב2025'!$B:$B, C60, 'צריכה ב2025'!$A:$A, {"01/2025","02/2025","12/2024"}))</f>
        <v>0</v>
      </c>
      <c r="Q60" s="26" cm="1">
        <f t="array" ref="Q60">SUM(SUMIFS('צריכה ב2025'!$K:$K, 'צריכה ב2025'!$B:$B, C60, 'צריכה ב2025'!$A:$A, {"01/2025","02/2025","12/2024"}))</f>
        <v>0</v>
      </c>
      <c r="R60" s="8" cm="1">
        <f t="array" ref="R60">SUM(SUMIFS('צריכה ב2025'!$I:$I, 'צריכה ב2025'!$B:$B, C60, 'צריכה ב2025'!$A:$A, {"03/2025","04/2025","05/2025","10/2025","11/2025"}))</f>
        <v>0</v>
      </c>
      <c r="S60" s="8" cm="1">
        <f t="array" ref="S60">SUM(SUMIFS('צריכה ב2025'!$K:$K, 'צריכה ב2025'!$B:$B, C60, 'צריכה ב2025'!$A:$A, {"03/2025","04/2025","05/2025","10/2025","11/2025"}))</f>
        <v>0</v>
      </c>
      <c r="T60" s="8" cm="1">
        <f t="array" ref="T60">SUM(SUMIFS('צריכה ב2025'!$I:$I, 'צריכה ב2025'!$B:$B, C60, 'צריכה ב2025'!$A:$A, {"06/2025","07/2025","08/2025","09/2025"}))</f>
        <v>0</v>
      </c>
      <c r="U60" s="8" cm="1">
        <f t="array" ref="U60">SUM(SUMIFS('צריכה ב2025'!$K:$K, 'צריכה ב2025'!$B:$B, C60, 'צריכה ב2025'!$A:$A, {"06/2025","07/2025","08/2025","09/2025"}))</f>
        <v>0</v>
      </c>
      <c r="V60" cm="1">
        <f t="array" ref="V60">SUM(SUMIFS('צריכה ב2025'!$L:$L, 'צריכה ב2025'!$B:$B, C60, 'צריכה ב2025'!$A:$A, {"01/2025","02/2025","12/2024"}))</f>
        <v>2387.0100000000002</v>
      </c>
      <c r="W60" cm="1">
        <f t="array" ref="W60">SUM(SUMIFS('צריכה ב2025'!$L:$L, 'צריכה ב2025'!$B:$B, C60, 'צריכה ב2025'!$A:$A, {"03/2025","04/2025","05/2025","10/2025","11/2025"}))</f>
        <v>5556.34</v>
      </c>
      <c r="X60" cm="1">
        <f t="array" ref="X60">SUM(SUMIFS('צריכה ב2025'!$L:$L, 'צריכה ב2025'!$B:$B, C60, 'צריכה ב2025'!$A:$A, {"06/2025","07/2025","08/2025","09/2025"}))</f>
        <v>6956.61</v>
      </c>
    </row>
    <row r="61" spans="1:24" x14ac:dyDescent="0.2">
      <c r="A61" t="s">
        <v>84</v>
      </c>
      <c r="C61" s="2">
        <v>340659063</v>
      </c>
      <c r="D61" t="s">
        <v>16</v>
      </c>
      <c r="E61" t="s">
        <v>17</v>
      </c>
      <c r="F61" t="s">
        <v>18</v>
      </c>
      <c r="G61" t="s">
        <v>18</v>
      </c>
      <c r="H61" t="s">
        <v>18</v>
      </c>
      <c r="I61" s="8" t="str">
        <f>LOOKUP(C61,מונים!$A:$A,מונים!$P:$P)</f>
        <v>לא</v>
      </c>
      <c r="J61" t="s">
        <v>18</v>
      </c>
      <c r="K61" s="8"/>
      <c r="L61" s="8">
        <f>SUMIF('צריכה ב2025'!$B$2:$B$1885,'מידע מרוכז'!C61,'צריכה ב2025'!$H$2:$H$1885)</f>
        <v>11409.95</v>
      </c>
      <c r="M61" s="8">
        <f>SUMIF('צריכה ב2025'!$B:$B,'מידע מרוכז'!C61,'צריכה ב2025'!$I:$I)</f>
        <v>0</v>
      </c>
      <c r="N61" s="8">
        <f>SUMIF('צריכה ב2025'!$B:$B,'מידע מרוכז'!C61,'צריכה ב2025'!$K:$K)</f>
        <v>0</v>
      </c>
      <c r="O61" s="8">
        <f>SUMIF('צריכה ב2025'!$B:$B,'מידע מרוכז'!C61,'צריכה ב2025'!$L:$L)</f>
        <v>11409.95</v>
      </c>
      <c r="P61" s="26" cm="1">
        <f t="array" ref="P61">SUM(SUMIFS('צריכה ב2025'!$I:$I, 'צריכה ב2025'!$B:$B, C61, 'צריכה ב2025'!$A:$A, {"01/2025","02/2025","12/2024"}))</f>
        <v>0</v>
      </c>
      <c r="Q61" s="26" cm="1">
        <f t="array" ref="Q61">SUM(SUMIFS('צריכה ב2025'!$K:$K, 'צריכה ב2025'!$B:$B, C61, 'צריכה ב2025'!$A:$A, {"01/2025","02/2025","12/2024"}))</f>
        <v>0</v>
      </c>
      <c r="R61" s="8" cm="1">
        <f t="array" ref="R61">SUM(SUMIFS('צריכה ב2025'!$I:$I, 'צריכה ב2025'!$B:$B, C61, 'צריכה ב2025'!$A:$A, {"03/2025","04/2025","05/2025","10/2025","11/2025"}))</f>
        <v>0</v>
      </c>
      <c r="S61" s="8" cm="1">
        <f t="array" ref="S61">SUM(SUMIFS('צריכה ב2025'!$K:$K, 'צריכה ב2025'!$B:$B, C61, 'צריכה ב2025'!$A:$A, {"03/2025","04/2025","05/2025","10/2025","11/2025"}))</f>
        <v>0</v>
      </c>
      <c r="T61" s="8" cm="1">
        <f t="array" ref="T61">SUM(SUMIFS('צריכה ב2025'!$I:$I, 'צריכה ב2025'!$B:$B, C61, 'צריכה ב2025'!$A:$A, {"06/2025","07/2025","08/2025","09/2025"}))</f>
        <v>0</v>
      </c>
      <c r="U61" s="8" cm="1">
        <f t="array" ref="U61">SUM(SUMIFS('צריכה ב2025'!$K:$K, 'צריכה ב2025'!$B:$B, C61, 'צריכה ב2025'!$A:$A, {"06/2025","07/2025","08/2025","09/2025"}))</f>
        <v>0</v>
      </c>
      <c r="V61" cm="1">
        <f t="array" ref="V61">SUM(SUMIFS('צריכה ב2025'!$L:$L, 'צריכה ב2025'!$B:$B, C61, 'צריכה ב2025'!$A:$A, {"01/2025","02/2025","12/2024"}))</f>
        <v>1546.9899999999998</v>
      </c>
      <c r="W61" cm="1">
        <f t="array" ref="W61">SUM(SUMIFS('צריכה ב2025'!$L:$L, 'צריכה ב2025'!$B:$B, C61, 'צריכה ב2025'!$A:$A, {"03/2025","04/2025","05/2025","10/2025","11/2025"}))</f>
        <v>5221.5</v>
      </c>
      <c r="X61" cm="1">
        <f t="array" ref="X61">SUM(SUMIFS('צריכה ב2025'!$L:$L, 'צריכה ב2025'!$B:$B, C61, 'צריכה ב2025'!$A:$A, {"06/2025","07/2025","08/2025","09/2025"}))</f>
        <v>4163.62</v>
      </c>
    </row>
    <row r="62" spans="1:24" x14ac:dyDescent="0.2">
      <c r="C62" s="2">
        <v>340659760</v>
      </c>
      <c r="D62" t="s">
        <v>16</v>
      </c>
      <c r="E62" t="s">
        <v>17</v>
      </c>
      <c r="F62" t="s">
        <v>18</v>
      </c>
      <c r="G62" t="s">
        <v>18</v>
      </c>
      <c r="H62" t="s">
        <v>18</v>
      </c>
      <c r="I62" s="8" t="str">
        <f>LOOKUP(C62,מונים!$A:$A,מונים!$P:$P)</f>
        <v>לא</v>
      </c>
      <c r="J62" t="s">
        <v>18</v>
      </c>
      <c r="K62" s="8"/>
      <c r="L62" s="8">
        <f>SUMIF('צריכה ב2025'!$B$2:$B$1885,'מידע מרוכז'!C62,'צריכה ב2025'!$H$2:$H$1885)</f>
        <v>4008.95</v>
      </c>
      <c r="M62" s="8">
        <f>SUMIF('צריכה ב2025'!$B:$B,'מידע מרוכז'!C62,'צריכה ב2025'!$I:$I)</f>
        <v>0</v>
      </c>
      <c r="N62" s="8">
        <f>SUMIF('צריכה ב2025'!$B:$B,'מידע מרוכז'!C62,'צריכה ב2025'!$K:$K)</f>
        <v>0</v>
      </c>
      <c r="O62" s="8">
        <f>SUMIF('צריכה ב2025'!$B:$B,'מידע מרוכז'!C62,'צריכה ב2025'!$L:$L)</f>
        <v>4008.95</v>
      </c>
      <c r="P62" s="26" cm="1">
        <f t="array" ref="P62">SUM(SUMIFS('צריכה ב2025'!$I:$I, 'צריכה ב2025'!$B:$B, C62, 'צריכה ב2025'!$A:$A, {"01/2025","02/2025","12/2024"}))</f>
        <v>0</v>
      </c>
      <c r="Q62" s="26" cm="1">
        <f t="array" ref="Q62">SUM(SUMIFS('צריכה ב2025'!$K:$K, 'צריכה ב2025'!$B:$B, C62, 'צריכה ב2025'!$A:$A, {"01/2025","02/2025","12/2024"}))</f>
        <v>0</v>
      </c>
      <c r="R62" s="8" cm="1">
        <f t="array" ref="R62">SUM(SUMIFS('צריכה ב2025'!$I:$I, 'צריכה ב2025'!$B:$B, C62, 'צריכה ב2025'!$A:$A, {"03/2025","04/2025","05/2025","10/2025","11/2025"}))</f>
        <v>0</v>
      </c>
      <c r="S62" s="8" cm="1">
        <f t="array" ref="S62">SUM(SUMIFS('צריכה ב2025'!$K:$K, 'צריכה ב2025'!$B:$B, C62, 'צריכה ב2025'!$A:$A, {"03/2025","04/2025","05/2025","10/2025","11/2025"}))</f>
        <v>0</v>
      </c>
      <c r="T62" s="8" cm="1">
        <f t="array" ref="T62">SUM(SUMIFS('צריכה ב2025'!$I:$I, 'צריכה ב2025'!$B:$B, C62, 'צריכה ב2025'!$A:$A, {"06/2025","07/2025","08/2025","09/2025"}))</f>
        <v>0</v>
      </c>
      <c r="U62" s="8" cm="1">
        <f t="array" ref="U62">SUM(SUMIFS('צריכה ב2025'!$K:$K, 'צריכה ב2025'!$B:$B, C62, 'צריכה ב2025'!$A:$A, {"06/2025","07/2025","08/2025","09/2025"}))</f>
        <v>0</v>
      </c>
      <c r="V62" cm="1">
        <f t="array" ref="V62">SUM(SUMIFS('צריכה ב2025'!$L:$L, 'צריכה ב2025'!$B:$B, C62, 'צריכה ב2025'!$A:$A, {"01/2025","02/2025","12/2024"}))</f>
        <v>758.71</v>
      </c>
      <c r="W62" cm="1">
        <f t="array" ref="W62">SUM(SUMIFS('צריכה ב2025'!$L:$L, 'צריכה ב2025'!$B:$B, C62, 'צריכה ב2025'!$A:$A, {"03/2025","04/2025","05/2025","10/2025","11/2025"}))</f>
        <v>1968.1200000000001</v>
      </c>
      <c r="X62" cm="1">
        <f t="array" ref="X62">SUM(SUMIFS('צריכה ב2025'!$L:$L, 'צריכה ב2025'!$B:$B, C62, 'צריכה ב2025'!$A:$A, {"06/2025","07/2025","08/2025","09/2025"}))</f>
        <v>1140.6999999999998</v>
      </c>
    </row>
    <row r="63" spans="1:24" x14ac:dyDescent="0.2">
      <c r="C63" s="2">
        <v>340660053</v>
      </c>
      <c r="D63" t="s">
        <v>16</v>
      </c>
      <c r="E63" t="s">
        <v>17</v>
      </c>
      <c r="F63" t="s">
        <v>18</v>
      </c>
      <c r="G63" t="s">
        <v>18</v>
      </c>
      <c r="H63" t="s">
        <v>18</v>
      </c>
      <c r="I63" s="8" t="str">
        <f>LOOKUP(C63,מונים!$A:$A,מונים!$P:$P)</f>
        <v>לא</v>
      </c>
      <c r="J63" t="s">
        <v>18</v>
      </c>
      <c r="K63" s="8" t="s">
        <v>22</v>
      </c>
      <c r="L63" s="8">
        <f>SUMIF('צריכה ב2025'!$B$2:$B$1885,'מידע מרוכז'!C63,'צריכה ב2025'!$H$2:$H$1885)</f>
        <v>15674.950000000003</v>
      </c>
      <c r="M63" s="8">
        <f>SUMIF('צריכה ב2025'!$B:$B,'מידע מרוכז'!C63,'צריכה ב2025'!$I:$I)</f>
        <v>0</v>
      </c>
      <c r="N63" s="8">
        <f>SUMIF('צריכה ב2025'!$B:$B,'מידע מרוכז'!C63,'צריכה ב2025'!$K:$K)</f>
        <v>0</v>
      </c>
      <c r="O63" s="8">
        <f>SUMIF('צריכה ב2025'!$B:$B,'מידע מרוכז'!C63,'צריכה ב2025'!$L:$L)</f>
        <v>15674.950000000003</v>
      </c>
      <c r="P63" s="26" cm="1">
        <f t="array" ref="P63">SUM(SUMIFS('צריכה ב2025'!$I:$I, 'צריכה ב2025'!$B:$B, C63, 'צריכה ב2025'!$A:$A, {"01/2025","02/2025","12/2024"}))</f>
        <v>0</v>
      </c>
      <c r="Q63" s="26" cm="1">
        <f t="array" ref="Q63">SUM(SUMIFS('צריכה ב2025'!$K:$K, 'צריכה ב2025'!$B:$B, C63, 'צריכה ב2025'!$A:$A, {"01/2025","02/2025","12/2024"}))</f>
        <v>0</v>
      </c>
      <c r="R63" s="8" cm="1">
        <f t="array" ref="R63">SUM(SUMIFS('צריכה ב2025'!$I:$I, 'צריכה ב2025'!$B:$B, C63, 'צריכה ב2025'!$A:$A, {"03/2025","04/2025","05/2025","10/2025","11/2025"}))</f>
        <v>0</v>
      </c>
      <c r="S63" s="8" cm="1">
        <f t="array" ref="S63">SUM(SUMIFS('צריכה ב2025'!$K:$K, 'צריכה ב2025'!$B:$B, C63, 'צריכה ב2025'!$A:$A, {"03/2025","04/2025","05/2025","10/2025","11/2025"}))</f>
        <v>0</v>
      </c>
      <c r="T63" s="8" cm="1">
        <f t="array" ref="T63">SUM(SUMIFS('צריכה ב2025'!$I:$I, 'צריכה ב2025'!$B:$B, C63, 'צריכה ב2025'!$A:$A, {"06/2025","07/2025","08/2025","09/2025"}))</f>
        <v>0</v>
      </c>
      <c r="U63" s="8" cm="1">
        <f t="array" ref="U63">SUM(SUMIFS('צריכה ב2025'!$K:$K, 'צריכה ב2025'!$B:$B, C63, 'צריכה ב2025'!$A:$A, {"06/2025","07/2025","08/2025","09/2025"}))</f>
        <v>0</v>
      </c>
      <c r="V63" cm="1">
        <f t="array" ref="V63">SUM(SUMIFS('צריכה ב2025'!$L:$L, 'צריכה ב2025'!$B:$B, C63, 'צריכה ב2025'!$A:$A, {"01/2025","02/2025","12/2024"}))</f>
        <v>2658.39</v>
      </c>
      <c r="W63" cm="1">
        <f t="array" ref="W63">SUM(SUMIFS('צריכה ב2025'!$L:$L, 'צריכה ב2025'!$B:$B, C63, 'צריכה ב2025'!$A:$A, {"03/2025","04/2025","05/2025","10/2025","11/2025"}))</f>
        <v>6890.9099999999989</v>
      </c>
      <c r="X63" cm="1">
        <f t="array" ref="X63">SUM(SUMIFS('צריכה ב2025'!$L:$L, 'צריכה ב2025'!$B:$B, C63, 'צריכה ב2025'!$A:$A, {"06/2025","07/2025","08/2025","09/2025"}))</f>
        <v>5495.07</v>
      </c>
    </row>
    <row r="64" spans="1:24" x14ac:dyDescent="0.2">
      <c r="A64" t="s">
        <v>23</v>
      </c>
      <c r="C64" s="2">
        <v>340664971</v>
      </c>
      <c r="D64" t="s">
        <v>16</v>
      </c>
      <c r="E64" t="s">
        <v>17</v>
      </c>
      <c r="F64" t="s">
        <v>18</v>
      </c>
      <c r="G64" t="s">
        <v>18</v>
      </c>
      <c r="H64" t="s">
        <v>18</v>
      </c>
      <c r="I64" s="8" t="str">
        <f>LOOKUP(C64,מונים!$A:$A,מונים!$P:$P)</f>
        <v>לא</v>
      </c>
      <c r="J64" t="s">
        <v>18</v>
      </c>
      <c r="K64" s="8"/>
      <c r="L64" s="8">
        <f>SUMIF('צריכה ב2025'!$B$2:$B$1885,'מידע מרוכז'!C64,'צריכה ב2025'!$H$2:$H$1885)</f>
        <v>0</v>
      </c>
      <c r="M64" s="8">
        <f>SUMIF('צריכה ב2025'!$B:$B,'מידע מרוכז'!C64,'צריכה ב2025'!$I:$I)</f>
        <v>0</v>
      </c>
      <c r="N64" s="8">
        <f>SUMIF('צריכה ב2025'!$B:$B,'מידע מרוכז'!C64,'צריכה ב2025'!$K:$K)</f>
        <v>0</v>
      </c>
      <c r="O64" s="8">
        <f>SUMIF('צריכה ב2025'!$B:$B,'מידע מרוכז'!C64,'צריכה ב2025'!$L:$L)</f>
        <v>0</v>
      </c>
      <c r="P64" s="26" cm="1">
        <f t="array" ref="P64">SUM(SUMIFS('צריכה ב2025'!$I:$I, 'צריכה ב2025'!$B:$B, C64, 'צריכה ב2025'!$A:$A, {"01/2025","02/2025","12/2024"}))</f>
        <v>0</v>
      </c>
      <c r="Q64" s="26" cm="1">
        <f t="array" ref="Q64">SUM(SUMIFS('צריכה ב2025'!$K:$K, 'צריכה ב2025'!$B:$B, C64, 'צריכה ב2025'!$A:$A, {"01/2025","02/2025","12/2024"}))</f>
        <v>0</v>
      </c>
      <c r="R64" s="8" cm="1">
        <f t="array" ref="R64">SUM(SUMIFS('צריכה ב2025'!$I:$I, 'צריכה ב2025'!$B:$B, C64, 'צריכה ב2025'!$A:$A, {"03/2025","04/2025","05/2025","10/2025","11/2025"}))</f>
        <v>0</v>
      </c>
      <c r="S64" s="8" cm="1">
        <f t="array" ref="S64">SUM(SUMIFS('צריכה ב2025'!$K:$K, 'צריכה ב2025'!$B:$B, C64, 'צריכה ב2025'!$A:$A, {"03/2025","04/2025","05/2025","10/2025","11/2025"}))</f>
        <v>0</v>
      </c>
      <c r="T64" s="8" cm="1">
        <f t="array" ref="T64">SUM(SUMIFS('צריכה ב2025'!$I:$I, 'צריכה ב2025'!$B:$B, C64, 'צריכה ב2025'!$A:$A, {"06/2025","07/2025","08/2025","09/2025"}))</f>
        <v>0</v>
      </c>
      <c r="U64" s="8" cm="1">
        <f t="array" ref="U64">SUM(SUMIFS('צריכה ב2025'!$K:$K, 'צריכה ב2025'!$B:$B, C64, 'צריכה ב2025'!$A:$A, {"06/2025","07/2025","08/2025","09/2025"}))</f>
        <v>0</v>
      </c>
      <c r="V64" cm="1">
        <f t="array" ref="V64">SUM(SUMIFS('צריכה ב2025'!$L:$L, 'צריכה ב2025'!$B:$B, C64, 'צריכה ב2025'!$A:$A, {"01/2025","02/2025","12/2024"}))</f>
        <v>0</v>
      </c>
      <c r="W64" cm="1">
        <f t="array" ref="W64">SUM(SUMIFS('צריכה ב2025'!$L:$L, 'צריכה ב2025'!$B:$B, C64, 'צריכה ב2025'!$A:$A, {"03/2025","04/2025","05/2025","10/2025","11/2025"}))</f>
        <v>0</v>
      </c>
      <c r="X64" cm="1">
        <f t="array" ref="X64">SUM(SUMIFS('צריכה ב2025'!$L:$L, 'צריכה ב2025'!$B:$B, C64, 'צריכה ב2025'!$A:$A, {"06/2025","07/2025","08/2025","09/2025"}))</f>
        <v>0</v>
      </c>
    </row>
    <row r="65" spans="1:24" x14ac:dyDescent="0.2">
      <c r="A65" t="s">
        <v>23</v>
      </c>
      <c r="B65" t="s">
        <v>37</v>
      </c>
      <c r="C65" s="2">
        <v>340666300</v>
      </c>
      <c r="D65" t="s">
        <v>16</v>
      </c>
      <c r="E65" t="s">
        <v>17</v>
      </c>
      <c r="F65" t="s">
        <v>19</v>
      </c>
      <c r="G65" t="s">
        <v>19</v>
      </c>
      <c r="H65" t="s">
        <v>18</v>
      </c>
      <c r="I65" s="8" t="str">
        <f>LOOKUP(C65,מונים!$A:$A,מונים!$P:$P)</f>
        <v>כן</v>
      </c>
      <c r="J65" t="s">
        <v>18</v>
      </c>
      <c r="K65" s="8"/>
      <c r="L65" s="8">
        <f>SUMIF('צריכה ב2025'!$B$2:$B$1885,'מידע מרוכז'!C65,'צריכה ב2025'!$H$2:$H$1885)</f>
        <v>41067</v>
      </c>
      <c r="M65" s="8">
        <f>SUMIF('צריכה ב2025'!$B:$B,'מידע מרוכז'!C65,'צריכה ב2025'!$I:$I)</f>
        <v>10211</v>
      </c>
      <c r="N65" s="8">
        <f>SUMIF('צריכה ב2025'!$B:$B,'מידע מרוכז'!C65,'צריכה ב2025'!$K:$K)</f>
        <v>30856</v>
      </c>
      <c r="O65" s="8">
        <f>SUMIF('צריכה ב2025'!$B:$B,'מידע מרוכז'!C65,'צריכה ב2025'!$L:$L)</f>
        <v>0</v>
      </c>
      <c r="P65" s="26" cm="1">
        <f t="array" ref="P65">SUM(SUMIFS('צריכה ב2025'!$I:$I, 'צריכה ב2025'!$B:$B, C65, 'צריכה ב2025'!$A:$A, {"01/2025","02/2025","12/2024"}))</f>
        <v>2851</v>
      </c>
      <c r="Q65" s="26" cm="1">
        <f t="array" ref="Q65">SUM(SUMIFS('צריכה ב2025'!$K:$K, 'צריכה ב2025'!$B:$B, C65, 'צריכה ב2025'!$A:$A, {"01/2025","02/2025","12/2024"}))</f>
        <v>5148</v>
      </c>
      <c r="R65" s="8" cm="1">
        <f t="array" ref="R65">SUM(SUMIFS('צריכה ב2025'!$I:$I, 'צריכה ב2025'!$B:$B, C65, 'צריכה ב2025'!$A:$A, {"03/2025","04/2025","05/2025","10/2025","11/2025"}))</f>
        <v>3666</v>
      </c>
      <c r="S65" s="8" cm="1">
        <f t="array" ref="S65">SUM(SUMIFS('צריכה ב2025'!$K:$K, 'צריכה ב2025'!$B:$B, C65, 'צריכה ב2025'!$A:$A, {"03/2025","04/2025","05/2025","10/2025","11/2025"}))</f>
        <v>14513</v>
      </c>
      <c r="T65" s="8" cm="1">
        <f t="array" ref="T65">SUM(SUMIFS('צריכה ב2025'!$I:$I, 'צריכה ב2025'!$B:$B, C65, 'צריכה ב2025'!$A:$A, {"06/2025","07/2025","08/2025","09/2025"}))</f>
        <v>2980</v>
      </c>
      <c r="U65" s="8" cm="1">
        <f t="array" ref="U65">SUM(SUMIFS('צריכה ב2025'!$K:$K, 'צריכה ב2025'!$B:$B, C65, 'צריכה ב2025'!$A:$A, {"06/2025","07/2025","08/2025","09/2025"}))</f>
        <v>9976</v>
      </c>
    </row>
    <row r="66" spans="1:24" x14ac:dyDescent="0.2">
      <c r="A66" t="s">
        <v>23</v>
      </c>
      <c r="B66" t="s">
        <v>37</v>
      </c>
      <c r="C66" s="2">
        <v>340666786</v>
      </c>
      <c r="D66" t="s">
        <v>16</v>
      </c>
      <c r="E66" t="s">
        <v>17</v>
      </c>
      <c r="F66" t="s">
        <v>19</v>
      </c>
      <c r="G66" t="s">
        <v>19</v>
      </c>
      <c r="H66" t="s">
        <v>18</v>
      </c>
      <c r="I66" s="8" t="str">
        <f>LOOKUP(C66,מונים!$A:$A,מונים!$P:$P)</f>
        <v>כן</v>
      </c>
      <c r="J66" t="s">
        <v>18</v>
      </c>
      <c r="K66" s="8"/>
      <c r="L66" s="8">
        <f>SUMIF('צריכה ב2025'!$B$2:$B$1885,'מידע מרוכז'!C66,'צריכה ב2025'!$H$2:$H$1885)</f>
        <v>42245</v>
      </c>
      <c r="M66" s="8">
        <f>SUMIF('צריכה ב2025'!$B:$B,'מידע מרוכז'!C66,'צריכה ב2025'!$I:$I)</f>
        <v>10382</v>
      </c>
      <c r="N66" s="8">
        <f>SUMIF('צריכה ב2025'!$B:$B,'מידע מרוכז'!C66,'צריכה ב2025'!$K:$K)</f>
        <v>31863</v>
      </c>
      <c r="O66" s="8">
        <f>SUMIF('צריכה ב2025'!$B:$B,'מידע מרוכז'!C66,'צריכה ב2025'!$L:$L)</f>
        <v>0</v>
      </c>
      <c r="P66" s="26" cm="1">
        <f t="array" ref="P66">SUM(SUMIFS('צריכה ב2025'!$I:$I, 'צריכה ב2025'!$B:$B, C66, 'צריכה ב2025'!$A:$A, {"01/2025","02/2025","12/2024"}))</f>
        <v>2583</v>
      </c>
      <c r="Q66" s="26" cm="1">
        <f t="array" ref="Q66">SUM(SUMIFS('צריכה ב2025'!$K:$K, 'צריכה ב2025'!$B:$B, C66, 'צריכה ב2025'!$A:$A, {"01/2025","02/2025","12/2024"}))</f>
        <v>4646</v>
      </c>
      <c r="R66" s="8" cm="1">
        <f t="array" ref="R66">SUM(SUMIFS('צריכה ב2025'!$I:$I, 'צריכה ב2025'!$B:$B, C66, 'צריכה ב2025'!$A:$A, {"03/2025","04/2025","05/2025","10/2025","11/2025"}))</f>
        <v>3839</v>
      </c>
      <c r="S66" s="8" cm="1">
        <f t="array" ref="S66">SUM(SUMIFS('צריכה ב2025'!$K:$K, 'צריכה ב2025'!$B:$B, C66, 'צריכה ב2025'!$A:$A, {"03/2025","04/2025","05/2025","10/2025","11/2025"}))</f>
        <v>15190</v>
      </c>
      <c r="T66" s="8" cm="1">
        <f t="array" ref="T66">SUM(SUMIFS('צריכה ב2025'!$I:$I, 'צריכה ב2025'!$B:$B, C66, 'צריכה ב2025'!$A:$A, {"06/2025","07/2025","08/2025","09/2025"}))</f>
        <v>3120</v>
      </c>
      <c r="U66" s="8" cm="1">
        <f t="array" ref="U66">SUM(SUMIFS('צריכה ב2025'!$K:$K, 'צריכה ב2025'!$B:$B, C66, 'צריכה ב2025'!$A:$A, {"06/2025","07/2025","08/2025","09/2025"}))</f>
        <v>10601</v>
      </c>
    </row>
    <row r="67" spans="1:24" x14ac:dyDescent="0.2">
      <c r="A67" t="s">
        <v>84</v>
      </c>
      <c r="C67" s="2">
        <v>340673042</v>
      </c>
      <c r="D67" t="s">
        <v>16</v>
      </c>
      <c r="E67" t="s">
        <v>17</v>
      </c>
      <c r="F67" t="s">
        <v>18</v>
      </c>
      <c r="G67" t="s">
        <v>18</v>
      </c>
      <c r="H67" t="s">
        <v>18</v>
      </c>
      <c r="I67" s="8" t="str">
        <f>LOOKUP(C67,מונים!$A:$A,מונים!$P:$P)</f>
        <v>לא</v>
      </c>
      <c r="J67" t="s">
        <v>18</v>
      </c>
      <c r="K67" s="8"/>
      <c r="L67" s="8">
        <f>SUMIF('צריכה ב2025'!$B$2:$B$1885,'מידע מרוכז'!C67,'צריכה ב2025'!$H$2:$H$1885)</f>
        <v>13100.96</v>
      </c>
      <c r="M67" s="8">
        <f>SUMIF('צריכה ב2025'!$B:$B,'מידע מרוכז'!C67,'צריכה ב2025'!$I:$I)</f>
        <v>0</v>
      </c>
      <c r="N67" s="8">
        <f>SUMIF('צריכה ב2025'!$B:$B,'מידע מרוכז'!C67,'צריכה ב2025'!$K:$K)</f>
        <v>0</v>
      </c>
      <c r="O67" s="8">
        <f>SUMIF('צריכה ב2025'!$B:$B,'מידע מרוכז'!C67,'צריכה ב2025'!$L:$L)</f>
        <v>13100.96</v>
      </c>
      <c r="P67" s="26" cm="1">
        <f t="array" ref="P67">SUM(SUMIFS('צריכה ב2025'!$I:$I, 'צריכה ב2025'!$B:$B, C67, 'צריכה ב2025'!$A:$A, {"01/2025","02/2025","12/2024"}))</f>
        <v>0</v>
      </c>
      <c r="Q67" s="26" cm="1">
        <f t="array" ref="Q67">SUM(SUMIFS('צריכה ב2025'!$K:$K, 'צריכה ב2025'!$B:$B, C67, 'צריכה ב2025'!$A:$A, {"01/2025","02/2025","12/2024"}))</f>
        <v>0</v>
      </c>
      <c r="R67" s="8" cm="1">
        <f t="array" ref="R67">SUM(SUMIFS('צריכה ב2025'!$I:$I, 'צריכה ב2025'!$B:$B, C67, 'צריכה ב2025'!$A:$A, {"03/2025","04/2025","05/2025","10/2025","11/2025"}))</f>
        <v>0</v>
      </c>
      <c r="S67" s="8" cm="1">
        <f t="array" ref="S67">SUM(SUMIFS('צריכה ב2025'!$K:$K, 'צריכה ב2025'!$B:$B, C67, 'צריכה ב2025'!$A:$A, {"03/2025","04/2025","05/2025","10/2025","11/2025"}))</f>
        <v>0</v>
      </c>
      <c r="T67" s="8" cm="1">
        <f t="array" ref="T67">SUM(SUMIFS('צריכה ב2025'!$I:$I, 'צריכה ב2025'!$B:$B, C67, 'צריכה ב2025'!$A:$A, {"06/2025","07/2025","08/2025","09/2025"}))</f>
        <v>0</v>
      </c>
      <c r="U67" s="8" cm="1">
        <f t="array" ref="U67">SUM(SUMIFS('צריכה ב2025'!$K:$K, 'צריכה ב2025'!$B:$B, C67, 'צריכה ב2025'!$A:$A, {"06/2025","07/2025","08/2025","09/2025"}))</f>
        <v>0</v>
      </c>
      <c r="V67" cm="1">
        <f t="array" ref="V67">SUM(SUMIFS('צריכה ב2025'!$L:$L, 'צריכה ב2025'!$B:$B, C67, 'צריכה ב2025'!$A:$A, {"01/2025","02/2025","12/2024"}))</f>
        <v>2467.9899999999998</v>
      </c>
      <c r="W67" cm="1">
        <f t="array" ref="W67">SUM(SUMIFS('צריכה ב2025'!$L:$L, 'צריכה ב2025'!$B:$B, C67, 'צריכה ב2025'!$A:$A, {"03/2025","04/2025","05/2025","10/2025","11/2025"}))</f>
        <v>4564</v>
      </c>
      <c r="X67" cm="1">
        <f t="array" ref="X67">SUM(SUMIFS('צריכה ב2025'!$L:$L, 'צריכה ב2025'!$B:$B, C67, 'צריכה ב2025'!$A:$A, {"06/2025","07/2025","08/2025","09/2025"}))</f>
        <v>6068.97</v>
      </c>
    </row>
    <row r="68" spans="1:24" x14ac:dyDescent="0.2">
      <c r="C68" s="2">
        <v>340678649</v>
      </c>
      <c r="D68" t="s">
        <v>16</v>
      </c>
      <c r="E68" t="s">
        <v>17</v>
      </c>
      <c r="F68" t="s">
        <v>18</v>
      </c>
      <c r="G68" t="s">
        <v>18</v>
      </c>
      <c r="H68" t="s">
        <v>18</v>
      </c>
      <c r="I68" s="8" t="str">
        <f>LOOKUP(C68,מונים!$A:$A,מונים!$P:$P)</f>
        <v>לא</v>
      </c>
      <c r="J68" t="s">
        <v>18</v>
      </c>
      <c r="K68" s="8"/>
      <c r="L68" s="8">
        <f>SUMIF('צריכה ב2025'!$B$2:$B$1885,'מידע מרוכז'!C68,'צריכה ב2025'!$H$2:$H$1885)</f>
        <v>0</v>
      </c>
      <c r="M68" s="8">
        <f>SUMIF('צריכה ב2025'!$B:$B,'מידע מרוכז'!C68,'צריכה ב2025'!$I:$I)</f>
        <v>0</v>
      </c>
      <c r="N68" s="8">
        <f>SUMIF('צריכה ב2025'!$B:$B,'מידע מרוכז'!C68,'צריכה ב2025'!$K:$K)</f>
        <v>0</v>
      </c>
      <c r="O68" s="8">
        <f>SUMIF('צריכה ב2025'!$B:$B,'מידע מרוכז'!C68,'צריכה ב2025'!$L:$L)</f>
        <v>0</v>
      </c>
      <c r="P68" s="26" cm="1">
        <f t="array" ref="P68">SUM(SUMIFS('צריכה ב2025'!$I:$I, 'צריכה ב2025'!$B:$B, C68, 'צריכה ב2025'!$A:$A, {"01/2025","02/2025","12/2024"}))</f>
        <v>0</v>
      </c>
      <c r="Q68" s="26" cm="1">
        <f t="array" ref="Q68">SUM(SUMIFS('צריכה ב2025'!$K:$K, 'צריכה ב2025'!$B:$B, C68, 'צריכה ב2025'!$A:$A, {"01/2025","02/2025","12/2024"}))</f>
        <v>0</v>
      </c>
      <c r="R68" s="8" cm="1">
        <f t="array" ref="R68">SUM(SUMIFS('צריכה ב2025'!$I:$I, 'צריכה ב2025'!$B:$B, C68, 'צריכה ב2025'!$A:$A, {"03/2025","04/2025","05/2025","10/2025","11/2025"}))</f>
        <v>0</v>
      </c>
      <c r="S68" s="8" cm="1">
        <f t="array" ref="S68">SUM(SUMIFS('צריכה ב2025'!$K:$K, 'צריכה ב2025'!$B:$B, C68, 'צריכה ב2025'!$A:$A, {"03/2025","04/2025","05/2025","10/2025","11/2025"}))</f>
        <v>0</v>
      </c>
      <c r="T68" s="8" cm="1">
        <f t="array" ref="T68">SUM(SUMIFS('צריכה ב2025'!$I:$I, 'צריכה ב2025'!$B:$B, C68, 'צריכה ב2025'!$A:$A, {"06/2025","07/2025","08/2025","09/2025"}))</f>
        <v>0</v>
      </c>
      <c r="U68" s="8" cm="1">
        <f t="array" ref="U68">SUM(SUMIFS('צריכה ב2025'!$K:$K, 'צריכה ב2025'!$B:$B, C68, 'צריכה ב2025'!$A:$A, {"06/2025","07/2025","08/2025","09/2025"}))</f>
        <v>0</v>
      </c>
      <c r="V68" cm="1">
        <f t="array" ref="V68">SUM(SUMIFS('צריכה ב2025'!$L:$L, 'צריכה ב2025'!$B:$B, C68, 'צריכה ב2025'!$A:$A, {"01/2025","02/2025","12/2024"}))</f>
        <v>0</v>
      </c>
      <c r="W68" cm="1">
        <f t="array" ref="W68">SUM(SUMIFS('צריכה ב2025'!$L:$L, 'צריכה ב2025'!$B:$B, C68, 'צריכה ב2025'!$A:$A, {"03/2025","04/2025","05/2025","10/2025","11/2025"}))</f>
        <v>0</v>
      </c>
      <c r="X68" cm="1">
        <f t="array" ref="X68">SUM(SUMIFS('צריכה ב2025'!$L:$L, 'צריכה ב2025'!$B:$B, C68, 'צריכה ב2025'!$A:$A, {"06/2025","07/2025","08/2025","09/2025"}))</f>
        <v>0</v>
      </c>
    </row>
    <row r="69" spans="1:24" x14ac:dyDescent="0.2">
      <c r="A69" t="s">
        <v>23</v>
      </c>
      <c r="B69" t="s">
        <v>37</v>
      </c>
      <c r="C69" s="2">
        <v>340681406</v>
      </c>
      <c r="D69" t="s">
        <v>16</v>
      </c>
      <c r="E69" t="s">
        <v>17</v>
      </c>
      <c r="F69" t="s">
        <v>19</v>
      </c>
      <c r="G69" t="s">
        <v>19</v>
      </c>
      <c r="H69" t="s">
        <v>18</v>
      </c>
      <c r="I69" s="8" t="str">
        <f>LOOKUP(C69,מונים!$A:$A,מונים!$P:$P)</f>
        <v>כן</v>
      </c>
      <c r="J69" t="s">
        <v>18</v>
      </c>
      <c r="K69" s="8"/>
      <c r="L69" s="8">
        <f>SUMIF('צריכה ב2025'!$B$2:$B$1885,'מידע מרוכז'!C69,'צריכה ב2025'!$H$2:$H$1885)</f>
        <v>36260</v>
      </c>
      <c r="M69" s="8">
        <f>SUMIF('צריכה ב2025'!$B:$B,'מידע מרוכז'!C69,'צריכה ב2025'!$I:$I)</f>
        <v>9053</v>
      </c>
      <c r="N69" s="8">
        <f>SUMIF('צריכה ב2025'!$B:$B,'מידע מרוכז'!C69,'צריכה ב2025'!$K:$K)</f>
        <v>27207</v>
      </c>
      <c r="O69" s="8">
        <f>SUMIF('צריכה ב2025'!$B:$B,'מידע מרוכז'!C69,'צריכה ב2025'!$L:$L)</f>
        <v>0</v>
      </c>
      <c r="P69" s="26" cm="1">
        <f t="array" ref="P69">SUM(SUMIFS('צריכה ב2025'!$I:$I, 'צריכה ב2025'!$B:$B, C69, 'צריכה ב2025'!$A:$A, {"01/2025","02/2025","12/2024"}))</f>
        <v>2527</v>
      </c>
      <c r="Q69" s="26" cm="1">
        <f t="array" ref="Q69">SUM(SUMIFS('צריכה ב2025'!$K:$K, 'צריכה ב2025'!$B:$B, C69, 'צריכה ב2025'!$A:$A, {"01/2025","02/2025","12/2024"}))</f>
        <v>4548</v>
      </c>
      <c r="R69" s="8" cm="1">
        <f t="array" ref="R69">SUM(SUMIFS('צריכה ב2025'!$I:$I, 'צריכה ב2025'!$B:$B, C69, 'צריכה ב2025'!$A:$A, {"03/2025","04/2025","05/2025","10/2025","11/2025"}))</f>
        <v>3264</v>
      </c>
      <c r="S69" s="8" cm="1">
        <f t="array" ref="S69">SUM(SUMIFS('צריכה ב2025'!$K:$K, 'צריכה ב2025'!$B:$B, C69, 'צריכה ב2025'!$A:$A, {"03/2025","04/2025","05/2025","10/2025","11/2025"}))</f>
        <v>12779</v>
      </c>
      <c r="T69" s="8" cm="1">
        <f t="array" ref="T69">SUM(SUMIFS('צריכה ב2025'!$I:$I, 'צריכה ב2025'!$B:$B, C69, 'צריכה ב2025'!$A:$A, {"06/2025","07/2025","08/2025","09/2025"}))</f>
        <v>2575</v>
      </c>
      <c r="U69" s="8" cm="1">
        <f t="array" ref="U69">SUM(SUMIFS('צריכה ב2025'!$K:$K, 'צריכה ב2025'!$B:$B, C69, 'צריכה ב2025'!$A:$A, {"06/2025","07/2025","08/2025","09/2025"}))</f>
        <v>8717</v>
      </c>
    </row>
    <row r="70" spans="1:24" x14ac:dyDescent="0.2">
      <c r="C70" s="2">
        <v>340682637</v>
      </c>
      <c r="D70" t="s">
        <v>16</v>
      </c>
      <c r="E70" t="s">
        <v>17</v>
      </c>
      <c r="F70" t="s">
        <v>18</v>
      </c>
      <c r="G70" t="s">
        <v>18</v>
      </c>
      <c r="H70" t="s">
        <v>18</v>
      </c>
      <c r="I70" s="8" t="str">
        <f>LOOKUP(C70,מונים!$A:$A,מונים!$P:$P)</f>
        <v>לא</v>
      </c>
      <c r="J70" t="s">
        <v>18</v>
      </c>
      <c r="K70" s="8"/>
      <c r="L70" s="8">
        <f>SUMIF('צריכה ב2025'!$B$2:$B$1885,'מידע מרוכז'!C70,'צריכה ב2025'!$H$2:$H$1885)</f>
        <v>316.91999999999996</v>
      </c>
      <c r="M70" s="8">
        <f>SUMIF('צריכה ב2025'!$B:$B,'מידע מרוכז'!C70,'צריכה ב2025'!$I:$I)</f>
        <v>0</v>
      </c>
      <c r="N70" s="8">
        <f>SUMIF('צריכה ב2025'!$B:$B,'מידע מרוכז'!C70,'צריכה ב2025'!$K:$K)</f>
        <v>0</v>
      </c>
      <c r="O70" s="8">
        <f>SUMIF('צריכה ב2025'!$B:$B,'מידע מרוכז'!C70,'צריכה ב2025'!$L:$L)</f>
        <v>316.91999999999996</v>
      </c>
      <c r="P70" s="26" cm="1">
        <f t="array" ref="P70">SUM(SUMIFS('צריכה ב2025'!$I:$I, 'צריכה ב2025'!$B:$B, C70, 'צריכה ב2025'!$A:$A, {"01/2025","02/2025","12/2024"}))</f>
        <v>0</v>
      </c>
      <c r="Q70" s="26" cm="1">
        <f t="array" ref="Q70">SUM(SUMIFS('צריכה ב2025'!$K:$K, 'צריכה ב2025'!$B:$B, C70, 'צריכה ב2025'!$A:$A, {"01/2025","02/2025","12/2024"}))</f>
        <v>0</v>
      </c>
      <c r="R70" s="8" cm="1">
        <f t="array" ref="R70">SUM(SUMIFS('צריכה ב2025'!$I:$I, 'צריכה ב2025'!$B:$B, C70, 'צריכה ב2025'!$A:$A, {"03/2025","04/2025","05/2025","10/2025","11/2025"}))</f>
        <v>0</v>
      </c>
      <c r="S70" s="8" cm="1">
        <f t="array" ref="S70">SUM(SUMIFS('צריכה ב2025'!$K:$K, 'צריכה ב2025'!$B:$B, C70, 'צריכה ב2025'!$A:$A, {"03/2025","04/2025","05/2025","10/2025","11/2025"}))</f>
        <v>0</v>
      </c>
      <c r="T70" s="8" cm="1">
        <f t="array" ref="T70">SUM(SUMIFS('צריכה ב2025'!$I:$I, 'צריכה ב2025'!$B:$B, C70, 'צריכה ב2025'!$A:$A, {"06/2025","07/2025","08/2025","09/2025"}))</f>
        <v>0</v>
      </c>
      <c r="U70" s="8" cm="1">
        <f t="array" ref="U70">SUM(SUMIFS('צריכה ב2025'!$K:$K, 'צריכה ב2025'!$B:$B, C70, 'צריכה ב2025'!$A:$A, {"06/2025","07/2025","08/2025","09/2025"}))</f>
        <v>0</v>
      </c>
      <c r="V70" cm="1">
        <f t="array" ref="V70">SUM(SUMIFS('צריכה ב2025'!$L:$L, 'צריכה ב2025'!$B:$B, C70, 'צריכה ב2025'!$A:$A, {"01/2025","02/2025","12/2024"}))</f>
        <v>58.33</v>
      </c>
      <c r="W70" cm="1">
        <f t="array" ref="W70">SUM(SUMIFS('צריכה ב2025'!$L:$L, 'צריכה ב2025'!$B:$B, C70, 'צריכה ב2025'!$A:$A, {"03/2025","04/2025","05/2025","10/2025","11/2025"}))</f>
        <v>133.93</v>
      </c>
      <c r="X70" cm="1">
        <f t="array" ref="X70">SUM(SUMIFS('צריכה ב2025'!$L:$L, 'צריכה ב2025'!$B:$B, C70, 'צריכה ב2025'!$A:$A, {"06/2025","07/2025","08/2025","09/2025"}))</f>
        <v>105.09</v>
      </c>
    </row>
    <row r="71" spans="1:24" x14ac:dyDescent="0.2">
      <c r="C71" s="2">
        <v>340685107</v>
      </c>
      <c r="D71" t="s">
        <v>16</v>
      </c>
      <c r="E71" t="s">
        <v>17</v>
      </c>
      <c r="F71" t="s">
        <v>18</v>
      </c>
      <c r="G71" t="s">
        <v>18</v>
      </c>
      <c r="H71" t="s">
        <v>18</v>
      </c>
      <c r="I71" s="8" t="str">
        <f>LOOKUP(C71,מונים!$A:$A,מונים!$P:$P)</f>
        <v>לא</v>
      </c>
      <c r="J71" t="s">
        <v>18</v>
      </c>
      <c r="K71" s="8"/>
      <c r="L71" s="8">
        <f>SUMIF('צריכה ב2025'!$B$2:$B$1885,'מידע מרוכז'!C71,'צריכה ב2025'!$H$2:$H$1885)</f>
        <v>1727.9499999999998</v>
      </c>
      <c r="M71" s="8">
        <f>SUMIF('צריכה ב2025'!$B:$B,'מידע מרוכז'!C71,'צריכה ב2025'!$I:$I)</f>
        <v>0</v>
      </c>
      <c r="N71" s="8">
        <f>SUMIF('צריכה ב2025'!$B:$B,'מידע מרוכז'!C71,'צריכה ב2025'!$K:$K)</f>
        <v>0</v>
      </c>
      <c r="O71" s="8">
        <f>SUMIF('צריכה ב2025'!$B:$B,'מידע מרוכז'!C71,'צריכה ב2025'!$L:$L)</f>
        <v>1727.9499999999998</v>
      </c>
      <c r="P71" s="26" cm="1">
        <f t="array" ref="P71">SUM(SUMIFS('צריכה ב2025'!$I:$I, 'צריכה ב2025'!$B:$B, C71, 'צריכה ב2025'!$A:$A, {"01/2025","02/2025","12/2024"}))</f>
        <v>0</v>
      </c>
      <c r="Q71" s="26" cm="1">
        <f t="array" ref="Q71">SUM(SUMIFS('צריכה ב2025'!$K:$K, 'צריכה ב2025'!$B:$B, C71, 'צריכה ב2025'!$A:$A, {"01/2025","02/2025","12/2024"}))</f>
        <v>0</v>
      </c>
      <c r="R71" s="8" cm="1">
        <f t="array" ref="R71">SUM(SUMIFS('צריכה ב2025'!$I:$I, 'צריכה ב2025'!$B:$B, C71, 'צריכה ב2025'!$A:$A, {"03/2025","04/2025","05/2025","10/2025","11/2025"}))</f>
        <v>0</v>
      </c>
      <c r="S71" s="8" cm="1">
        <f t="array" ref="S71">SUM(SUMIFS('צריכה ב2025'!$K:$K, 'צריכה ב2025'!$B:$B, C71, 'צריכה ב2025'!$A:$A, {"03/2025","04/2025","05/2025","10/2025","11/2025"}))</f>
        <v>0</v>
      </c>
      <c r="T71" s="8" cm="1">
        <f t="array" ref="T71">SUM(SUMIFS('צריכה ב2025'!$I:$I, 'צריכה ב2025'!$B:$B, C71, 'צריכה ב2025'!$A:$A, {"06/2025","07/2025","08/2025","09/2025"}))</f>
        <v>0</v>
      </c>
      <c r="U71" s="8" cm="1">
        <f t="array" ref="U71">SUM(SUMIFS('צריכה ב2025'!$K:$K, 'צריכה ב2025'!$B:$B, C71, 'צריכה ב2025'!$A:$A, {"06/2025","07/2025","08/2025","09/2025"}))</f>
        <v>0</v>
      </c>
      <c r="V71" cm="1">
        <f t="array" ref="V71">SUM(SUMIFS('צריכה ב2025'!$L:$L, 'צריכה ב2025'!$B:$B, C71, 'צריכה ב2025'!$A:$A, {"01/2025","02/2025","12/2024"}))</f>
        <v>322.96000000000004</v>
      </c>
      <c r="W71" cm="1">
        <f t="array" ref="W71">SUM(SUMIFS('צריכה ב2025'!$L:$L, 'צריכה ב2025'!$B:$B, C71, 'צריכה ב2025'!$A:$A, {"03/2025","04/2025","05/2025","10/2025","11/2025"}))</f>
        <v>735.02</v>
      </c>
      <c r="X71" cm="1">
        <f t="array" ref="X71">SUM(SUMIFS('צריכה ב2025'!$L:$L, 'צריכה ב2025'!$B:$B, C71, 'צריכה ב2025'!$A:$A, {"06/2025","07/2025","08/2025","09/2025"}))</f>
        <v>636.22</v>
      </c>
    </row>
    <row r="72" spans="1:24" x14ac:dyDescent="0.2">
      <c r="C72" s="2">
        <v>340688871</v>
      </c>
      <c r="D72" t="s">
        <v>16</v>
      </c>
      <c r="E72" t="s">
        <v>17</v>
      </c>
      <c r="F72" t="s">
        <v>18</v>
      </c>
      <c r="G72" t="s">
        <v>18</v>
      </c>
      <c r="H72" t="s">
        <v>18</v>
      </c>
      <c r="I72" s="8" t="str">
        <f>LOOKUP(C72,מונים!$A:$A,מונים!$P:$P)</f>
        <v>לא</v>
      </c>
      <c r="J72" t="s">
        <v>18</v>
      </c>
      <c r="K72" s="8"/>
      <c r="L72" s="8">
        <f>SUMIF('צריכה ב2025'!$B$2:$B$1885,'מידע מרוכז'!C72,'צריכה ב2025'!$H$2:$H$1885)</f>
        <v>7354.95</v>
      </c>
      <c r="M72" s="8">
        <f>SUMIF('צריכה ב2025'!$B:$B,'מידע מרוכז'!C72,'צריכה ב2025'!$I:$I)</f>
        <v>0</v>
      </c>
      <c r="N72" s="8">
        <f>SUMIF('צריכה ב2025'!$B:$B,'מידע מרוכז'!C72,'צריכה ב2025'!$K:$K)</f>
        <v>0</v>
      </c>
      <c r="O72" s="8">
        <f>SUMIF('צריכה ב2025'!$B:$B,'מידע מרוכז'!C72,'צריכה ב2025'!$L:$L)</f>
        <v>7354.95</v>
      </c>
      <c r="P72" s="26" cm="1">
        <f t="array" ref="P72">SUM(SUMIFS('צריכה ב2025'!$I:$I, 'צריכה ב2025'!$B:$B, C72, 'צריכה ב2025'!$A:$A, {"01/2025","02/2025","12/2024"}))</f>
        <v>0</v>
      </c>
      <c r="Q72" s="26" cm="1">
        <f t="array" ref="Q72">SUM(SUMIFS('צריכה ב2025'!$K:$K, 'צריכה ב2025'!$B:$B, C72, 'צריכה ב2025'!$A:$A, {"01/2025","02/2025","12/2024"}))</f>
        <v>0</v>
      </c>
      <c r="R72" s="8" cm="1">
        <f t="array" ref="R72">SUM(SUMIFS('צריכה ב2025'!$I:$I, 'צריכה ב2025'!$B:$B, C72, 'צריכה ב2025'!$A:$A, {"03/2025","04/2025","05/2025","10/2025","11/2025"}))</f>
        <v>0</v>
      </c>
      <c r="S72" s="8" cm="1">
        <f t="array" ref="S72">SUM(SUMIFS('צריכה ב2025'!$K:$K, 'צריכה ב2025'!$B:$B, C72, 'צריכה ב2025'!$A:$A, {"03/2025","04/2025","05/2025","10/2025","11/2025"}))</f>
        <v>0</v>
      </c>
      <c r="T72" s="8" cm="1">
        <f t="array" ref="T72">SUM(SUMIFS('צריכה ב2025'!$I:$I, 'צריכה ב2025'!$B:$B, C72, 'צריכה ב2025'!$A:$A, {"06/2025","07/2025","08/2025","09/2025"}))</f>
        <v>0</v>
      </c>
      <c r="U72" s="8" cm="1">
        <f t="array" ref="U72">SUM(SUMIFS('צריכה ב2025'!$K:$K, 'צריכה ב2025'!$B:$B, C72, 'צריכה ב2025'!$A:$A, {"06/2025","07/2025","08/2025","09/2025"}))</f>
        <v>0</v>
      </c>
      <c r="V72" cm="1">
        <f t="array" ref="V72">SUM(SUMIFS('צריכה ב2025'!$L:$L, 'צריכה ב2025'!$B:$B, C72, 'צריכה ב2025'!$A:$A, {"01/2025","02/2025","12/2024"}))</f>
        <v>1553.49</v>
      </c>
      <c r="W72" cm="1">
        <f t="array" ref="W72">SUM(SUMIFS('צריכה ב2025'!$L:$L, 'צריכה ב2025'!$B:$B, C72, 'צריכה ב2025'!$A:$A, {"03/2025","04/2025","05/2025","10/2025","11/2025"}))</f>
        <v>3022.9199999999996</v>
      </c>
      <c r="X72" cm="1">
        <f t="array" ref="X72">SUM(SUMIFS('צריכה ב2025'!$L:$L, 'צריכה ב2025'!$B:$B, C72, 'צריכה ב2025'!$A:$A, {"06/2025","07/2025","08/2025","09/2025"}))</f>
        <v>2548.69</v>
      </c>
    </row>
    <row r="73" spans="1:24" x14ac:dyDescent="0.2">
      <c r="B73" t="s">
        <v>37</v>
      </c>
      <c r="C73" s="2">
        <v>340690745</v>
      </c>
      <c r="D73" t="s">
        <v>16</v>
      </c>
      <c r="E73" t="s">
        <v>17</v>
      </c>
      <c r="F73" t="s">
        <v>18</v>
      </c>
      <c r="G73" t="s">
        <v>19</v>
      </c>
      <c r="H73" t="s">
        <v>18</v>
      </c>
      <c r="I73" s="8" t="str">
        <f>LOOKUP(C73,מונים!$A:$A,מונים!$P:$P)</f>
        <v>כן</v>
      </c>
      <c r="J73" t="s">
        <v>18</v>
      </c>
      <c r="K73" s="8"/>
      <c r="L73" s="8">
        <f>SUMIF('צריכה ב2025'!$B$2:$B$1885,'מידע מרוכז'!C73,'צריכה ב2025'!$H$2:$H$1885)</f>
        <v>12587.95</v>
      </c>
      <c r="M73" s="8">
        <f>SUMIF('צריכה ב2025'!$B:$B,'מידע מרוכז'!C73,'צריכה ב2025'!$I:$I)</f>
        <v>0</v>
      </c>
      <c r="N73" s="8">
        <f>SUMIF('צריכה ב2025'!$B:$B,'מידע מרוכז'!C73,'צריכה ב2025'!$K:$K)</f>
        <v>0</v>
      </c>
      <c r="O73" s="8">
        <f>SUMIF('צריכה ב2025'!$B:$B,'מידע מרוכז'!C73,'צריכה ב2025'!$L:$L)</f>
        <v>12587.95</v>
      </c>
      <c r="P73" s="26" cm="1">
        <f t="array" ref="P73">SUM(SUMIFS('צריכה ב2025'!$I:$I, 'צריכה ב2025'!$B:$B, C73, 'צריכה ב2025'!$A:$A, {"01/2025","02/2025","12/2024"}))</f>
        <v>0</v>
      </c>
      <c r="Q73" s="26" cm="1">
        <f t="array" ref="Q73">SUM(SUMIFS('צריכה ב2025'!$K:$K, 'צריכה ב2025'!$B:$B, C73, 'צריכה ב2025'!$A:$A, {"01/2025","02/2025","12/2024"}))</f>
        <v>0</v>
      </c>
      <c r="R73" s="8" cm="1">
        <f t="array" ref="R73">SUM(SUMIFS('צריכה ב2025'!$I:$I, 'צריכה ב2025'!$B:$B, C73, 'צריכה ב2025'!$A:$A, {"03/2025","04/2025","05/2025","10/2025","11/2025"}))</f>
        <v>0</v>
      </c>
      <c r="S73" s="8" cm="1">
        <f t="array" ref="S73">SUM(SUMIFS('צריכה ב2025'!$K:$K, 'צריכה ב2025'!$B:$B, C73, 'צריכה ב2025'!$A:$A, {"03/2025","04/2025","05/2025","10/2025","11/2025"}))</f>
        <v>0</v>
      </c>
      <c r="T73" s="8" cm="1">
        <f t="array" ref="T73">SUM(SUMIFS('צריכה ב2025'!$I:$I, 'צריכה ב2025'!$B:$B, C73, 'צריכה ב2025'!$A:$A, {"06/2025","07/2025","08/2025","09/2025"}))</f>
        <v>0</v>
      </c>
      <c r="U73" s="8" cm="1">
        <f t="array" ref="U73">SUM(SUMIFS('צריכה ב2025'!$K:$K, 'צריכה ב2025'!$B:$B, C73, 'צריכה ב2025'!$A:$A, {"06/2025","07/2025","08/2025","09/2025"}))</f>
        <v>0</v>
      </c>
      <c r="V73" cm="1">
        <f t="array" ref="V73">SUM(SUMIFS('צריכה ב2025'!$L:$L, 'צריכה ב2025'!$B:$B, C73, 'צריכה ב2025'!$A:$A, {"01/2025","02/2025","12/2024"}))</f>
        <v>2427.62</v>
      </c>
      <c r="W73" cm="1">
        <f t="array" ref="W73">SUM(SUMIFS('צריכה ב2025'!$L:$L, 'צריכה ב2025'!$B:$B, C73, 'צריכה ב2025'!$A:$A, {"03/2025","04/2025","05/2025","10/2025","11/2025"}))</f>
        <v>4948.87</v>
      </c>
      <c r="X73" cm="1">
        <f t="array" ref="X73">SUM(SUMIFS('צריכה ב2025'!$L:$L, 'צריכה ב2025'!$B:$B, C73, 'צריכה ב2025'!$A:$A, {"06/2025","07/2025","08/2025","09/2025"}))</f>
        <v>4794.8899999999994</v>
      </c>
    </row>
    <row r="74" spans="1:24" x14ac:dyDescent="0.2">
      <c r="A74" t="s">
        <v>23</v>
      </c>
      <c r="B74" t="s">
        <v>37</v>
      </c>
      <c r="C74" s="2">
        <v>340691148</v>
      </c>
      <c r="D74" t="s">
        <v>16</v>
      </c>
      <c r="E74" t="s">
        <v>17</v>
      </c>
      <c r="F74" t="s">
        <v>19</v>
      </c>
      <c r="G74" t="s">
        <v>19</v>
      </c>
      <c r="H74" t="s">
        <v>18</v>
      </c>
      <c r="I74" s="8" t="str">
        <f>LOOKUP(C74,מונים!$A:$A,מונים!$P:$P)</f>
        <v>כן</v>
      </c>
      <c r="J74" t="s">
        <v>18</v>
      </c>
      <c r="K74" s="8"/>
      <c r="L74" s="8">
        <f>SUMIF('צריכה ב2025'!$B$2:$B$1885,'מידע מרוכז'!C74,'צריכה ב2025'!$H$2:$H$1885)</f>
        <v>34286</v>
      </c>
      <c r="M74" s="8">
        <f>SUMIF('צריכה ב2025'!$B:$B,'מידע מרוכז'!C74,'צריכה ב2025'!$I:$I)</f>
        <v>9245</v>
      </c>
      <c r="N74" s="8">
        <f>SUMIF('צריכה ב2025'!$B:$B,'מידע מרוכז'!C74,'צריכה ב2025'!$K:$K)</f>
        <v>25041</v>
      </c>
      <c r="O74" s="8">
        <f>SUMIF('צריכה ב2025'!$B:$B,'מידע מרוכז'!C74,'צריכה ב2025'!$L:$L)</f>
        <v>0</v>
      </c>
      <c r="P74" s="26" cm="1">
        <f t="array" ref="P74">SUM(SUMIFS('צריכה ב2025'!$I:$I, 'צריכה ב2025'!$B:$B, C74, 'צריכה ב2025'!$A:$A, {"01/2025","02/2025","12/2024"}))</f>
        <v>2007</v>
      </c>
      <c r="Q74" s="26" cm="1">
        <f t="array" ref="Q74">SUM(SUMIFS('צריכה ב2025'!$K:$K, 'צריכה ב2025'!$B:$B, C74, 'צריכה ב2025'!$A:$A, {"01/2025","02/2025","12/2024"}))</f>
        <v>3644</v>
      </c>
      <c r="R74" s="8" cm="1">
        <f t="array" ref="R74">SUM(SUMIFS('צריכה ב2025'!$I:$I, 'צריכה ב2025'!$B:$B, C74, 'צריכה ב2025'!$A:$A, {"03/2025","04/2025","05/2025","10/2025","11/2025"}))</f>
        <v>3575</v>
      </c>
      <c r="S74" s="8" cm="1">
        <f t="array" ref="S74">SUM(SUMIFS('צריכה ב2025'!$K:$K, 'צריכה ב2025'!$B:$B, C74, 'צריכה ב2025'!$A:$A, {"03/2025","04/2025","05/2025","10/2025","11/2025"}))</f>
        <v>12048</v>
      </c>
      <c r="T74" s="8" cm="1">
        <f t="array" ref="T74">SUM(SUMIFS('צריכה ב2025'!$I:$I, 'צריכה ב2025'!$B:$B, C74, 'צריכה ב2025'!$A:$A, {"06/2025","07/2025","08/2025","09/2025"}))</f>
        <v>2631</v>
      </c>
      <c r="U74" s="8" cm="1">
        <f t="array" ref="U74">SUM(SUMIFS('צריכה ב2025'!$K:$K, 'צריכה ב2025'!$B:$B, C74, 'צריכה ב2025'!$A:$A, {"06/2025","07/2025","08/2025","09/2025"}))</f>
        <v>8034</v>
      </c>
    </row>
    <row r="75" spans="1:24" x14ac:dyDescent="0.2">
      <c r="C75" s="2">
        <v>340691163</v>
      </c>
      <c r="D75" t="s">
        <v>16</v>
      </c>
      <c r="E75" t="s">
        <v>17</v>
      </c>
      <c r="F75" t="s">
        <v>18</v>
      </c>
      <c r="G75" t="s">
        <v>18</v>
      </c>
      <c r="H75" t="s">
        <v>18</v>
      </c>
      <c r="I75" s="8" t="str">
        <f>LOOKUP(C75,מונים!$A:$A,מונים!$P:$P)</f>
        <v>לא</v>
      </c>
      <c r="J75" t="s">
        <v>18</v>
      </c>
      <c r="K75" s="8"/>
      <c r="L75" s="8">
        <f>SUMIF('צריכה ב2025'!$B$2:$B$1885,'מידע מרוכז'!C75,'צריכה ב2025'!$H$2:$H$1885)</f>
        <v>14497.93</v>
      </c>
      <c r="M75" s="8">
        <f>SUMIF('צריכה ב2025'!$B:$B,'מידע מרוכז'!C75,'צריכה ב2025'!$I:$I)</f>
        <v>0</v>
      </c>
      <c r="N75" s="8">
        <f>SUMIF('צריכה ב2025'!$B:$B,'מידע מרוכז'!C75,'צריכה ב2025'!$K:$K)</f>
        <v>0</v>
      </c>
      <c r="O75" s="8">
        <f>SUMIF('צריכה ב2025'!$B:$B,'מידע מרוכז'!C75,'צריכה ב2025'!$L:$L)</f>
        <v>14497.93</v>
      </c>
      <c r="P75" s="26" cm="1">
        <f t="array" ref="P75">SUM(SUMIFS('צריכה ב2025'!$I:$I, 'צריכה ב2025'!$B:$B, C75, 'צריכה ב2025'!$A:$A, {"01/2025","02/2025","12/2024"}))</f>
        <v>0</v>
      </c>
      <c r="Q75" s="26" cm="1">
        <f t="array" ref="Q75">SUM(SUMIFS('צריכה ב2025'!$K:$K, 'צריכה ב2025'!$B:$B, C75, 'צריכה ב2025'!$A:$A, {"01/2025","02/2025","12/2024"}))</f>
        <v>0</v>
      </c>
      <c r="R75" s="8" cm="1">
        <f t="array" ref="R75">SUM(SUMIFS('צריכה ב2025'!$I:$I, 'צריכה ב2025'!$B:$B, C75, 'צריכה ב2025'!$A:$A, {"03/2025","04/2025","05/2025","10/2025","11/2025"}))</f>
        <v>0</v>
      </c>
      <c r="S75" s="8" cm="1">
        <f t="array" ref="S75">SUM(SUMIFS('צריכה ב2025'!$K:$K, 'צריכה ב2025'!$B:$B, C75, 'צריכה ב2025'!$A:$A, {"03/2025","04/2025","05/2025","10/2025","11/2025"}))</f>
        <v>0</v>
      </c>
      <c r="T75" s="8" cm="1">
        <f t="array" ref="T75">SUM(SUMIFS('צריכה ב2025'!$I:$I, 'צריכה ב2025'!$B:$B, C75, 'צריכה ב2025'!$A:$A, {"06/2025","07/2025","08/2025","09/2025"}))</f>
        <v>0</v>
      </c>
      <c r="U75" s="8" cm="1">
        <f t="array" ref="U75">SUM(SUMIFS('צריכה ב2025'!$K:$K, 'צריכה ב2025'!$B:$B, C75, 'צריכה ב2025'!$A:$A, {"06/2025","07/2025","08/2025","09/2025"}))</f>
        <v>0</v>
      </c>
      <c r="V75" cm="1">
        <f t="array" ref="V75">SUM(SUMIFS('צריכה ב2025'!$L:$L, 'צריכה ב2025'!$B:$B, C75, 'צריכה ב2025'!$A:$A, {"01/2025","02/2025","12/2024"}))</f>
        <v>3196.45</v>
      </c>
      <c r="W75" cm="1">
        <f t="array" ref="W75">SUM(SUMIFS('צריכה ב2025'!$L:$L, 'צריכה ב2025'!$B:$B, C75, 'צריכה ב2025'!$A:$A, {"03/2025","04/2025","05/2025","10/2025","11/2025"}))</f>
        <v>5278.5599999999995</v>
      </c>
      <c r="X75" cm="1">
        <f t="array" ref="X75">SUM(SUMIFS('צריכה ב2025'!$L:$L, 'צריכה ב2025'!$B:$B, C75, 'צריכה ב2025'!$A:$A, {"06/2025","07/2025","08/2025","09/2025"}))</f>
        <v>5282.17</v>
      </c>
    </row>
    <row r="76" spans="1:24" x14ac:dyDescent="0.2">
      <c r="C76" s="2">
        <v>340692252</v>
      </c>
      <c r="D76" t="s">
        <v>16</v>
      </c>
      <c r="E76" t="s">
        <v>17</v>
      </c>
      <c r="F76" t="s">
        <v>18</v>
      </c>
      <c r="G76" t="s">
        <v>19</v>
      </c>
      <c r="H76" t="s">
        <v>18</v>
      </c>
      <c r="I76" s="8" t="str">
        <f>LOOKUP(C76,מונים!$A:$A,מונים!$P:$P)</f>
        <v>כן</v>
      </c>
      <c r="J76" t="s">
        <v>19</v>
      </c>
      <c r="K76" s="8" t="s">
        <v>22</v>
      </c>
      <c r="L76" s="8">
        <f>SUMIF('צריכה ב2025'!$B$2:$B$1885,'מידע מרוכז'!C76,'צריכה ב2025'!$H$2:$H$1885)</f>
        <v>4759.9699999999993</v>
      </c>
      <c r="M76" s="8">
        <f>SUMIF('צריכה ב2025'!$B:$B,'מידע מרוכז'!C76,'צריכה ב2025'!$I:$I)</f>
        <v>0</v>
      </c>
      <c r="N76" s="8">
        <f>SUMIF('צריכה ב2025'!$B:$B,'מידע מרוכז'!C76,'צריכה ב2025'!$K:$K)</f>
        <v>0</v>
      </c>
      <c r="O76" s="8">
        <f>SUMIF('צריכה ב2025'!$B:$B,'מידע מרוכז'!C76,'צריכה ב2025'!$L:$L)</f>
        <v>4759.9699999999993</v>
      </c>
      <c r="P76" s="26" cm="1">
        <f t="array" ref="P76">SUM(SUMIFS('צריכה ב2025'!$I:$I, 'צריכה ב2025'!$B:$B, C76, 'צריכה ב2025'!$A:$A, {"01/2025","02/2025","12/2024"}))</f>
        <v>0</v>
      </c>
      <c r="Q76" s="26" cm="1">
        <f t="array" ref="Q76">SUM(SUMIFS('צריכה ב2025'!$K:$K, 'צריכה ב2025'!$B:$B, C76, 'צריכה ב2025'!$A:$A, {"01/2025","02/2025","12/2024"}))</f>
        <v>0</v>
      </c>
      <c r="R76" s="8" cm="1">
        <f t="array" ref="R76">SUM(SUMIFS('צריכה ב2025'!$I:$I, 'צריכה ב2025'!$B:$B, C76, 'צריכה ב2025'!$A:$A, {"03/2025","04/2025","05/2025","10/2025","11/2025"}))</f>
        <v>0</v>
      </c>
      <c r="S76" s="8" cm="1">
        <f t="array" ref="S76">SUM(SUMIFS('צריכה ב2025'!$K:$K, 'צריכה ב2025'!$B:$B, C76, 'צריכה ב2025'!$A:$A, {"03/2025","04/2025","05/2025","10/2025","11/2025"}))</f>
        <v>0</v>
      </c>
      <c r="T76" s="8" cm="1">
        <f t="array" ref="T76">SUM(SUMIFS('צריכה ב2025'!$I:$I, 'צריכה ב2025'!$B:$B, C76, 'צריכה ב2025'!$A:$A, {"06/2025","07/2025","08/2025","09/2025"}))</f>
        <v>0</v>
      </c>
      <c r="U76" s="8" cm="1">
        <f t="array" ref="U76">SUM(SUMIFS('צריכה ב2025'!$K:$K, 'צריכה ב2025'!$B:$B, C76, 'צריכה ב2025'!$A:$A, {"06/2025","07/2025","08/2025","09/2025"}))</f>
        <v>0</v>
      </c>
      <c r="V76" cm="1">
        <f t="array" ref="V76">SUM(SUMIFS('צריכה ב2025'!$L:$L, 'צריכה ב2025'!$B:$B, C76, 'צריכה ב2025'!$A:$A, {"01/2025","02/2025","12/2024"}))</f>
        <v>2150.9900000000002</v>
      </c>
      <c r="W76" cm="1">
        <f t="array" ref="W76">SUM(SUMIFS('צריכה ב2025'!$L:$L, 'צריכה ב2025'!$B:$B, C76, 'צריכה ב2025'!$A:$A, {"03/2025","04/2025","05/2025","10/2025","11/2025"}))</f>
        <v>1858.59</v>
      </c>
      <c r="X76" cm="1">
        <f t="array" ref="X76">SUM(SUMIFS('צריכה ב2025'!$L:$L, 'צריכה ב2025'!$B:$B, C76, 'צריכה ב2025'!$A:$A, {"06/2025","07/2025","08/2025","09/2025"}))</f>
        <v>662.39</v>
      </c>
    </row>
    <row r="77" spans="1:24" x14ac:dyDescent="0.2">
      <c r="A77" t="s">
        <v>23</v>
      </c>
      <c r="B77" t="s">
        <v>37</v>
      </c>
      <c r="C77" s="2">
        <v>340693617</v>
      </c>
      <c r="D77" t="s">
        <v>16</v>
      </c>
      <c r="E77" t="s">
        <v>17</v>
      </c>
      <c r="F77" t="s">
        <v>19</v>
      </c>
      <c r="G77" t="s">
        <v>19</v>
      </c>
      <c r="H77" t="s">
        <v>18</v>
      </c>
      <c r="I77" s="8" t="str">
        <f>LOOKUP(C77,מונים!$A:$A,מונים!$P:$P)</f>
        <v>כן</v>
      </c>
      <c r="J77" t="s">
        <v>18</v>
      </c>
      <c r="K77" s="8"/>
      <c r="L77" s="8">
        <f>SUMIF('צריכה ב2025'!$B$2:$B$1885,'מידע מרוכז'!C77,'צריכה ב2025'!$H$2:$H$1885)</f>
        <v>35339</v>
      </c>
      <c r="M77" s="8">
        <f>SUMIF('צריכה ב2025'!$B:$B,'מידע מרוכז'!C77,'צריכה ב2025'!$I:$I)</f>
        <v>8717</v>
      </c>
      <c r="N77" s="8">
        <f>SUMIF('צריכה ב2025'!$B:$B,'מידע מרוכז'!C77,'צריכה ב2025'!$K:$K)</f>
        <v>26622</v>
      </c>
      <c r="O77" s="8">
        <f>SUMIF('צריכה ב2025'!$B:$B,'מידע מרוכז'!C77,'צריכה ב2025'!$L:$L)</f>
        <v>0</v>
      </c>
      <c r="P77" s="26" cm="1">
        <f t="array" ref="P77">SUM(SUMIFS('צריכה ב2025'!$I:$I, 'צריכה ב2025'!$B:$B, C77, 'צריכה ב2025'!$A:$A, {"01/2025","02/2025","12/2024"}))</f>
        <v>2392</v>
      </c>
      <c r="Q77" s="26" cm="1">
        <f t="array" ref="Q77">SUM(SUMIFS('צריכה ב2025'!$K:$K, 'צריכה ב2025'!$B:$B, C77, 'צריכה ב2025'!$A:$A, {"01/2025","02/2025","12/2024"}))</f>
        <v>4278</v>
      </c>
      <c r="R77" s="8" cm="1">
        <f t="array" ref="R77">SUM(SUMIFS('צריכה ב2025'!$I:$I, 'צריכה ב2025'!$B:$B, C77, 'צריכה ב2025'!$A:$A, {"03/2025","04/2025","05/2025","10/2025","11/2025"}))</f>
        <v>3170</v>
      </c>
      <c r="S77" s="8" cm="1">
        <f t="array" ref="S77">SUM(SUMIFS('צריכה ב2025'!$K:$K, 'צריכה ב2025'!$B:$B, C77, 'צריכה ב2025'!$A:$A, {"03/2025","04/2025","05/2025","10/2025","11/2025"}))</f>
        <v>12832</v>
      </c>
      <c r="T77" s="8" cm="1">
        <f t="array" ref="T77">SUM(SUMIFS('צריכה ב2025'!$I:$I, 'צריכה ב2025'!$B:$B, C77, 'צריכה ב2025'!$A:$A, {"06/2025","07/2025","08/2025","09/2025"}))</f>
        <v>2421</v>
      </c>
      <c r="U77" s="8" cm="1">
        <f t="array" ref="U77">SUM(SUMIFS('צריכה ב2025'!$K:$K, 'צריכה ב2025'!$B:$B, C77, 'צריכה ב2025'!$A:$A, {"06/2025","07/2025","08/2025","09/2025"}))</f>
        <v>8298</v>
      </c>
    </row>
    <row r="78" spans="1:24" x14ac:dyDescent="0.2">
      <c r="C78" s="2">
        <v>340694459</v>
      </c>
      <c r="D78" t="s">
        <v>16</v>
      </c>
      <c r="E78" t="s">
        <v>17</v>
      </c>
      <c r="F78" t="s">
        <v>18</v>
      </c>
      <c r="G78" t="s">
        <v>18</v>
      </c>
      <c r="H78" t="s">
        <v>18</v>
      </c>
      <c r="I78" s="8" t="str">
        <f>LOOKUP(C78,מונים!$A:$A,מונים!$P:$P)</f>
        <v>לא</v>
      </c>
      <c r="J78" t="s">
        <v>18</v>
      </c>
      <c r="K78" s="8"/>
      <c r="L78" s="8">
        <f>SUMIF('צריכה ב2025'!$B$2:$B$1885,'מידע מרוכז'!C78,'צריכה ב2025'!$H$2:$H$1885)</f>
        <v>2578.9300000000003</v>
      </c>
      <c r="M78" s="8">
        <f>SUMIF('צריכה ב2025'!$B:$B,'מידע מרוכז'!C78,'צריכה ב2025'!$I:$I)</f>
        <v>0</v>
      </c>
      <c r="N78" s="8">
        <f>SUMIF('צריכה ב2025'!$B:$B,'מידע מרוכז'!C78,'צריכה ב2025'!$K:$K)</f>
        <v>0</v>
      </c>
      <c r="O78" s="8">
        <f>SUMIF('צריכה ב2025'!$B:$B,'מידע מרוכז'!C78,'צריכה ב2025'!$L:$L)</f>
        <v>2578.9300000000003</v>
      </c>
      <c r="P78" s="26" cm="1">
        <f t="array" ref="P78">SUM(SUMIFS('צריכה ב2025'!$I:$I, 'צריכה ב2025'!$B:$B, C78, 'צריכה ב2025'!$A:$A, {"01/2025","02/2025","12/2024"}))</f>
        <v>0</v>
      </c>
      <c r="Q78" s="26" cm="1">
        <f t="array" ref="Q78">SUM(SUMIFS('צריכה ב2025'!$K:$K, 'צריכה ב2025'!$B:$B, C78, 'צריכה ב2025'!$A:$A, {"01/2025","02/2025","12/2024"}))</f>
        <v>0</v>
      </c>
      <c r="R78" s="8" cm="1">
        <f t="array" ref="R78">SUM(SUMIFS('צריכה ב2025'!$I:$I, 'צריכה ב2025'!$B:$B, C78, 'צריכה ב2025'!$A:$A, {"03/2025","04/2025","05/2025","10/2025","11/2025"}))</f>
        <v>0</v>
      </c>
      <c r="S78" s="8" cm="1">
        <f t="array" ref="S78">SUM(SUMIFS('צריכה ב2025'!$K:$K, 'צריכה ב2025'!$B:$B, C78, 'צריכה ב2025'!$A:$A, {"03/2025","04/2025","05/2025","10/2025","11/2025"}))</f>
        <v>0</v>
      </c>
      <c r="T78" s="8" cm="1">
        <f t="array" ref="T78">SUM(SUMIFS('צריכה ב2025'!$I:$I, 'צריכה ב2025'!$B:$B, C78, 'צריכה ב2025'!$A:$A, {"06/2025","07/2025","08/2025","09/2025"}))</f>
        <v>0</v>
      </c>
      <c r="U78" s="8" cm="1">
        <f t="array" ref="U78">SUM(SUMIFS('צריכה ב2025'!$K:$K, 'צריכה ב2025'!$B:$B, C78, 'צריכה ב2025'!$A:$A, {"06/2025","07/2025","08/2025","09/2025"}))</f>
        <v>0</v>
      </c>
      <c r="V78" cm="1">
        <f t="array" ref="V78">SUM(SUMIFS('צריכה ב2025'!$L:$L, 'צריכה ב2025'!$B:$B, C78, 'צריכה ב2025'!$A:$A, {"01/2025","02/2025","12/2024"}))</f>
        <v>290.32</v>
      </c>
      <c r="W78" cm="1">
        <f t="array" ref="W78">SUM(SUMIFS('צריכה ב2025'!$L:$L, 'צריכה ב2025'!$B:$B, C78, 'צריכה ב2025'!$A:$A, {"03/2025","04/2025","05/2025","10/2025","11/2025"}))</f>
        <v>1201.1100000000001</v>
      </c>
      <c r="X78" cm="1">
        <f t="array" ref="X78">SUM(SUMIFS('צריכה ב2025'!$L:$L, 'צריכה ב2025'!$B:$B, C78, 'צריכה ב2025'!$A:$A, {"06/2025","07/2025","08/2025","09/2025"}))</f>
        <v>888.82999999999993</v>
      </c>
    </row>
    <row r="79" spans="1:24" x14ac:dyDescent="0.2">
      <c r="A79" t="s">
        <v>23</v>
      </c>
      <c r="B79" t="s">
        <v>37</v>
      </c>
      <c r="C79" s="2">
        <v>340694493</v>
      </c>
      <c r="D79" t="s">
        <v>16</v>
      </c>
      <c r="E79" t="s">
        <v>17</v>
      </c>
      <c r="F79" t="s">
        <v>19</v>
      </c>
      <c r="G79" t="s">
        <v>19</v>
      </c>
      <c r="H79" t="s">
        <v>18</v>
      </c>
      <c r="I79" s="8" t="str">
        <f>LOOKUP(C79,מונים!$A:$A,מונים!$P:$P)</f>
        <v>כן</v>
      </c>
      <c r="J79" t="s">
        <v>18</v>
      </c>
      <c r="K79" s="8"/>
      <c r="L79" s="8">
        <f>SUMIF('צריכה ב2025'!$B$2:$B$1885,'מידע מרוכז'!C79,'צריכה ב2025'!$H$2:$H$1885)</f>
        <v>26332</v>
      </c>
      <c r="M79" s="8">
        <f>SUMIF('צריכה ב2025'!$B:$B,'מידע מרוכז'!C79,'צריכה ב2025'!$I:$I)</f>
        <v>6581</v>
      </c>
      <c r="N79" s="8">
        <f>SUMIF('צריכה ב2025'!$B:$B,'מידע מרוכז'!C79,'צריכה ב2025'!$K:$K)</f>
        <v>19751</v>
      </c>
      <c r="O79" s="8">
        <f>SUMIF('צריכה ב2025'!$B:$B,'מידע מרוכז'!C79,'צריכה ב2025'!$L:$L)</f>
        <v>0</v>
      </c>
      <c r="P79" s="26" cm="1">
        <f t="array" ref="P79">SUM(SUMIFS('צריכה ב2025'!$I:$I, 'צריכה ב2025'!$B:$B, C79, 'צריכה ב2025'!$A:$A, {"01/2025","02/2025","12/2024"}))</f>
        <v>1808</v>
      </c>
      <c r="Q79" s="26" cm="1">
        <f t="array" ref="Q79">SUM(SUMIFS('צריכה ב2025'!$K:$K, 'צריכה ב2025'!$B:$B, C79, 'צריכה ב2025'!$A:$A, {"01/2025","02/2025","12/2024"}))</f>
        <v>3253</v>
      </c>
      <c r="R79" s="8" cm="1">
        <f t="array" ref="R79">SUM(SUMIFS('צריכה ב2025'!$I:$I, 'צריכה ב2025'!$B:$B, C79, 'צריכה ב2025'!$A:$A, {"03/2025","04/2025","05/2025","10/2025","11/2025"}))</f>
        <v>2368</v>
      </c>
      <c r="S79" s="8" cm="1">
        <f t="array" ref="S79">SUM(SUMIFS('צריכה ב2025'!$K:$K, 'צריכה ב2025'!$B:$B, C79, 'צריכה ב2025'!$A:$A, {"03/2025","04/2025","05/2025","10/2025","11/2025"}))</f>
        <v>9262</v>
      </c>
      <c r="T79" s="8" cm="1">
        <f t="array" ref="T79">SUM(SUMIFS('צריכה ב2025'!$I:$I, 'צריכה ב2025'!$B:$B, C79, 'צריכה ב2025'!$A:$A, {"06/2025","07/2025","08/2025","09/2025"}))</f>
        <v>1863</v>
      </c>
      <c r="U79" s="8" cm="1">
        <f t="array" ref="U79">SUM(SUMIFS('צריכה ב2025'!$K:$K, 'צריכה ב2025'!$B:$B, C79, 'צריכה ב2025'!$A:$A, {"06/2025","07/2025","08/2025","09/2025"}))</f>
        <v>6331</v>
      </c>
    </row>
    <row r="80" spans="1:24" x14ac:dyDescent="0.2">
      <c r="A80" t="s">
        <v>84</v>
      </c>
      <c r="C80" s="2">
        <v>340760906</v>
      </c>
      <c r="D80" t="s">
        <v>16</v>
      </c>
      <c r="E80" t="s">
        <v>17</v>
      </c>
      <c r="F80" t="s">
        <v>18</v>
      </c>
      <c r="G80" t="s">
        <v>18</v>
      </c>
      <c r="H80" t="s">
        <v>18</v>
      </c>
      <c r="I80" s="8" t="str">
        <f>LOOKUP(C80,מונים!$A:$A,מונים!$P:$P)</f>
        <v>לא</v>
      </c>
      <c r="J80" t="s">
        <v>18</v>
      </c>
      <c r="K80" s="8"/>
      <c r="L80" s="8">
        <f>SUMIF('צריכה ב2025'!$B$2:$B$1885,'מידע מרוכז'!C80,'צריכה ב2025'!$H$2:$H$1885)</f>
        <v>26499.929999999997</v>
      </c>
      <c r="M80" s="8">
        <f>SUMIF('צריכה ב2025'!$B:$B,'מידע מרוכז'!C80,'צריכה ב2025'!$I:$I)</f>
        <v>0</v>
      </c>
      <c r="N80" s="8">
        <f>SUMIF('צריכה ב2025'!$B:$B,'מידע מרוכז'!C80,'צריכה ב2025'!$K:$K)</f>
        <v>0</v>
      </c>
      <c r="O80" s="8">
        <f>SUMIF('צריכה ב2025'!$B:$B,'מידע מרוכז'!C80,'צריכה ב2025'!$L:$L)</f>
        <v>26499.929999999997</v>
      </c>
      <c r="P80" s="26" cm="1">
        <f t="array" ref="P80">SUM(SUMIFS('צריכה ב2025'!$I:$I, 'צריכה ב2025'!$B:$B, C80, 'צריכה ב2025'!$A:$A, {"01/2025","02/2025","12/2024"}))</f>
        <v>0</v>
      </c>
      <c r="Q80" s="26" cm="1">
        <f t="array" ref="Q80">SUM(SUMIFS('צריכה ב2025'!$K:$K, 'צריכה ב2025'!$B:$B, C80, 'צריכה ב2025'!$A:$A, {"01/2025","02/2025","12/2024"}))</f>
        <v>0</v>
      </c>
      <c r="R80" s="8" cm="1">
        <f t="array" ref="R80">SUM(SUMIFS('צריכה ב2025'!$I:$I, 'צריכה ב2025'!$B:$B, C80, 'צריכה ב2025'!$A:$A, {"03/2025","04/2025","05/2025","10/2025","11/2025"}))</f>
        <v>0</v>
      </c>
      <c r="S80" s="8" cm="1">
        <f t="array" ref="S80">SUM(SUMIFS('צריכה ב2025'!$K:$K, 'צריכה ב2025'!$B:$B, C80, 'צריכה ב2025'!$A:$A, {"03/2025","04/2025","05/2025","10/2025","11/2025"}))</f>
        <v>0</v>
      </c>
      <c r="T80" s="8" cm="1">
        <f t="array" ref="T80">SUM(SUMIFS('צריכה ב2025'!$I:$I, 'צריכה ב2025'!$B:$B, C80, 'צריכה ב2025'!$A:$A, {"06/2025","07/2025","08/2025","09/2025"}))</f>
        <v>0</v>
      </c>
      <c r="U80" s="8" cm="1">
        <f t="array" ref="U80">SUM(SUMIFS('צריכה ב2025'!$K:$K, 'צריכה ב2025'!$B:$B, C80, 'צריכה ב2025'!$A:$A, {"06/2025","07/2025","08/2025","09/2025"}))</f>
        <v>0</v>
      </c>
      <c r="V80" cm="1">
        <f t="array" ref="V80">SUM(SUMIFS('צריכה ב2025'!$L:$L, 'צריכה ב2025'!$B:$B, C80, 'צריכה ב2025'!$A:$A, {"01/2025","02/2025","12/2024"}))</f>
        <v>4050.58</v>
      </c>
      <c r="W80" cm="1">
        <f t="array" ref="W80">SUM(SUMIFS('צריכה ב2025'!$L:$L, 'צריכה ב2025'!$B:$B, C80, 'צריכה ב2025'!$A:$A, {"03/2025","04/2025","05/2025","10/2025","11/2025"}))</f>
        <v>9973.5399999999991</v>
      </c>
      <c r="X80" cm="1">
        <f t="array" ref="X80">SUM(SUMIFS('צריכה ב2025'!$L:$L, 'צריכה ב2025'!$B:$B, C80, 'צריכה ב2025'!$A:$A, {"06/2025","07/2025","08/2025","09/2025"}))</f>
        <v>11593.010000000002</v>
      </c>
    </row>
    <row r="81" spans="1:24" x14ac:dyDescent="0.2">
      <c r="C81" s="2">
        <v>340786022</v>
      </c>
      <c r="D81" t="s">
        <v>16</v>
      </c>
      <c r="E81" t="s">
        <v>17</v>
      </c>
      <c r="F81" t="s">
        <v>18</v>
      </c>
      <c r="G81" t="s">
        <v>18</v>
      </c>
      <c r="H81" t="s">
        <v>18</v>
      </c>
      <c r="I81" s="8" t="str">
        <f>LOOKUP(C81,מונים!$A:$A,מונים!$P:$P)</f>
        <v>לא</v>
      </c>
      <c r="J81" t="s">
        <v>18</v>
      </c>
      <c r="K81" s="8"/>
      <c r="L81" s="8">
        <f>SUMIF('צריכה ב2025'!$B$2:$B$1885,'מידע מרוכז'!C81,'צריכה ב2025'!$H$2:$H$1885)</f>
        <v>3891.94</v>
      </c>
      <c r="M81" s="8">
        <f>SUMIF('צריכה ב2025'!$B:$B,'מידע מרוכז'!C81,'צריכה ב2025'!$I:$I)</f>
        <v>0</v>
      </c>
      <c r="N81" s="8">
        <f>SUMIF('צריכה ב2025'!$B:$B,'מידע מרוכז'!C81,'צריכה ב2025'!$K:$K)</f>
        <v>0</v>
      </c>
      <c r="O81" s="8">
        <f>SUMIF('צריכה ב2025'!$B:$B,'מידע מרוכז'!C81,'צריכה ב2025'!$L:$L)</f>
        <v>3891.94</v>
      </c>
      <c r="P81" s="26" cm="1">
        <f t="array" ref="P81">SUM(SUMIFS('צריכה ב2025'!$I:$I, 'צריכה ב2025'!$B:$B, C81, 'צריכה ב2025'!$A:$A, {"01/2025","02/2025","12/2024"}))</f>
        <v>0</v>
      </c>
      <c r="Q81" s="26" cm="1">
        <f t="array" ref="Q81">SUM(SUMIFS('צריכה ב2025'!$K:$K, 'צריכה ב2025'!$B:$B, C81, 'צריכה ב2025'!$A:$A, {"01/2025","02/2025","12/2024"}))</f>
        <v>0</v>
      </c>
      <c r="R81" s="8" cm="1">
        <f t="array" ref="R81">SUM(SUMIFS('צריכה ב2025'!$I:$I, 'צריכה ב2025'!$B:$B, C81, 'צריכה ב2025'!$A:$A, {"03/2025","04/2025","05/2025","10/2025","11/2025"}))</f>
        <v>0</v>
      </c>
      <c r="S81" s="8" cm="1">
        <f t="array" ref="S81">SUM(SUMIFS('צריכה ב2025'!$K:$K, 'צריכה ב2025'!$B:$B, C81, 'צריכה ב2025'!$A:$A, {"03/2025","04/2025","05/2025","10/2025","11/2025"}))</f>
        <v>0</v>
      </c>
      <c r="T81" s="8" cm="1">
        <f t="array" ref="T81">SUM(SUMIFS('צריכה ב2025'!$I:$I, 'צריכה ב2025'!$B:$B, C81, 'צריכה ב2025'!$A:$A, {"06/2025","07/2025","08/2025","09/2025"}))</f>
        <v>0</v>
      </c>
      <c r="U81" s="8" cm="1">
        <f t="array" ref="U81">SUM(SUMIFS('צריכה ב2025'!$K:$K, 'צריכה ב2025'!$B:$B, C81, 'צריכה ב2025'!$A:$A, {"06/2025","07/2025","08/2025","09/2025"}))</f>
        <v>0</v>
      </c>
      <c r="V81" cm="1">
        <f t="array" ref="V81">SUM(SUMIFS('צריכה ב2025'!$L:$L, 'צריכה ב2025'!$B:$B, C81, 'צריכה ב2025'!$A:$A, {"01/2025","02/2025","12/2024"}))</f>
        <v>651.19000000000005</v>
      </c>
      <c r="W81" cm="1">
        <f t="array" ref="W81">SUM(SUMIFS('צריכה ב2025'!$L:$L, 'צריכה ב2025'!$B:$B, C81, 'צריכה ב2025'!$A:$A, {"03/2025","04/2025","05/2025","10/2025","11/2025"}))</f>
        <v>1680.06</v>
      </c>
      <c r="X81" cm="1">
        <f t="array" ref="X81">SUM(SUMIFS('צריכה ב2025'!$L:$L, 'צריכה ב2025'!$B:$B, C81, 'צריכה ב2025'!$A:$A, {"06/2025","07/2025","08/2025","09/2025"}))</f>
        <v>1325.6599999999999</v>
      </c>
    </row>
    <row r="82" spans="1:24" x14ac:dyDescent="0.2">
      <c r="B82" t="s">
        <v>37</v>
      </c>
      <c r="C82" s="2">
        <v>340787364</v>
      </c>
      <c r="D82" t="s">
        <v>20</v>
      </c>
      <c r="E82" t="s">
        <v>17</v>
      </c>
      <c r="F82" t="s">
        <v>19</v>
      </c>
      <c r="G82" t="s">
        <v>19</v>
      </c>
      <c r="H82" t="s">
        <v>18</v>
      </c>
      <c r="I82" s="8" t="str">
        <f>LOOKUP(C82,מונים!$A:$A,מונים!$P:$P)</f>
        <v>כן</v>
      </c>
      <c r="J82" t="s">
        <v>18</v>
      </c>
      <c r="K82" s="8"/>
      <c r="L82" s="8">
        <f>SUMIF('צריכה ב2025'!$B$2:$B$1885,'מידע מרוכז'!C82,'צריכה ב2025'!$H$2:$H$1885)</f>
        <v>122568</v>
      </c>
      <c r="M82" s="8">
        <f>SUMIF('צריכה ב2025'!$B:$B,'מידע מרוכז'!C82,'צריכה ב2025'!$I:$I)</f>
        <v>8556</v>
      </c>
      <c r="N82" s="8">
        <f>SUMIF('צריכה ב2025'!$B:$B,'מידע מרוכז'!C82,'צריכה ב2025'!$K:$K)</f>
        <v>114012</v>
      </c>
      <c r="O82" s="8">
        <f>SUMIF('צריכה ב2025'!$B:$B,'מידע מרוכז'!C82,'צריכה ב2025'!$L:$L)</f>
        <v>0</v>
      </c>
      <c r="P82" s="26" cm="1">
        <f t="array" ref="P82">SUM(SUMIFS('צריכה ב2025'!$I:$I, 'צריכה ב2025'!$B:$B, C82, 'צריכה ב2025'!$A:$A, {"01/2025","02/2025","12/2024"}))</f>
        <v>1012</v>
      </c>
      <c r="Q82" s="26" cm="1">
        <f t="array" ref="Q82">SUM(SUMIFS('צריכה ב2025'!$K:$K, 'צריכה ב2025'!$B:$B, C82, 'צריכה ב2025'!$A:$A, {"01/2025","02/2025","12/2024"}))</f>
        <v>17196</v>
      </c>
      <c r="R82" s="8" cm="1">
        <f t="array" ref="R82">SUM(SUMIFS('צריכה ב2025'!$I:$I, 'צריכה ב2025'!$B:$B, C82, 'צריכה ב2025'!$A:$A, {"03/2025","04/2025","05/2025","10/2025","11/2025"}))</f>
        <v>3624</v>
      </c>
      <c r="S82" s="8" cm="1">
        <f t="array" ref="S82">SUM(SUMIFS('צריכה ב2025'!$K:$K, 'צריכה ב2025'!$B:$B, C82, 'צריכה ב2025'!$A:$A, {"03/2025","04/2025","05/2025","10/2025","11/2025"}))</f>
        <v>48548</v>
      </c>
      <c r="T82" s="8" cm="1">
        <f t="array" ref="T82">SUM(SUMIFS('צריכה ב2025'!$I:$I, 'צריכה ב2025'!$B:$B, C82, 'צריכה ב2025'!$A:$A, {"06/2025","07/2025","08/2025","09/2025"}))</f>
        <v>2976</v>
      </c>
      <c r="U82" s="8" cm="1">
        <f t="array" ref="U82">SUM(SUMIFS('צריכה ב2025'!$K:$K, 'צריכה ב2025'!$B:$B, C82, 'צריכה ב2025'!$A:$A, {"06/2025","07/2025","08/2025","09/2025"}))</f>
        <v>41452</v>
      </c>
    </row>
    <row r="83" spans="1:24" x14ac:dyDescent="0.2">
      <c r="C83" s="2">
        <v>340787902</v>
      </c>
      <c r="D83" t="s">
        <v>16</v>
      </c>
      <c r="E83" t="s">
        <v>17</v>
      </c>
      <c r="F83" t="s">
        <v>18</v>
      </c>
      <c r="G83" t="s">
        <v>18</v>
      </c>
      <c r="H83" t="s">
        <v>18</v>
      </c>
      <c r="I83" s="8" t="str">
        <f>LOOKUP(C83,מונים!$A:$A,מונים!$P:$P)</f>
        <v>לא</v>
      </c>
      <c r="J83" t="s">
        <v>18</v>
      </c>
      <c r="K83" s="8"/>
      <c r="L83" s="8">
        <f>SUMIF('צריכה ב2025'!$B$2:$B$1885,'מידע מרוכז'!C83,'צריכה ב2025'!$H$2:$H$1885)</f>
        <v>1101.95</v>
      </c>
      <c r="M83" s="8">
        <f>SUMIF('צריכה ב2025'!$B:$B,'מידע מרוכז'!C83,'צריכה ב2025'!$I:$I)</f>
        <v>0</v>
      </c>
      <c r="N83" s="8">
        <f>SUMIF('צריכה ב2025'!$B:$B,'מידע מרוכז'!C83,'צריכה ב2025'!$K:$K)</f>
        <v>0</v>
      </c>
      <c r="O83" s="8">
        <f>SUMIF('צריכה ב2025'!$B:$B,'מידע מרוכז'!C83,'צריכה ב2025'!$L:$L)</f>
        <v>1101.95</v>
      </c>
      <c r="P83" s="26" cm="1">
        <f t="array" ref="P83">SUM(SUMIFS('צריכה ב2025'!$I:$I, 'צריכה ב2025'!$B:$B, C83, 'צריכה ב2025'!$A:$A, {"01/2025","02/2025","12/2024"}))</f>
        <v>0</v>
      </c>
      <c r="Q83" s="26" cm="1">
        <f t="array" ref="Q83">SUM(SUMIFS('צריכה ב2025'!$K:$K, 'צריכה ב2025'!$B:$B, C83, 'צריכה ב2025'!$A:$A, {"01/2025","02/2025","12/2024"}))</f>
        <v>0</v>
      </c>
      <c r="R83" s="8" cm="1">
        <f t="array" ref="R83">SUM(SUMIFS('צריכה ב2025'!$I:$I, 'צריכה ב2025'!$B:$B, C83, 'צריכה ב2025'!$A:$A, {"03/2025","04/2025","05/2025","10/2025","11/2025"}))</f>
        <v>0</v>
      </c>
      <c r="S83" s="8" cm="1">
        <f t="array" ref="S83">SUM(SUMIFS('צריכה ב2025'!$K:$K, 'צריכה ב2025'!$B:$B, C83, 'צריכה ב2025'!$A:$A, {"03/2025","04/2025","05/2025","10/2025","11/2025"}))</f>
        <v>0</v>
      </c>
      <c r="T83" s="8" cm="1">
        <f t="array" ref="T83">SUM(SUMIFS('צריכה ב2025'!$I:$I, 'צריכה ב2025'!$B:$B, C83, 'צריכה ב2025'!$A:$A, {"06/2025","07/2025","08/2025","09/2025"}))</f>
        <v>0</v>
      </c>
      <c r="U83" s="8" cm="1">
        <f t="array" ref="U83">SUM(SUMIFS('צריכה ב2025'!$K:$K, 'צריכה ב2025'!$B:$B, C83, 'צריכה ב2025'!$A:$A, {"06/2025","07/2025","08/2025","09/2025"}))</f>
        <v>0</v>
      </c>
      <c r="V83" cm="1">
        <f t="array" ref="V83">SUM(SUMIFS('צריכה ב2025'!$L:$L, 'צריכה ב2025'!$B:$B, C83, 'צריכה ב2025'!$A:$A, {"01/2025","02/2025","12/2024"}))</f>
        <v>227.74</v>
      </c>
      <c r="W83" cm="1">
        <f t="array" ref="W83">SUM(SUMIFS('צריכה ב2025'!$L:$L, 'צריכה ב2025'!$B:$B, C83, 'צריכה ב2025'!$A:$A, {"03/2025","04/2025","05/2025","10/2025","11/2025"}))</f>
        <v>493.91999999999996</v>
      </c>
      <c r="X83" cm="1">
        <f t="array" ref="X83">SUM(SUMIFS('צריכה ב2025'!$L:$L, 'צריכה ב2025'!$B:$B, C83, 'צריכה ב2025'!$A:$A, {"06/2025","07/2025","08/2025","09/2025"}))</f>
        <v>307.52999999999997</v>
      </c>
    </row>
    <row r="84" spans="1:24" x14ac:dyDescent="0.2">
      <c r="A84" t="s">
        <v>23</v>
      </c>
      <c r="B84" t="s">
        <v>37</v>
      </c>
      <c r="C84" s="2">
        <v>340788091</v>
      </c>
      <c r="D84" t="s">
        <v>16</v>
      </c>
      <c r="E84" t="s">
        <v>17</v>
      </c>
      <c r="F84" t="s">
        <v>19</v>
      </c>
      <c r="G84" t="s">
        <v>19</v>
      </c>
      <c r="H84" t="s">
        <v>18</v>
      </c>
      <c r="I84" s="8" t="str">
        <f>LOOKUP(C84,מונים!$A:$A,מונים!$P:$P)</f>
        <v>כן</v>
      </c>
      <c r="J84" t="s">
        <v>18</v>
      </c>
      <c r="K84" s="8"/>
      <c r="L84" s="8">
        <f>SUMIF('צריכה ב2025'!$B$2:$B$1885,'מידע מרוכז'!C84,'צריכה ב2025'!$H$2:$H$1885)</f>
        <v>103724</v>
      </c>
      <c r="M84" s="8">
        <f>SUMIF('צריכה ב2025'!$B:$B,'מידע מרוכז'!C84,'צריכה ב2025'!$I:$I)</f>
        <v>25950</v>
      </c>
      <c r="N84" s="8">
        <f>SUMIF('צריכה ב2025'!$B:$B,'מידע מרוכז'!C84,'צריכה ב2025'!$K:$K)</f>
        <v>77774</v>
      </c>
      <c r="O84" s="8">
        <f>SUMIF('צריכה ב2025'!$B:$B,'מידע מרוכז'!C84,'צריכה ב2025'!$L:$L)</f>
        <v>0</v>
      </c>
      <c r="P84" s="26" cm="1">
        <f t="array" ref="P84">SUM(SUMIFS('צריכה ב2025'!$I:$I, 'צריכה ב2025'!$B:$B, C84, 'צריכה ב2025'!$A:$A, {"01/2025","02/2025","12/2024"}))</f>
        <v>7147</v>
      </c>
      <c r="Q84" s="26" cm="1">
        <f t="array" ref="Q84">SUM(SUMIFS('צריכה ב2025'!$K:$K, 'צריכה ב2025'!$B:$B, C84, 'צריכה ב2025'!$A:$A, {"01/2025","02/2025","12/2024"}))</f>
        <v>12966</v>
      </c>
      <c r="R84" s="8" cm="1">
        <f t="array" ref="R84">SUM(SUMIFS('צריכה ב2025'!$I:$I, 'צריכה ב2025'!$B:$B, C84, 'צריכה ב2025'!$A:$A, {"03/2025","04/2025","05/2025","10/2025","11/2025"}))</f>
        <v>9304</v>
      </c>
      <c r="S84" s="8" cm="1">
        <f t="array" ref="S84">SUM(SUMIFS('צריכה ב2025'!$K:$K, 'צריכה ב2025'!$B:$B, C84, 'צריכה ב2025'!$A:$A, {"03/2025","04/2025","05/2025","10/2025","11/2025"}))</f>
        <v>36332</v>
      </c>
      <c r="T84" s="8" cm="1">
        <f t="array" ref="T84">SUM(SUMIFS('צריכה ב2025'!$I:$I, 'צריכה ב2025'!$B:$B, C84, 'צריכה ב2025'!$A:$A, {"06/2025","07/2025","08/2025","09/2025"}))</f>
        <v>7748</v>
      </c>
      <c r="U84" s="8" cm="1">
        <f t="array" ref="U84">SUM(SUMIFS('צריכה ב2025'!$K:$K, 'צריכה ב2025'!$B:$B, C84, 'צריכה ב2025'!$A:$A, {"06/2025","07/2025","08/2025","09/2025"}))</f>
        <v>25382</v>
      </c>
    </row>
    <row r="85" spans="1:24" x14ac:dyDescent="0.2">
      <c r="B85" t="s">
        <v>37</v>
      </c>
      <c r="C85" s="2">
        <v>340788485</v>
      </c>
      <c r="D85" t="s">
        <v>16</v>
      </c>
      <c r="E85" t="s">
        <v>17</v>
      </c>
      <c r="F85" t="s">
        <v>19</v>
      </c>
      <c r="G85" t="s">
        <v>19</v>
      </c>
      <c r="H85" t="s">
        <v>18</v>
      </c>
      <c r="I85" s="8" t="str">
        <f>LOOKUP(C85,מונים!$A:$A,מונים!$P:$P)</f>
        <v>כן</v>
      </c>
      <c r="J85" t="s">
        <v>18</v>
      </c>
      <c r="K85" s="8"/>
      <c r="L85" s="8">
        <f>SUMIF('צריכה ב2025'!$B$2:$B$1885,'מידע מרוכז'!C85,'צריכה ב2025'!$H$2:$H$1885)</f>
        <v>33488</v>
      </c>
      <c r="M85" s="8">
        <f>SUMIF('צריכה ב2025'!$B:$B,'מידע מרוכז'!C85,'צריכה ב2025'!$I:$I)</f>
        <v>8319</v>
      </c>
      <c r="N85" s="8">
        <f>SUMIF('צריכה ב2025'!$B:$B,'מידע מרוכז'!C85,'צריכה ב2025'!$K:$K)</f>
        <v>25169</v>
      </c>
      <c r="O85" s="8">
        <f>SUMIF('צריכה ב2025'!$B:$B,'מידע מרוכז'!C85,'צריכה ב2025'!$L:$L)</f>
        <v>0</v>
      </c>
      <c r="P85" s="26" cm="1">
        <f t="array" ref="P85">SUM(SUMIFS('צריכה ב2025'!$I:$I, 'צריכה ב2025'!$B:$B, C85, 'צריכה ב2025'!$A:$A, {"01/2025","02/2025","12/2024"}))</f>
        <v>2268</v>
      </c>
      <c r="Q85" s="26" cm="1">
        <f t="array" ref="Q85">SUM(SUMIFS('צריכה ב2025'!$K:$K, 'צריכה ב2025'!$B:$B, C85, 'צריכה ב2025'!$A:$A, {"01/2025","02/2025","12/2024"}))</f>
        <v>4010</v>
      </c>
      <c r="R85" s="8" cm="1">
        <f t="array" ref="R85">SUM(SUMIFS('צריכה ב2025'!$I:$I, 'צריכה ב2025'!$B:$B, C85, 'צריכה ב2025'!$A:$A, {"03/2025","04/2025","05/2025","10/2025","11/2025"}))</f>
        <v>2966</v>
      </c>
      <c r="S85" s="8" cm="1">
        <f t="array" ref="S85">SUM(SUMIFS('צריכה ב2025'!$K:$K, 'צריכה ב2025'!$B:$B, C85, 'צריכה ב2025'!$A:$A, {"03/2025","04/2025","05/2025","10/2025","11/2025"}))</f>
        <v>11895</v>
      </c>
      <c r="T85" s="8" cm="1">
        <f t="array" ref="T85">SUM(SUMIFS('צריכה ב2025'!$I:$I, 'צריכה ב2025'!$B:$B, C85, 'צריכה ב2025'!$A:$A, {"06/2025","07/2025","08/2025","09/2025"}))</f>
        <v>2404</v>
      </c>
      <c r="U85" s="8" cm="1">
        <f t="array" ref="U85">SUM(SUMIFS('צריכה ב2025'!$K:$K, 'צריכה ב2025'!$B:$B, C85, 'צריכה ב2025'!$A:$A, {"06/2025","07/2025","08/2025","09/2025"}))</f>
        <v>8108</v>
      </c>
    </row>
    <row r="86" spans="1:24" x14ac:dyDescent="0.2">
      <c r="A86" t="s">
        <v>23</v>
      </c>
      <c r="B86" t="s">
        <v>37</v>
      </c>
      <c r="C86" s="2">
        <v>340791168</v>
      </c>
      <c r="D86" t="s">
        <v>16</v>
      </c>
      <c r="E86" t="s">
        <v>17</v>
      </c>
      <c r="F86" t="s">
        <v>19</v>
      </c>
      <c r="G86" t="s">
        <v>19</v>
      </c>
      <c r="H86" t="s">
        <v>18</v>
      </c>
      <c r="I86" s="8" t="str">
        <f>LOOKUP(C86,מונים!$A:$A,מונים!$P:$P)</f>
        <v>כן</v>
      </c>
      <c r="J86" t="s">
        <v>18</v>
      </c>
      <c r="K86" s="8"/>
      <c r="L86" s="8">
        <f>SUMIF('צריכה ב2025'!$B$2:$B$1885,'מידע מרוכז'!C86,'צריכה ב2025'!$H$2:$H$1885)</f>
        <v>37278</v>
      </c>
      <c r="M86" s="8">
        <f>SUMIF('צריכה ב2025'!$B:$B,'מידע מרוכז'!C86,'צריכה ב2025'!$I:$I)</f>
        <v>9222</v>
      </c>
      <c r="N86" s="8">
        <f>SUMIF('צריכה ב2025'!$B:$B,'מידע מרוכז'!C86,'צריכה ב2025'!$K:$K)</f>
        <v>28056</v>
      </c>
      <c r="O86" s="8">
        <f>SUMIF('צריכה ב2025'!$B:$B,'מידע מרוכז'!C86,'צריכה ב2025'!$L:$L)</f>
        <v>0</v>
      </c>
      <c r="P86" s="26" cm="1">
        <f t="array" ref="P86">SUM(SUMIFS('צריכה ב2025'!$I:$I, 'צריכה ב2025'!$B:$B, C86, 'צריכה ב2025'!$A:$A, {"01/2025","02/2025","12/2024"}))</f>
        <v>2559</v>
      </c>
      <c r="Q86" s="26" cm="1">
        <f t="array" ref="Q86">SUM(SUMIFS('צריכה ב2025'!$K:$K, 'צריכה ב2025'!$B:$B, C86, 'צריכה ב2025'!$A:$A, {"01/2025","02/2025","12/2024"}))</f>
        <v>4657</v>
      </c>
      <c r="R86" s="8" cm="1">
        <f t="array" ref="R86">SUM(SUMIFS('צריכה ב2025'!$I:$I, 'צריכה ב2025'!$B:$B, C86, 'צריכה ב2025'!$A:$A, {"03/2025","04/2025","05/2025","10/2025","11/2025"}))</f>
        <v>3355</v>
      </c>
      <c r="S86" s="8" cm="1">
        <f t="array" ref="S86">SUM(SUMIFS('צריכה ב2025'!$K:$K, 'צריכה ב2025'!$B:$B, C86, 'צריכה ב2025'!$A:$A, {"03/2025","04/2025","05/2025","10/2025","11/2025"}))</f>
        <v>13278</v>
      </c>
      <c r="T86" s="8" cm="1">
        <f t="array" ref="T86">SUM(SUMIFS('צריכה ב2025'!$I:$I, 'צריכה ב2025'!$B:$B, C86, 'צריכה ב2025'!$A:$A, {"06/2025","07/2025","08/2025","09/2025"}))</f>
        <v>2637</v>
      </c>
      <c r="U86" s="8" cm="1">
        <f t="array" ref="U86">SUM(SUMIFS('צריכה ב2025'!$K:$K, 'צריכה ב2025'!$B:$B, C86, 'צריכה ב2025'!$A:$A, {"06/2025","07/2025","08/2025","09/2025"}))</f>
        <v>8981</v>
      </c>
    </row>
    <row r="87" spans="1:24" x14ac:dyDescent="0.2">
      <c r="A87" t="s">
        <v>23</v>
      </c>
      <c r="B87" t="s">
        <v>37</v>
      </c>
      <c r="C87" s="2">
        <v>340791498</v>
      </c>
      <c r="D87" t="s">
        <v>16</v>
      </c>
      <c r="E87" t="s">
        <v>17</v>
      </c>
      <c r="F87" t="s">
        <v>19</v>
      </c>
      <c r="G87" t="s">
        <v>19</v>
      </c>
      <c r="H87" t="s">
        <v>18</v>
      </c>
      <c r="I87" s="8" t="str">
        <f>LOOKUP(C87,מונים!$A:$A,מונים!$P:$P)</f>
        <v>כן</v>
      </c>
      <c r="J87" t="s">
        <v>18</v>
      </c>
      <c r="K87" s="8"/>
      <c r="L87" s="8">
        <f>SUMIF('צריכה ב2025'!$B$2:$B$1885,'מידע מרוכז'!C87,'צריכה ב2025'!$H$2:$H$1885)</f>
        <v>25985</v>
      </c>
      <c r="M87" s="8">
        <f>SUMIF('צריכה ב2025'!$B:$B,'מידע מרוכז'!C87,'צריכה ב2025'!$I:$I)</f>
        <v>6385</v>
      </c>
      <c r="N87" s="8">
        <f>SUMIF('צריכה ב2025'!$B:$B,'מידע מרוכז'!C87,'צריכה ב2025'!$K:$K)</f>
        <v>19600</v>
      </c>
      <c r="O87" s="8">
        <f>SUMIF('צריכה ב2025'!$B:$B,'מידע מרוכז'!C87,'צריכה ב2025'!$L:$L)</f>
        <v>0</v>
      </c>
      <c r="P87" s="26" cm="1">
        <f t="array" ref="P87">SUM(SUMIFS('צריכה ב2025'!$I:$I, 'צריכה ב2025'!$B:$B, C87, 'צריכה ב2025'!$A:$A, {"01/2025","02/2025","12/2024"}))</f>
        <v>1765</v>
      </c>
      <c r="Q87" s="26" cm="1">
        <f t="array" ref="Q87">SUM(SUMIFS('צריכה ב2025'!$K:$K, 'צריכה ב2025'!$B:$B, C87, 'צריכה ב2025'!$A:$A, {"01/2025","02/2025","12/2024"}))</f>
        <v>3236</v>
      </c>
      <c r="R87" s="8" cm="1">
        <f t="array" ref="R87">SUM(SUMIFS('צריכה ב2025'!$I:$I, 'צריכה ב2025'!$B:$B, C87, 'צריכה ב2025'!$A:$A, {"03/2025","04/2025","05/2025","10/2025","11/2025"}))</f>
        <v>2299</v>
      </c>
      <c r="S87" s="8" cm="1">
        <f t="array" ref="S87">SUM(SUMIFS('צריכה ב2025'!$K:$K, 'צריכה ב2025'!$B:$B, C87, 'צריכה ב2025'!$A:$A, {"03/2025","04/2025","05/2025","10/2025","11/2025"}))</f>
        <v>9193</v>
      </c>
      <c r="T87" s="8" cm="1">
        <f t="array" ref="T87">SUM(SUMIFS('צריכה ב2025'!$I:$I, 'צריכה ב2025'!$B:$B, C87, 'צריכה ב2025'!$A:$A, {"06/2025","07/2025","08/2025","09/2025"}))</f>
        <v>1798</v>
      </c>
      <c r="U87" s="8" cm="1">
        <f t="array" ref="U87">SUM(SUMIFS('צריכה ב2025'!$K:$K, 'צריכה ב2025'!$B:$B, C87, 'צריכה ב2025'!$A:$A, {"06/2025","07/2025","08/2025","09/2025"}))</f>
        <v>6278</v>
      </c>
    </row>
    <row r="88" spans="1:24" x14ac:dyDescent="0.2">
      <c r="C88" s="2">
        <v>340791538</v>
      </c>
      <c r="D88" t="s">
        <v>16</v>
      </c>
      <c r="E88" t="s">
        <v>17</v>
      </c>
      <c r="F88" t="s">
        <v>18</v>
      </c>
      <c r="G88" t="s">
        <v>18</v>
      </c>
      <c r="H88" t="s">
        <v>18</v>
      </c>
      <c r="I88" s="8" t="str">
        <f>LOOKUP(C88,מונים!$A:$A,מונים!$P:$P)</f>
        <v>לא</v>
      </c>
      <c r="J88" t="s">
        <v>18</v>
      </c>
      <c r="K88" s="8"/>
      <c r="L88" s="8">
        <f>SUMIF('צריכה ב2025'!$B$2:$B$1885,'מידע מרוכז'!C88,'צריכה ב2025'!$H$2:$H$1885)</f>
        <v>26508.929999999997</v>
      </c>
      <c r="M88" s="8">
        <f>SUMIF('צריכה ב2025'!$B:$B,'מידע מרוכז'!C88,'צריכה ב2025'!$I:$I)</f>
        <v>0</v>
      </c>
      <c r="N88" s="8">
        <f>SUMIF('צריכה ב2025'!$B:$B,'מידע מרוכז'!C88,'צריכה ב2025'!$K:$K)</f>
        <v>0</v>
      </c>
      <c r="O88" s="8">
        <f>SUMIF('צריכה ב2025'!$B:$B,'מידע מרוכז'!C88,'צריכה ב2025'!$L:$L)</f>
        <v>26508.929999999997</v>
      </c>
      <c r="P88" s="26" cm="1">
        <f t="array" ref="P88">SUM(SUMIFS('צריכה ב2025'!$I:$I, 'צריכה ב2025'!$B:$B, C88, 'צריכה ב2025'!$A:$A, {"01/2025","02/2025","12/2024"}))</f>
        <v>0</v>
      </c>
      <c r="Q88" s="26" cm="1">
        <f t="array" ref="Q88">SUM(SUMIFS('צריכה ב2025'!$K:$K, 'צריכה ב2025'!$B:$B, C88, 'צריכה ב2025'!$A:$A, {"01/2025","02/2025","12/2024"}))</f>
        <v>0</v>
      </c>
      <c r="R88" s="8" cm="1">
        <f t="array" ref="R88">SUM(SUMIFS('צריכה ב2025'!$I:$I, 'צריכה ב2025'!$B:$B, C88, 'צריכה ב2025'!$A:$A, {"03/2025","04/2025","05/2025","10/2025","11/2025"}))</f>
        <v>0</v>
      </c>
      <c r="S88" s="8" cm="1">
        <f t="array" ref="S88">SUM(SUMIFS('צריכה ב2025'!$K:$K, 'צריכה ב2025'!$B:$B, C88, 'צריכה ב2025'!$A:$A, {"03/2025","04/2025","05/2025","10/2025","11/2025"}))</f>
        <v>0</v>
      </c>
      <c r="T88" s="8" cm="1">
        <f t="array" ref="T88">SUM(SUMIFS('צריכה ב2025'!$I:$I, 'צריכה ב2025'!$B:$B, C88, 'צריכה ב2025'!$A:$A, {"06/2025","07/2025","08/2025","09/2025"}))</f>
        <v>0</v>
      </c>
      <c r="U88" s="8" cm="1">
        <f t="array" ref="U88">SUM(SUMIFS('צריכה ב2025'!$K:$K, 'צריכה ב2025'!$B:$B, C88, 'צריכה ב2025'!$A:$A, {"06/2025","07/2025","08/2025","09/2025"}))</f>
        <v>0</v>
      </c>
      <c r="V88" cm="1">
        <f t="array" ref="V88">SUM(SUMIFS('צריכה ב2025'!$L:$L, 'צריכה ב2025'!$B:$B, C88, 'צריכה ב2025'!$A:$A, {"01/2025","02/2025","12/2024"}))</f>
        <v>2192.2600000000002</v>
      </c>
      <c r="W88" cm="1">
        <f t="array" ref="W88">SUM(SUMIFS('צריכה ב2025'!$L:$L, 'צריכה ב2025'!$B:$B, C88, 'צריכה ב2025'!$A:$A, {"03/2025","04/2025","05/2025","10/2025","11/2025"}))</f>
        <v>11313.74</v>
      </c>
      <c r="X88" cm="1">
        <f t="array" ref="X88">SUM(SUMIFS('צריכה ב2025'!$L:$L, 'צריכה ב2025'!$B:$B, C88, 'צריכה ב2025'!$A:$A, {"06/2025","07/2025","08/2025","09/2025"}))</f>
        <v>12594.34</v>
      </c>
    </row>
    <row r="89" spans="1:24" x14ac:dyDescent="0.2">
      <c r="A89" t="s">
        <v>84</v>
      </c>
      <c r="B89" t="s">
        <v>37</v>
      </c>
      <c r="C89" s="2">
        <v>340791549</v>
      </c>
      <c r="D89" t="s">
        <v>20</v>
      </c>
      <c r="E89" t="s">
        <v>17</v>
      </c>
      <c r="F89" t="s">
        <v>19</v>
      </c>
      <c r="G89" t="s">
        <v>19</v>
      </c>
      <c r="H89" t="s">
        <v>18</v>
      </c>
      <c r="I89" s="8" t="str">
        <f>LOOKUP(C89,מונים!$A:$A,מונים!$P:$P)</f>
        <v>כן</v>
      </c>
      <c r="J89" t="s">
        <v>18</v>
      </c>
      <c r="K89" s="8"/>
      <c r="L89" s="8">
        <f>SUMIF('צריכה ב2025'!$B$2:$B$1885,'מידע מרוכז'!C89,'צריכה ב2025'!$H$2:$H$1885)</f>
        <v>97512</v>
      </c>
      <c r="M89" s="8">
        <f>SUMIF('צריכה ב2025'!$B:$B,'מידע מרוכז'!C89,'צריכה ב2025'!$I:$I)</f>
        <v>11136</v>
      </c>
      <c r="N89" s="8">
        <f>SUMIF('צריכה ב2025'!$B:$B,'מידע מרוכז'!C89,'צריכה ב2025'!$K:$K)</f>
        <v>86376</v>
      </c>
      <c r="O89" s="8">
        <f>SUMIF('צריכה ב2025'!$B:$B,'מידע מרוכז'!C89,'צריכה ב2025'!$L:$L)</f>
        <v>0</v>
      </c>
      <c r="P89" s="26" cm="1">
        <f t="array" ref="P89">SUM(SUMIFS('צריכה ב2025'!$I:$I, 'צריכה ב2025'!$B:$B, C89, 'צריכה ב2025'!$A:$A, {"01/2025","02/2025","12/2024"}))</f>
        <v>1628</v>
      </c>
      <c r="Q89" s="26" cm="1">
        <f t="array" ref="Q89">SUM(SUMIFS('צריכה ב2025'!$K:$K, 'צריכה ב2025'!$B:$B, C89, 'צריכה ב2025'!$A:$A, {"01/2025","02/2025","12/2024"}))</f>
        <v>15518</v>
      </c>
      <c r="R89" s="8" cm="1">
        <f t="array" ref="R89">SUM(SUMIFS('צריכה ב2025'!$I:$I, 'צריכה ב2025'!$B:$B, C89, 'צריכה ב2025'!$A:$A, {"03/2025","04/2025","05/2025","10/2025","11/2025"}))</f>
        <v>3712</v>
      </c>
      <c r="S89" s="8" cm="1">
        <f t="array" ref="S89">SUM(SUMIFS('צריכה ב2025'!$K:$K, 'צריכה ב2025'!$B:$B, C89, 'צריכה ב2025'!$A:$A, {"03/2025","04/2025","05/2025","10/2025","11/2025"}))</f>
        <v>30574</v>
      </c>
      <c r="T89" s="8" cm="1">
        <f t="array" ref="T89">SUM(SUMIFS('צריכה ב2025'!$I:$I, 'צריכה ב2025'!$B:$B, C89, 'צריכה ב2025'!$A:$A, {"06/2025","07/2025","08/2025","09/2025"}))</f>
        <v>4796</v>
      </c>
      <c r="U89" s="8" cm="1">
        <f t="array" ref="U89">SUM(SUMIFS('צריכה ב2025'!$K:$K, 'צריכה ב2025'!$B:$B, C89, 'צריכה ב2025'!$A:$A, {"06/2025","07/2025","08/2025","09/2025"}))</f>
        <v>35158</v>
      </c>
    </row>
    <row r="90" spans="1:24" x14ac:dyDescent="0.2">
      <c r="A90" t="s">
        <v>23</v>
      </c>
      <c r="B90" t="s">
        <v>37</v>
      </c>
      <c r="C90" s="2">
        <v>340793998</v>
      </c>
      <c r="D90" t="s">
        <v>16</v>
      </c>
      <c r="E90" t="s">
        <v>17</v>
      </c>
      <c r="F90" t="s">
        <v>19</v>
      </c>
      <c r="G90" t="s">
        <v>19</v>
      </c>
      <c r="H90" t="s">
        <v>18</v>
      </c>
      <c r="I90" s="8" t="str">
        <f>LOOKUP(C90,מונים!$A:$A,מונים!$P:$P)</f>
        <v>כן</v>
      </c>
      <c r="J90" t="s">
        <v>18</v>
      </c>
      <c r="K90" s="8"/>
      <c r="L90" s="8">
        <f>SUMIF('צריכה ב2025'!$B$2:$B$1885,'מידע מרוכז'!C90,'צריכה ב2025'!$H$2:$H$1885)</f>
        <v>42345</v>
      </c>
      <c r="M90" s="8">
        <f>SUMIF('צריכה ב2025'!$B:$B,'מידע מרוכז'!C90,'צריכה ב2025'!$I:$I)</f>
        <v>10663</v>
      </c>
      <c r="N90" s="8">
        <f>SUMIF('צריכה ב2025'!$B:$B,'מידע מרוכז'!C90,'צריכה ב2025'!$K:$K)</f>
        <v>31682</v>
      </c>
      <c r="O90" s="8">
        <f>SUMIF('צריכה ב2025'!$B:$B,'מידע מרוכז'!C90,'צריכה ב2025'!$L:$L)</f>
        <v>0</v>
      </c>
      <c r="P90" s="26" cm="1">
        <f t="array" ref="P90">SUM(SUMIFS('צריכה ב2025'!$I:$I, 'צריכה ב2025'!$B:$B, C90, 'צריכה ב2025'!$A:$A, {"01/2025","02/2025","12/2024"}))</f>
        <v>2969</v>
      </c>
      <c r="Q90" s="26" cm="1">
        <f t="array" ref="Q90">SUM(SUMIFS('צריכה ב2025'!$K:$K, 'צריכה ב2025'!$B:$B, C90, 'צריכה ב2025'!$A:$A, {"01/2025","02/2025","12/2024"}))</f>
        <v>5221</v>
      </c>
      <c r="R90" s="8" cm="1">
        <f t="array" ref="R90">SUM(SUMIFS('צריכה ב2025'!$I:$I, 'צריכה ב2025'!$B:$B, C90, 'צריכה ב2025'!$A:$A, {"03/2025","04/2025","05/2025","10/2025","11/2025"}))</f>
        <v>3893</v>
      </c>
      <c r="S90" s="8" cm="1">
        <f t="array" ref="S90">SUM(SUMIFS('צריכה ב2025'!$K:$K, 'צריכה ב2025'!$B:$B, C90, 'צריכה ב2025'!$A:$A, {"03/2025","04/2025","05/2025","10/2025","11/2025"}))</f>
        <v>15021</v>
      </c>
      <c r="T90" s="8" cm="1">
        <f t="array" ref="T90">SUM(SUMIFS('צריכה ב2025'!$I:$I, 'צריכה ב2025'!$B:$B, C90, 'צריכה ב2025'!$A:$A, {"06/2025","07/2025","08/2025","09/2025"}))</f>
        <v>3050</v>
      </c>
      <c r="U90" s="8" cm="1">
        <f t="array" ref="U90">SUM(SUMIFS('צריכה ב2025'!$K:$K, 'צריכה ב2025'!$B:$B, C90, 'צריכה ב2025'!$A:$A, {"06/2025","07/2025","08/2025","09/2025"}))</f>
        <v>10133</v>
      </c>
    </row>
    <row r="91" spans="1:24" x14ac:dyDescent="0.2">
      <c r="A91" t="s">
        <v>23</v>
      </c>
      <c r="B91" t="s">
        <v>37</v>
      </c>
      <c r="C91" s="2">
        <v>340794324</v>
      </c>
      <c r="D91" t="s">
        <v>16</v>
      </c>
      <c r="E91" t="s">
        <v>17</v>
      </c>
      <c r="F91" t="s">
        <v>19</v>
      </c>
      <c r="G91" t="s">
        <v>19</v>
      </c>
      <c r="H91" t="s">
        <v>18</v>
      </c>
      <c r="I91" s="8" t="str">
        <f>LOOKUP(C91,מונים!$A:$A,מונים!$P:$P)</f>
        <v>כן</v>
      </c>
      <c r="J91" t="s">
        <v>18</v>
      </c>
      <c r="K91" s="8"/>
      <c r="L91" s="8">
        <f>SUMIF('צריכה ב2025'!$B$2:$B$1885,'מידע מרוכז'!C91,'צריכה ב2025'!$H$2:$H$1885)</f>
        <v>43575</v>
      </c>
      <c r="M91" s="8">
        <f>SUMIF('צריכה ב2025'!$B:$B,'מידע מרוכז'!C91,'צריכה ב2025'!$I:$I)</f>
        <v>10648</v>
      </c>
      <c r="N91" s="8">
        <f>SUMIF('צריכה ב2025'!$B:$B,'מידע מרוכז'!C91,'צריכה ב2025'!$K:$K)</f>
        <v>32927</v>
      </c>
      <c r="O91" s="8">
        <f>SUMIF('צריכה ב2025'!$B:$B,'מידע מרוכז'!C91,'צריכה ב2025'!$L:$L)</f>
        <v>0</v>
      </c>
      <c r="P91" s="26" cm="1">
        <f t="array" ref="P91">SUM(SUMIFS('צריכה ב2025'!$I:$I, 'צריכה ב2025'!$B:$B, C91, 'צריכה ב2025'!$A:$A, {"01/2025","02/2025","12/2024"}))</f>
        <v>2767</v>
      </c>
      <c r="Q91" s="26" cm="1">
        <f t="array" ref="Q91">SUM(SUMIFS('צריכה ב2025'!$K:$K, 'צריכה ב2025'!$B:$B, C91, 'צריכה ב2025'!$A:$A, {"01/2025","02/2025","12/2024"}))</f>
        <v>5167</v>
      </c>
      <c r="R91" s="8" cm="1">
        <f t="array" ref="R91">SUM(SUMIFS('צריכה ב2025'!$I:$I, 'צריכה ב2025'!$B:$B, C91, 'צריכה ב2025'!$A:$A, {"03/2025","04/2025","05/2025","10/2025","11/2025"}))</f>
        <v>3890</v>
      </c>
      <c r="S91" s="8" cm="1">
        <f t="array" ref="S91">SUM(SUMIFS('צריכה ב2025'!$K:$K, 'צריכה ב2025'!$B:$B, C91, 'צריכה ב2025'!$A:$A, {"03/2025","04/2025","05/2025","10/2025","11/2025"}))</f>
        <v>15481</v>
      </c>
      <c r="T91" s="8" cm="1">
        <f t="array" ref="T91">SUM(SUMIFS('צריכה ב2025'!$I:$I, 'צריכה ב2025'!$B:$B, C91, 'צריכה ב2025'!$A:$A, {"06/2025","07/2025","08/2025","09/2025"}))</f>
        <v>3065</v>
      </c>
      <c r="U91" s="8" cm="1">
        <f t="array" ref="U91">SUM(SUMIFS('צריכה ב2025'!$K:$K, 'צריכה ב2025'!$B:$B, C91, 'צריכה ב2025'!$A:$A, {"06/2025","07/2025","08/2025","09/2025"}))</f>
        <v>10699</v>
      </c>
    </row>
    <row r="92" spans="1:24" x14ac:dyDescent="0.2">
      <c r="A92" t="s">
        <v>84</v>
      </c>
      <c r="B92" t="s">
        <v>37</v>
      </c>
      <c r="C92" s="2">
        <v>340796431</v>
      </c>
      <c r="D92" t="s">
        <v>20</v>
      </c>
      <c r="E92" t="s">
        <v>17</v>
      </c>
      <c r="F92" t="s">
        <v>19</v>
      </c>
      <c r="G92" t="s">
        <v>19</v>
      </c>
      <c r="H92" t="s">
        <v>18</v>
      </c>
      <c r="I92" s="8" t="str">
        <f>LOOKUP(C92,מונים!$A:$A,מונים!$P:$P)</f>
        <v>כן</v>
      </c>
      <c r="J92" t="s">
        <v>18</v>
      </c>
      <c r="K92" s="8"/>
      <c r="L92" s="8">
        <f>SUMIF('צריכה ב2025'!$B$2:$B$1885,'מידע מרוכז'!C92,'צריכה ב2025'!$H$2:$H$1885)</f>
        <v>46858</v>
      </c>
      <c r="M92" s="8">
        <f>SUMIF('צריכה ב2025'!$B:$B,'מידע מרוכז'!C92,'צריכה ב2025'!$I:$I)</f>
        <v>3334</v>
      </c>
      <c r="N92" s="8">
        <f>SUMIF('צריכה ב2025'!$B:$B,'מידע מרוכז'!C92,'צריכה ב2025'!$K:$K)</f>
        <v>43524</v>
      </c>
      <c r="O92" s="8">
        <f>SUMIF('צריכה ב2025'!$B:$B,'מידע מרוכז'!C92,'צריכה ב2025'!$L:$L)</f>
        <v>0</v>
      </c>
      <c r="P92" s="26" cm="1">
        <f t="array" ref="P92">SUM(SUMIFS('צריכה ב2025'!$I:$I, 'צריכה ב2025'!$B:$B, C92, 'צריכה ב2025'!$A:$A, {"01/2025","02/2025","12/2024"}))</f>
        <v>796</v>
      </c>
      <c r="Q92" s="26" cm="1">
        <f t="array" ref="Q92">SUM(SUMIFS('צריכה ב2025'!$K:$K, 'צריכה ב2025'!$B:$B, C92, 'צריכה ב2025'!$A:$A, {"01/2025","02/2025","12/2024"}))</f>
        <v>12756</v>
      </c>
      <c r="R92" s="8" cm="1">
        <f t="array" ref="R92">SUM(SUMIFS('צריכה ב2025'!$I:$I, 'צריכה ב2025'!$B:$B, C92, 'צריכה ב2025'!$A:$A, {"03/2025","04/2025","05/2025","10/2025","11/2025"}))</f>
        <v>1100</v>
      </c>
      <c r="S92" s="8" cm="1">
        <f t="array" ref="S92">SUM(SUMIFS('צריכה ב2025'!$K:$K, 'צריכה ב2025'!$B:$B, C92, 'צריכה ב2025'!$A:$A, {"03/2025","04/2025","05/2025","10/2025","11/2025"}))</f>
        <v>15358</v>
      </c>
      <c r="T92" s="8" cm="1">
        <f t="array" ref="T92">SUM(SUMIFS('צריכה ב2025'!$I:$I, 'צריכה ב2025'!$B:$B, C92, 'צריכה ב2025'!$A:$A, {"06/2025","07/2025","08/2025","09/2025"}))</f>
        <v>1438</v>
      </c>
      <c r="U92" s="8" cm="1">
        <f t="array" ref="U92">SUM(SUMIFS('צריכה ב2025'!$K:$K, 'צריכה ב2025'!$B:$B, C92, 'צריכה ב2025'!$A:$A, {"06/2025","07/2025","08/2025","09/2025"}))</f>
        <v>15410</v>
      </c>
    </row>
    <row r="93" spans="1:24" x14ac:dyDescent="0.2">
      <c r="B93" t="s">
        <v>37</v>
      </c>
      <c r="C93" s="2">
        <v>340797648</v>
      </c>
      <c r="D93" t="s">
        <v>16</v>
      </c>
      <c r="E93" t="s">
        <v>17</v>
      </c>
      <c r="F93" t="s">
        <v>19</v>
      </c>
      <c r="G93" t="s">
        <v>19</v>
      </c>
      <c r="H93" t="s">
        <v>18</v>
      </c>
      <c r="I93" s="8" t="str">
        <f>LOOKUP(C93,מונים!$A:$A,מונים!$P:$P)</f>
        <v>כן</v>
      </c>
      <c r="J93" t="s">
        <v>18</v>
      </c>
      <c r="K93" s="8"/>
      <c r="L93" s="8">
        <f>SUMIF('צריכה ב2025'!$B$2:$B$1885,'מידע מרוכז'!C93,'צריכה ב2025'!$H$2:$H$1885)</f>
        <v>87441</v>
      </c>
      <c r="M93" s="8">
        <f>SUMIF('צריכה ב2025'!$B:$B,'מידע מרוכז'!C93,'צריכה ב2025'!$I:$I)</f>
        <v>19809</v>
      </c>
      <c r="N93" s="8">
        <f>SUMIF('צריכה ב2025'!$B:$B,'מידע מרוכז'!C93,'צריכה ב2025'!$K:$K)</f>
        <v>67632</v>
      </c>
      <c r="O93" s="8">
        <f>SUMIF('צריכה ב2025'!$B:$B,'מידע מרוכז'!C93,'צריכה ב2025'!$L:$L)</f>
        <v>0</v>
      </c>
      <c r="P93" s="26" cm="1">
        <f t="array" ref="P93">SUM(SUMIFS('צריכה ב2025'!$I:$I, 'צריכה ב2025'!$B:$B, C93, 'צריכה ב2025'!$A:$A, {"01/2025","02/2025","12/2024"}))</f>
        <v>5650</v>
      </c>
      <c r="Q93" s="26" cm="1">
        <f t="array" ref="Q93">SUM(SUMIFS('צריכה ב2025'!$K:$K, 'צריכה ב2025'!$B:$B, C93, 'צריכה ב2025'!$A:$A, {"01/2025","02/2025","12/2024"}))</f>
        <v>10822</v>
      </c>
      <c r="R93" s="8" cm="1">
        <f t="array" ref="R93">SUM(SUMIFS('צריכה ב2025'!$I:$I, 'צריכה ב2025'!$B:$B, C93, 'צריכה ב2025'!$A:$A, {"03/2025","04/2025","05/2025","10/2025","11/2025"}))</f>
        <v>7419</v>
      </c>
      <c r="S93" s="8" cm="1">
        <f t="array" ref="S93">SUM(SUMIFS('צריכה ב2025'!$K:$K, 'צריכה ב2025'!$B:$B, C93, 'צריכה ב2025'!$A:$A, {"03/2025","04/2025","05/2025","10/2025","11/2025"}))</f>
        <v>32073</v>
      </c>
      <c r="T93" s="8" cm="1">
        <f t="array" ref="T93">SUM(SUMIFS('צריכה ב2025'!$I:$I, 'צריכה ב2025'!$B:$B, C93, 'צריכה ב2025'!$A:$A, {"06/2025","07/2025","08/2025","09/2025"}))</f>
        <v>6095</v>
      </c>
      <c r="U93" s="8" cm="1">
        <f t="array" ref="U93">SUM(SUMIFS('צריכה ב2025'!$K:$K, 'צריכה ב2025'!$B:$B, C93, 'צריכה ב2025'!$A:$A, {"06/2025","07/2025","08/2025","09/2025"}))</f>
        <v>23473</v>
      </c>
    </row>
    <row r="94" spans="1:24" x14ac:dyDescent="0.2">
      <c r="B94" t="s">
        <v>37</v>
      </c>
      <c r="C94" s="2">
        <v>340797659</v>
      </c>
      <c r="D94" t="s">
        <v>16</v>
      </c>
      <c r="E94" t="s">
        <v>17</v>
      </c>
      <c r="F94" t="s">
        <v>19</v>
      </c>
      <c r="G94" t="s">
        <v>19</v>
      </c>
      <c r="H94" t="s">
        <v>18</v>
      </c>
      <c r="I94" s="8" t="str">
        <f>LOOKUP(C94,מונים!$A:$A,מונים!$P:$P)</f>
        <v>כן</v>
      </c>
      <c r="J94" t="s">
        <v>18</v>
      </c>
      <c r="K94" s="8"/>
      <c r="L94" s="8">
        <f>SUMIF('צריכה ב2025'!$B$2:$B$1885,'מידע מרוכז'!C94,'צריכה ב2025'!$H$2:$H$1885)</f>
        <v>49879</v>
      </c>
      <c r="M94" s="8">
        <f>SUMIF('צריכה ב2025'!$B:$B,'מידע מרוכז'!C94,'צריכה ב2025'!$I:$I)</f>
        <v>12004</v>
      </c>
      <c r="N94" s="8">
        <f>SUMIF('צריכה ב2025'!$B:$B,'מידע מרוכז'!C94,'צריכה ב2025'!$K:$K)</f>
        <v>37875</v>
      </c>
      <c r="O94" s="8">
        <f>SUMIF('צריכה ב2025'!$B:$B,'מידע מרוכז'!C94,'צריכה ב2025'!$L:$L)</f>
        <v>0</v>
      </c>
      <c r="P94" s="26" cm="1">
        <f t="array" ref="P94">SUM(SUMIFS('צריכה ב2025'!$I:$I, 'צריכה ב2025'!$B:$B, C94, 'צריכה ב2025'!$A:$A, {"01/2025","02/2025","12/2024"}))</f>
        <v>3443</v>
      </c>
      <c r="Q94" s="26" cm="1">
        <f t="array" ref="Q94">SUM(SUMIFS('צריכה ב2025'!$K:$K, 'צריכה ב2025'!$B:$B, C94, 'צריכה ב2025'!$A:$A, {"01/2025","02/2025","12/2024"}))</f>
        <v>6328</v>
      </c>
      <c r="R94" s="8" cm="1">
        <f t="array" ref="R94">SUM(SUMIFS('צריכה ב2025'!$I:$I, 'צריכה ב2025'!$B:$B, C94, 'צריכה ב2025'!$A:$A, {"03/2025","04/2025","05/2025","10/2025","11/2025"}))</f>
        <v>4600</v>
      </c>
      <c r="S94" s="8" cm="1">
        <f t="array" ref="S94">SUM(SUMIFS('צריכה ב2025'!$K:$K, 'צריכה ב2025'!$B:$B, C94, 'צריכה ב2025'!$A:$A, {"03/2025","04/2025","05/2025","10/2025","11/2025"}))</f>
        <v>18537</v>
      </c>
      <c r="T94" s="8" cm="1">
        <f t="array" ref="T94">SUM(SUMIFS('צריכה ב2025'!$I:$I, 'צריכה ב2025'!$B:$B, C94, 'צריכה ב2025'!$A:$A, {"06/2025","07/2025","08/2025","09/2025"}))</f>
        <v>3579</v>
      </c>
      <c r="U94" s="8" cm="1">
        <f t="array" ref="U94">SUM(SUMIFS('צריכה ב2025'!$K:$K, 'צריכה ב2025'!$B:$B, C94, 'צריכה ב2025'!$A:$A, {"06/2025","07/2025","08/2025","09/2025"}))</f>
        <v>12304</v>
      </c>
    </row>
    <row r="95" spans="1:24" x14ac:dyDescent="0.2">
      <c r="A95" t="s">
        <v>84</v>
      </c>
      <c r="B95" t="s">
        <v>37</v>
      </c>
      <c r="C95" s="2">
        <v>340800846</v>
      </c>
      <c r="D95" t="s">
        <v>20</v>
      </c>
      <c r="E95" t="s">
        <v>17</v>
      </c>
      <c r="F95" t="s">
        <v>19</v>
      </c>
      <c r="G95" t="s">
        <v>19</v>
      </c>
      <c r="H95" t="s">
        <v>18</v>
      </c>
      <c r="I95" s="8" t="str">
        <f>LOOKUP(C95,מונים!$A:$A,מונים!$P:$P)</f>
        <v>כן</v>
      </c>
      <c r="J95" t="s">
        <v>18</v>
      </c>
      <c r="K95" s="8"/>
      <c r="L95" s="8">
        <f>SUMIF('צריכה ב2025'!$B$2:$B$1885,'מידע מרוכז'!C95,'צריכה ב2025'!$H$2:$H$1885)</f>
        <v>251920</v>
      </c>
      <c r="M95" s="8">
        <f>SUMIF('צריכה ב2025'!$B:$B,'מידע מרוכז'!C95,'צריכה ב2025'!$I:$I)</f>
        <v>43190</v>
      </c>
      <c r="N95" s="8">
        <f>SUMIF('צריכה ב2025'!$B:$B,'מידע מרוכז'!C95,'צריכה ב2025'!$K:$K)</f>
        <v>208730</v>
      </c>
      <c r="O95" s="8">
        <f>SUMIF('צריכה ב2025'!$B:$B,'מידע מרוכז'!C95,'צריכה ב2025'!$L:$L)</f>
        <v>0</v>
      </c>
      <c r="P95" s="26" cm="1">
        <f t="array" ref="P95">SUM(SUMIFS('צריכה ב2025'!$I:$I, 'צריכה ב2025'!$B:$B, C95, 'צריכה ב2025'!$A:$A, {"01/2025","02/2025","12/2024"}))</f>
        <v>8580</v>
      </c>
      <c r="Q95" s="26" cm="1">
        <f t="array" ref="Q95">SUM(SUMIFS('צריכה ב2025'!$K:$K, 'צריכה ב2025'!$B:$B, C95, 'צריכה ב2025'!$A:$A, {"01/2025","02/2025","12/2024"}))</f>
        <v>35160</v>
      </c>
      <c r="R95" s="8" cm="1">
        <f t="array" ref="R95">SUM(SUMIFS('צריכה ב2025'!$I:$I, 'צריכה ב2025'!$B:$B, C95, 'צריכה ב2025'!$A:$A, {"03/2025","04/2025","05/2025","10/2025","11/2025"}))</f>
        <v>14620</v>
      </c>
      <c r="S95" s="8" cm="1">
        <f t="array" ref="S95">SUM(SUMIFS('צריכה ב2025'!$K:$K, 'צריכה ב2025'!$B:$B, C95, 'צריכה ב2025'!$A:$A, {"03/2025","04/2025","05/2025","10/2025","11/2025"}))</f>
        <v>81090</v>
      </c>
      <c r="T95" s="8" cm="1">
        <f t="array" ref="T95">SUM(SUMIFS('צריכה ב2025'!$I:$I, 'צריכה ב2025'!$B:$B, C95, 'צריכה ב2025'!$A:$A, {"06/2025","07/2025","08/2025","09/2025"}))</f>
        <v>17190</v>
      </c>
      <c r="U95" s="8" cm="1">
        <f t="array" ref="U95">SUM(SUMIFS('צריכה ב2025'!$K:$K, 'צריכה ב2025'!$B:$B, C95, 'צריכה ב2025'!$A:$A, {"06/2025","07/2025","08/2025","09/2025"}))</f>
        <v>87130</v>
      </c>
    </row>
    <row r="96" spans="1:24" x14ac:dyDescent="0.2">
      <c r="A96" t="s">
        <v>23</v>
      </c>
      <c r="B96" t="s">
        <v>37</v>
      </c>
      <c r="C96" s="2">
        <v>340800870</v>
      </c>
      <c r="D96" t="s">
        <v>16</v>
      </c>
      <c r="E96" t="s">
        <v>17</v>
      </c>
      <c r="F96" t="s">
        <v>19</v>
      </c>
      <c r="G96" t="s">
        <v>19</v>
      </c>
      <c r="H96" t="s">
        <v>18</v>
      </c>
      <c r="I96" s="8" t="str">
        <f>LOOKUP(C96,מונים!$A:$A,מונים!$P:$P)</f>
        <v>כן</v>
      </c>
      <c r="J96" t="s">
        <v>18</v>
      </c>
      <c r="K96" s="8"/>
      <c r="L96" s="8">
        <f>SUMIF('צריכה ב2025'!$B$2:$B$1885,'מידע מרוכז'!C96,'צריכה ב2025'!$H$2:$H$1885)</f>
        <v>22653</v>
      </c>
      <c r="M96" s="8">
        <f>SUMIF('צריכה ב2025'!$B:$B,'מידע מרוכז'!C96,'צריכה ב2025'!$I:$I)</f>
        <v>5429</v>
      </c>
      <c r="N96" s="8">
        <f>SUMIF('צריכה ב2025'!$B:$B,'מידע מרוכז'!C96,'צריכה ב2025'!$K:$K)</f>
        <v>17224</v>
      </c>
      <c r="O96" s="8">
        <f>SUMIF('צריכה ב2025'!$B:$B,'מידע מרוכז'!C96,'צריכה ב2025'!$L:$L)</f>
        <v>0</v>
      </c>
      <c r="P96" s="26" cm="1">
        <f t="array" ref="P96">SUM(SUMIFS('צריכה ב2025'!$I:$I, 'צריכה ב2025'!$B:$B, C96, 'צריכה ב2025'!$A:$A, {"01/2025","02/2025","12/2024"}))</f>
        <v>1217</v>
      </c>
      <c r="Q96" s="26" cm="1">
        <f t="array" ref="Q96">SUM(SUMIFS('צריכה ב2025'!$K:$K, 'צריכה ב2025'!$B:$B, C96, 'צריכה ב2025'!$A:$A, {"01/2025","02/2025","12/2024"}))</f>
        <v>2229</v>
      </c>
      <c r="R96" s="8" cm="1">
        <f t="array" ref="R96">SUM(SUMIFS('צריכה ב2025'!$I:$I, 'צריכה ב2025'!$B:$B, C96, 'צריכה ב2025'!$A:$A, {"03/2025","04/2025","05/2025","10/2025","11/2025"}))</f>
        <v>2033</v>
      </c>
      <c r="S96" s="8" cm="1">
        <f t="array" ref="S96">SUM(SUMIFS('צריכה ב2025'!$K:$K, 'צריכה ב2025'!$B:$B, C96, 'צריכה ב2025'!$A:$A, {"03/2025","04/2025","05/2025","10/2025","11/2025"}))</f>
        <v>8173</v>
      </c>
      <c r="T96" s="8" cm="1">
        <f t="array" ref="T96">SUM(SUMIFS('צריכה ב2025'!$I:$I, 'צריכה ב2025'!$B:$B, C96, 'צריכה ב2025'!$A:$A, {"06/2025","07/2025","08/2025","09/2025"}))</f>
        <v>1756</v>
      </c>
      <c r="U96" s="8" cm="1">
        <f t="array" ref="U96">SUM(SUMIFS('צריכה ב2025'!$K:$K, 'צריכה ב2025'!$B:$B, C96, 'צריכה ב2025'!$A:$A, {"06/2025","07/2025","08/2025","09/2025"}))</f>
        <v>6034</v>
      </c>
    </row>
    <row r="97" spans="1:24" x14ac:dyDescent="0.2">
      <c r="C97" s="2">
        <v>340802834</v>
      </c>
      <c r="D97" t="s">
        <v>16</v>
      </c>
      <c r="E97" t="s">
        <v>17</v>
      </c>
      <c r="F97" t="s">
        <v>18</v>
      </c>
      <c r="G97" t="s">
        <v>18</v>
      </c>
      <c r="H97" t="s">
        <v>18</v>
      </c>
      <c r="I97" s="8" t="str">
        <f>LOOKUP(C97,מונים!$A:$A,מונים!$P:$P)</f>
        <v>לא</v>
      </c>
      <c r="J97" t="s">
        <v>18</v>
      </c>
      <c r="K97" s="8"/>
      <c r="L97" s="8">
        <f>SUMIF('צריכה ב2025'!$B$2:$B$1885,'מידע מרוכז'!C97,'צריכה ב2025'!$H$2:$H$1885)</f>
        <v>7400.9299999999994</v>
      </c>
      <c r="M97" s="8">
        <f>SUMIF('צריכה ב2025'!$B:$B,'מידע מרוכז'!C97,'צריכה ב2025'!$I:$I)</f>
        <v>0</v>
      </c>
      <c r="N97" s="8">
        <f>SUMIF('צריכה ב2025'!$B:$B,'מידע מרוכז'!C97,'צריכה ב2025'!$K:$K)</f>
        <v>0</v>
      </c>
      <c r="O97" s="8">
        <f>SUMIF('צריכה ב2025'!$B:$B,'מידע מרוכז'!C97,'צריכה ב2025'!$L:$L)</f>
        <v>7400.9299999999994</v>
      </c>
      <c r="P97" s="26" cm="1">
        <f t="array" ref="P97">SUM(SUMIFS('צריכה ב2025'!$I:$I, 'צריכה ב2025'!$B:$B, C97, 'צריכה ב2025'!$A:$A, {"01/2025","02/2025","12/2024"}))</f>
        <v>0</v>
      </c>
      <c r="Q97" s="26" cm="1">
        <f t="array" ref="Q97">SUM(SUMIFS('צריכה ב2025'!$K:$K, 'צריכה ב2025'!$B:$B, C97, 'צריכה ב2025'!$A:$A, {"01/2025","02/2025","12/2024"}))</f>
        <v>0</v>
      </c>
      <c r="R97" s="8" cm="1">
        <f t="array" ref="R97">SUM(SUMIFS('צריכה ב2025'!$I:$I, 'צריכה ב2025'!$B:$B, C97, 'צריכה ב2025'!$A:$A, {"03/2025","04/2025","05/2025","10/2025","11/2025"}))</f>
        <v>0</v>
      </c>
      <c r="S97" s="8" cm="1">
        <f t="array" ref="S97">SUM(SUMIFS('צריכה ב2025'!$K:$K, 'צריכה ב2025'!$B:$B, C97, 'צריכה ב2025'!$A:$A, {"03/2025","04/2025","05/2025","10/2025","11/2025"}))</f>
        <v>0</v>
      </c>
      <c r="T97" s="8" cm="1">
        <f t="array" ref="T97">SUM(SUMIFS('צריכה ב2025'!$I:$I, 'צריכה ב2025'!$B:$B, C97, 'צריכה ב2025'!$A:$A, {"06/2025","07/2025","08/2025","09/2025"}))</f>
        <v>0</v>
      </c>
      <c r="U97" s="8" cm="1">
        <f t="array" ref="U97">SUM(SUMIFS('צריכה ב2025'!$K:$K, 'צריכה ב2025'!$B:$B, C97, 'צריכה ב2025'!$A:$A, {"06/2025","07/2025","08/2025","09/2025"}))</f>
        <v>0</v>
      </c>
      <c r="V97" cm="1">
        <f t="array" ref="V97">SUM(SUMIFS('צריכה ב2025'!$L:$L, 'צריכה ב2025'!$B:$B, C97, 'צריכה ב2025'!$A:$A, {"01/2025","02/2025","12/2024"}))</f>
        <v>1061.04</v>
      </c>
      <c r="W97" cm="1">
        <f t="array" ref="W97">SUM(SUMIFS('צריכה ב2025'!$L:$L, 'צריכה ב2025'!$B:$B, C97, 'צריכה ב2025'!$A:$A, {"03/2025","04/2025","05/2025","10/2025","11/2025"}))</f>
        <v>2677.37</v>
      </c>
      <c r="X97" cm="1">
        <f t="array" ref="X97">SUM(SUMIFS('צריכה ב2025'!$L:$L, 'צריכה ב2025'!$B:$B, C97, 'צריכה ב2025'!$A:$A, {"06/2025","07/2025","08/2025","09/2025"}))</f>
        <v>3421.12</v>
      </c>
    </row>
    <row r="98" spans="1:24" x14ac:dyDescent="0.2">
      <c r="B98" t="s">
        <v>37</v>
      </c>
      <c r="C98" s="2">
        <v>340804771</v>
      </c>
      <c r="D98" t="s">
        <v>16</v>
      </c>
      <c r="E98" t="s">
        <v>17</v>
      </c>
      <c r="F98" t="s">
        <v>18</v>
      </c>
      <c r="G98" t="s">
        <v>19</v>
      </c>
      <c r="H98" t="s">
        <v>18</v>
      </c>
      <c r="I98" s="8" t="str">
        <f>LOOKUP(C98,מונים!$A:$A,מונים!$P:$P)</f>
        <v>כן</v>
      </c>
      <c r="J98" t="s">
        <v>18</v>
      </c>
      <c r="K98" s="8"/>
      <c r="L98" s="8">
        <f>SUMIF('צריכה ב2025'!$B$2:$B$1885,'מידע מרוכז'!C98,'צריכה ב2025'!$H$2:$H$1885)</f>
        <v>23655.94</v>
      </c>
      <c r="M98" s="8">
        <f>SUMIF('צריכה ב2025'!$B:$B,'מידע מרוכז'!C98,'צריכה ב2025'!$I:$I)</f>
        <v>0</v>
      </c>
      <c r="N98" s="8">
        <f>SUMIF('צריכה ב2025'!$B:$B,'מידע מרוכז'!C98,'צריכה ב2025'!$K:$K)</f>
        <v>0</v>
      </c>
      <c r="O98" s="8">
        <f>SUMIF('צריכה ב2025'!$B:$B,'מידע מרוכז'!C98,'צריכה ב2025'!$L:$L)</f>
        <v>23655.94</v>
      </c>
      <c r="P98" s="26" cm="1">
        <f t="array" ref="P98">SUM(SUMIFS('צריכה ב2025'!$I:$I, 'צריכה ב2025'!$B:$B, C98, 'צריכה ב2025'!$A:$A, {"01/2025","02/2025","12/2024"}))</f>
        <v>0</v>
      </c>
      <c r="Q98" s="26" cm="1">
        <f t="array" ref="Q98">SUM(SUMIFS('צריכה ב2025'!$K:$K, 'צריכה ב2025'!$B:$B, C98, 'צריכה ב2025'!$A:$A, {"01/2025","02/2025","12/2024"}))</f>
        <v>0</v>
      </c>
      <c r="R98" s="8" cm="1">
        <f t="array" ref="R98">SUM(SUMIFS('צריכה ב2025'!$I:$I, 'צריכה ב2025'!$B:$B, C98, 'צריכה ב2025'!$A:$A, {"03/2025","04/2025","05/2025","10/2025","11/2025"}))</f>
        <v>0</v>
      </c>
      <c r="S98" s="8" cm="1">
        <f t="array" ref="S98">SUM(SUMIFS('צריכה ב2025'!$K:$K, 'צריכה ב2025'!$B:$B, C98, 'צריכה ב2025'!$A:$A, {"03/2025","04/2025","05/2025","10/2025","11/2025"}))</f>
        <v>0</v>
      </c>
      <c r="T98" s="8" cm="1">
        <f t="array" ref="T98">SUM(SUMIFS('צריכה ב2025'!$I:$I, 'צריכה ב2025'!$B:$B, C98, 'צריכה ב2025'!$A:$A, {"06/2025","07/2025","08/2025","09/2025"}))</f>
        <v>0</v>
      </c>
      <c r="U98" s="8" cm="1">
        <f t="array" ref="U98">SUM(SUMIFS('צריכה ב2025'!$K:$K, 'צריכה ב2025'!$B:$B, C98, 'צריכה ב2025'!$A:$A, {"06/2025","07/2025","08/2025","09/2025"}))</f>
        <v>0</v>
      </c>
      <c r="V98" cm="1">
        <f t="array" ref="V98">SUM(SUMIFS('צריכה ב2025'!$L:$L, 'צריכה ב2025'!$B:$B, C98, 'צריכה ב2025'!$A:$A, {"01/2025","02/2025","12/2024"}))</f>
        <v>4525.4599999999991</v>
      </c>
      <c r="W98" cm="1">
        <f t="array" ref="W98">SUM(SUMIFS('צריכה ב2025'!$L:$L, 'צריכה ב2025'!$B:$B, C98, 'צריכה ב2025'!$A:$A, {"03/2025","04/2025","05/2025","10/2025","11/2025"}))</f>
        <v>10416.129999999999</v>
      </c>
      <c r="X98" cm="1">
        <f t="array" ref="X98">SUM(SUMIFS('צריכה ב2025'!$L:$L, 'צריכה ב2025'!$B:$B, C98, 'צריכה ב2025'!$A:$A, {"06/2025","07/2025","08/2025","09/2025"}))</f>
        <v>7460.0700000000006</v>
      </c>
    </row>
    <row r="99" spans="1:24" x14ac:dyDescent="0.2">
      <c r="A99" t="s">
        <v>84</v>
      </c>
      <c r="C99" s="2">
        <v>340806159</v>
      </c>
      <c r="D99" t="s">
        <v>16</v>
      </c>
      <c r="E99" t="s">
        <v>17</v>
      </c>
      <c r="F99" t="s">
        <v>18</v>
      </c>
      <c r="G99" t="s">
        <v>19</v>
      </c>
      <c r="H99" t="s">
        <v>18</v>
      </c>
      <c r="I99" s="8" t="str">
        <f>LOOKUP(C99,מונים!$A:$A,מונים!$P:$P)</f>
        <v>כן</v>
      </c>
      <c r="J99" t="s">
        <v>19</v>
      </c>
      <c r="K99" s="8"/>
      <c r="L99" s="8">
        <f>SUMIF('צריכה ב2025'!$B$2:$B$1885,'מידע מרוכז'!C99,'צריכה ב2025'!$H$2:$H$1885)</f>
        <v>10073.51</v>
      </c>
      <c r="M99" s="8">
        <f>SUMIF('צריכה ב2025'!$B:$B,'מידע מרוכז'!C99,'צריכה ב2025'!$I:$I)</f>
        <v>0</v>
      </c>
      <c r="N99" s="8">
        <f>SUMIF('צריכה ב2025'!$B:$B,'מידע מרוכז'!C99,'צריכה ב2025'!$K:$K)</f>
        <v>0</v>
      </c>
      <c r="O99" s="8">
        <f>SUMIF('צריכה ב2025'!$B:$B,'מידע מרוכז'!C99,'צריכה ב2025'!$L:$L)</f>
        <v>10073.51</v>
      </c>
      <c r="P99" s="26" cm="1">
        <f t="array" ref="P99">SUM(SUMIFS('צריכה ב2025'!$I:$I, 'צריכה ב2025'!$B:$B, C99, 'צריכה ב2025'!$A:$A, {"01/2025","02/2025","12/2024"}))</f>
        <v>0</v>
      </c>
      <c r="Q99" s="26" cm="1">
        <f t="array" ref="Q99">SUM(SUMIFS('צריכה ב2025'!$K:$K, 'צריכה ב2025'!$B:$B, C99, 'צריכה ב2025'!$A:$A, {"01/2025","02/2025","12/2024"}))</f>
        <v>0</v>
      </c>
      <c r="R99" s="8" cm="1">
        <f t="array" ref="R99">SUM(SUMIFS('צריכה ב2025'!$I:$I, 'צריכה ב2025'!$B:$B, C99, 'צריכה ב2025'!$A:$A, {"03/2025","04/2025","05/2025","10/2025","11/2025"}))</f>
        <v>0</v>
      </c>
      <c r="S99" s="8" cm="1">
        <f t="array" ref="S99">SUM(SUMIFS('צריכה ב2025'!$K:$K, 'צריכה ב2025'!$B:$B, C99, 'צריכה ב2025'!$A:$A, {"03/2025","04/2025","05/2025","10/2025","11/2025"}))</f>
        <v>0</v>
      </c>
      <c r="T99" s="8" cm="1">
        <f t="array" ref="T99">SUM(SUMIFS('צריכה ב2025'!$I:$I, 'צריכה ב2025'!$B:$B, C99, 'צריכה ב2025'!$A:$A, {"06/2025","07/2025","08/2025","09/2025"}))</f>
        <v>0</v>
      </c>
      <c r="U99" s="8" cm="1">
        <f t="array" ref="U99">SUM(SUMIFS('צריכה ב2025'!$K:$K, 'צריכה ב2025'!$B:$B, C99, 'צריכה ב2025'!$A:$A, {"06/2025","07/2025","08/2025","09/2025"}))</f>
        <v>0</v>
      </c>
      <c r="V99" cm="1">
        <f t="array" ref="V99">SUM(SUMIFS('צריכה ב2025'!$L:$L, 'צריכה ב2025'!$B:$B, C99, 'צריכה ב2025'!$A:$A, {"01/2025","02/2025","12/2024"}))</f>
        <v>2026.2400000000002</v>
      </c>
      <c r="W99" cm="1">
        <f t="array" ref="W99">SUM(SUMIFS('צריכה ב2025'!$L:$L, 'צריכה ב2025'!$B:$B, C99, 'צריכה ב2025'!$A:$A, {"03/2025","04/2025","05/2025","10/2025","11/2025"}))</f>
        <v>3786.62</v>
      </c>
      <c r="X99" cm="1">
        <f t="array" ref="X99">SUM(SUMIFS('צריכה ב2025'!$L:$L, 'צריכה ב2025'!$B:$B, C99, 'צריכה ב2025'!$A:$A, {"06/2025","07/2025","08/2025","09/2025"}))</f>
        <v>4083.6499999999996</v>
      </c>
    </row>
    <row r="100" spans="1:24" x14ac:dyDescent="0.2">
      <c r="C100" s="2">
        <v>340806198</v>
      </c>
      <c r="D100" t="s">
        <v>16</v>
      </c>
      <c r="E100" t="s">
        <v>17</v>
      </c>
      <c r="F100" t="s">
        <v>18</v>
      </c>
      <c r="G100" t="s">
        <v>18</v>
      </c>
      <c r="H100" t="s">
        <v>18</v>
      </c>
      <c r="I100" s="8" t="str">
        <f>LOOKUP(C100,מונים!$A:$A,מונים!$P:$P)</f>
        <v>לא</v>
      </c>
      <c r="J100" t="s">
        <v>18</v>
      </c>
      <c r="K100" s="8"/>
      <c r="L100" s="8">
        <f>SUMIF('צריכה ב2025'!$B$2:$B$1885,'מידע מרוכז'!C100,'צריכה ב2025'!$H$2:$H$1885)</f>
        <v>2493.9400000000005</v>
      </c>
      <c r="M100" s="8">
        <f>SUMIF('צריכה ב2025'!$B:$B,'מידע מרוכז'!C100,'צריכה ב2025'!$I:$I)</f>
        <v>0</v>
      </c>
      <c r="N100" s="8">
        <f>SUMIF('צריכה ב2025'!$B:$B,'מידע מרוכז'!C100,'צריכה ב2025'!$K:$K)</f>
        <v>0</v>
      </c>
      <c r="O100" s="8">
        <f>SUMIF('צריכה ב2025'!$B:$B,'מידע מרוכז'!C100,'צריכה ב2025'!$L:$L)</f>
        <v>2493.9400000000005</v>
      </c>
      <c r="P100" s="26" cm="1">
        <f t="array" ref="P100">SUM(SUMIFS('צריכה ב2025'!$I:$I, 'צריכה ב2025'!$B:$B, C100, 'צריכה ב2025'!$A:$A, {"01/2025","02/2025","12/2024"}))</f>
        <v>0</v>
      </c>
      <c r="Q100" s="26" cm="1">
        <f t="array" ref="Q100">SUM(SUMIFS('צריכה ב2025'!$K:$K, 'צריכה ב2025'!$B:$B, C100, 'צריכה ב2025'!$A:$A, {"01/2025","02/2025","12/2024"}))</f>
        <v>0</v>
      </c>
      <c r="R100" s="8" cm="1">
        <f t="array" ref="R100">SUM(SUMIFS('צריכה ב2025'!$I:$I, 'צריכה ב2025'!$B:$B, C100, 'צריכה ב2025'!$A:$A, {"03/2025","04/2025","05/2025","10/2025","11/2025"}))</f>
        <v>0</v>
      </c>
      <c r="S100" s="8" cm="1">
        <f t="array" ref="S100">SUM(SUMIFS('צריכה ב2025'!$K:$K, 'צריכה ב2025'!$B:$B, C100, 'צריכה ב2025'!$A:$A, {"03/2025","04/2025","05/2025","10/2025","11/2025"}))</f>
        <v>0</v>
      </c>
      <c r="T100" s="8" cm="1">
        <f t="array" ref="T100">SUM(SUMIFS('צריכה ב2025'!$I:$I, 'צריכה ב2025'!$B:$B, C100, 'צריכה ב2025'!$A:$A, {"06/2025","07/2025","08/2025","09/2025"}))</f>
        <v>0</v>
      </c>
      <c r="U100" s="8" cm="1">
        <f t="array" ref="U100">SUM(SUMIFS('צריכה ב2025'!$K:$K, 'צריכה ב2025'!$B:$B, C100, 'צריכה ב2025'!$A:$A, {"06/2025","07/2025","08/2025","09/2025"}))</f>
        <v>0</v>
      </c>
      <c r="V100" cm="1">
        <f t="array" ref="V100">SUM(SUMIFS('צריכה ב2025'!$L:$L, 'צריכה ב2025'!$B:$B, C100, 'צריכה ב2025'!$A:$A, {"01/2025","02/2025","12/2024"}))</f>
        <v>695.74</v>
      </c>
      <c r="W100" cm="1">
        <f t="array" ref="W100">SUM(SUMIFS('צריכה ב2025'!$L:$L, 'צריכה ב2025'!$B:$B, C100, 'צריכה ב2025'!$A:$A, {"03/2025","04/2025","05/2025","10/2025","11/2025"}))</f>
        <v>1010.5799999999999</v>
      </c>
      <c r="X100" cm="1">
        <f t="array" ref="X100">SUM(SUMIFS('צריכה ב2025'!$L:$L, 'צריכה ב2025'!$B:$B, C100, 'צריכה ב2025'!$A:$A, {"06/2025","07/2025","08/2025","09/2025"}))</f>
        <v>750.01</v>
      </c>
    </row>
    <row r="101" spans="1:24" x14ac:dyDescent="0.2">
      <c r="A101" t="s">
        <v>23</v>
      </c>
      <c r="B101" t="s">
        <v>37</v>
      </c>
      <c r="C101" s="2">
        <v>340807021</v>
      </c>
      <c r="D101" t="s">
        <v>16</v>
      </c>
      <c r="E101" t="s">
        <v>17</v>
      </c>
      <c r="F101" t="s">
        <v>19</v>
      </c>
      <c r="G101" t="s">
        <v>19</v>
      </c>
      <c r="H101" t="s">
        <v>18</v>
      </c>
      <c r="I101" s="8" t="str">
        <f>LOOKUP(C101,מונים!$A:$A,מונים!$P:$P)</f>
        <v>כן</v>
      </c>
      <c r="J101" t="s">
        <v>18</v>
      </c>
      <c r="K101" s="8"/>
      <c r="L101" s="8">
        <f>SUMIF('צריכה ב2025'!$B$2:$B$1885,'מידע מרוכז'!C101,'צריכה ב2025'!$H$2:$H$1885)</f>
        <v>54815</v>
      </c>
      <c r="M101" s="8">
        <f>SUMIF('צריכה ב2025'!$B:$B,'מידע מרוכז'!C101,'צריכה ב2025'!$I:$I)</f>
        <v>13581</v>
      </c>
      <c r="N101" s="8">
        <f>SUMIF('צריכה ב2025'!$B:$B,'מידע מרוכז'!C101,'צריכה ב2025'!$K:$K)</f>
        <v>41234</v>
      </c>
      <c r="O101" s="8">
        <f>SUMIF('צריכה ב2025'!$B:$B,'מידע מרוכז'!C101,'צריכה ב2025'!$L:$L)</f>
        <v>0</v>
      </c>
      <c r="P101" s="26" cm="1">
        <f t="array" ref="P101">SUM(SUMIFS('צריכה ב2025'!$I:$I, 'צריכה ב2025'!$B:$B, C101, 'צריכה ב2025'!$A:$A, {"01/2025","02/2025","12/2024"}))</f>
        <v>3724</v>
      </c>
      <c r="Q101" s="26" cm="1">
        <f t="array" ref="Q101">SUM(SUMIFS('צריכה ב2025'!$K:$K, 'צריכה ב2025'!$B:$B, C101, 'צריכה ב2025'!$A:$A, {"01/2025","02/2025","12/2024"}))</f>
        <v>6670</v>
      </c>
      <c r="R101" s="8" cm="1">
        <f t="array" ref="R101">SUM(SUMIFS('צריכה ב2025'!$I:$I, 'צריכה ב2025'!$B:$B, C101, 'צריכה ב2025'!$A:$A, {"03/2025","04/2025","05/2025","10/2025","11/2025"}))</f>
        <v>4955</v>
      </c>
      <c r="S101" s="8" cm="1">
        <f t="array" ref="S101">SUM(SUMIFS('צריכה ב2025'!$K:$K, 'צריכה ב2025'!$B:$B, C101, 'צריכה ב2025'!$A:$A, {"03/2025","04/2025","05/2025","10/2025","11/2025"}))</f>
        <v>19706</v>
      </c>
      <c r="T101" s="8" cm="1">
        <f t="array" ref="T101">SUM(SUMIFS('צריכה ב2025'!$I:$I, 'צריכה ב2025'!$B:$B, C101, 'צריכה ב2025'!$A:$A, {"06/2025","07/2025","08/2025","09/2025"}))</f>
        <v>3847</v>
      </c>
      <c r="U101" s="8" cm="1">
        <f t="array" ref="U101">SUM(SUMIFS('צריכה ב2025'!$K:$K, 'צריכה ב2025'!$B:$B, C101, 'צריכה ב2025'!$A:$A, {"06/2025","07/2025","08/2025","09/2025"}))</f>
        <v>13121</v>
      </c>
    </row>
    <row r="102" spans="1:24" x14ac:dyDescent="0.2">
      <c r="A102" t="s">
        <v>84</v>
      </c>
      <c r="B102" t="s">
        <v>37</v>
      </c>
      <c r="C102" s="2">
        <v>340809103</v>
      </c>
      <c r="D102" t="s">
        <v>20</v>
      </c>
      <c r="E102" t="s">
        <v>17</v>
      </c>
      <c r="F102" t="s">
        <v>19</v>
      </c>
      <c r="G102" t="s">
        <v>19</v>
      </c>
      <c r="H102" t="s">
        <v>18</v>
      </c>
      <c r="I102" s="8" t="str">
        <f>LOOKUP(C102,מונים!$A:$A,מונים!$P:$P)</f>
        <v>כן</v>
      </c>
      <c r="J102" t="s">
        <v>18</v>
      </c>
      <c r="K102" s="8"/>
      <c r="L102" s="8">
        <f>SUMIF('צריכה ב2025'!$B$2:$B$1885,'מידע מרוכז'!C102,'צריכה ב2025'!$H$2:$H$1885)</f>
        <v>188130</v>
      </c>
      <c r="M102" s="8">
        <f>SUMIF('צריכה ב2025'!$B:$B,'מידע מרוכז'!C102,'צריכה ב2025'!$I:$I)</f>
        <v>66450</v>
      </c>
      <c r="N102" s="8">
        <f>SUMIF('צריכה ב2025'!$B:$B,'מידע מרוכז'!C102,'צריכה ב2025'!$K:$K)</f>
        <v>121680</v>
      </c>
      <c r="O102" s="8">
        <f>SUMIF('צריכה ב2025'!$B:$B,'מידע מרוכז'!C102,'צריכה ב2025'!$L:$L)</f>
        <v>0</v>
      </c>
      <c r="P102" s="26" cm="1">
        <f t="array" ref="P102">SUM(SUMIFS('צריכה ב2025'!$I:$I, 'צריכה ב2025'!$B:$B, C102, 'צריכה ב2025'!$A:$A, {"01/2025","02/2025","12/2024"}))</f>
        <v>4380</v>
      </c>
      <c r="Q102" s="26" cm="1">
        <f t="array" ref="Q102">SUM(SUMIFS('צריכה ב2025'!$K:$K, 'צריכה ב2025'!$B:$B, C102, 'צריכה ב2025'!$A:$A, {"01/2025","02/2025","12/2024"}))</f>
        <v>8690</v>
      </c>
      <c r="R102" s="8" cm="1">
        <f t="array" ref="R102">SUM(SUMIFS('צריכה ב2025'!$I:$I, 'צריכה ב2025'!$B:$B, C102, 'צריכה ב2025'!$A:$A, {"03/2025","04/2025","05/2025","10/2025","11/2025"}))</f>
        <v>21940</v>
      </c>
      <c r="S102" s="8" cm="1">
        <f t="array" ref="S102">SUM(SUMIFS('צריכה ב2025'!$K:$K, 'צריכה ב2025'!$B:$B, C102, 'צריכה ב2025'!$A:$A, {"03/2025","04/2025","05/2025","10/2025","11/2025"}))</f>
        <v>46840</v>
      </c>
      <c r="T102" s="8" cm="1">
        <f t="array" ref="T102">SUM(SUMIFS('צריכה ב2025'!$I:$I, 'צריכה ב2025'!$B:$B, C102, 'צריכה ב2025'!$A:$A, {"06/2025","07/2025","08/2025","09/2025"}))</f>
        <v>37580</v>
      </c>
      <c r="U102" s="8" cm="1">
        <f t="array" ref="U102">SUM(SUMIFS('צריכה ב2025'!$K:$K, 'צריכה ב2025'!$B:$B, C102, 'צריכה ב2025'!$A:$A, {"06/2025","07/2025","08/2025","09/2025"}))</f>
        <v>64220</v>
      </c>
    </row>
    <row r="103" spans="1:24" x14ac:dyDescent="0.2">
      <c r="B103" t="s">
        <v>37</v>
      </c>
      <c r="C103" s="2">
        <v>340810674</v>
      </c>
      <c r="D103" t="s">
        <v>16</v>
      </c>
      <c r="E103" t="s">
        <v>17</v>
      </c>
      <c r="F103" t="s">
        <v>18</v>
      </c>
      <c r="G103" t="s">
        <v>19</v>
      </c>
      <c r="H103" t="s">
        <v>18</v>
      </c>
      <c r="I103" s="8" t="str">
        <f>LOOKUP(C103,מונים!$A:$A,מונים!$P:$P)</f>
        <v>כן</v>
      </c>
      <c r="J103" t="s">
        <v>18</v>
      </c>
      <c r="K103" s="8"/>
      <c r="L103" s="8">
        <f>SUMIF('צריכה ב2025'!$B$2:$B$1885,'מידע מרוכז'!C103,'צריכה ב2025'!$H$2:$H$1885)</f>
        <v>549.93999999999994</v>
      </c>
      <c r="M103" s="8">
        <f>SUMIF('צריכה ב2025'!$B:$B,'מידע מרוכז'!C103,'צריכה ב2025'!$I:$I)</f>
        <v>0</v>
      </c>
      <c r="N103" s="8">
        <f>SUMIF('צריכה ב2025'!$B:$B,'מידע מרוכז'!C103,'צריכה ב2025'!$K:$K)</f>
        <v>0</v>
      </c>
      <c r="O103" s="8">
        <f>SUMIF('צריכה ב2025'!$B:$B,'מידע מרוכז'!C103,'צריכה ב2025'!$L:$L)</f>
        <v>549.93999999999994</v>
      </c>
      <c r="P103" s="26" cm="1">
        <f t="array" ref="P103">SUM(SUMIFS('צריכה ב2025'!$I:$I, 'צריכה ב2025'!$B:$B, C103, 'צריכה ב2025'!$A:$A, {"01/2025","02/2025","12/2024"}))</f>
        <v>0</v>
      </c>
      <c r="Q103" s="26" cm="1">
        <f t="array" ref="Q103">SUM(SUMIFS('צריכה ב2025'!$K:$K, 'צריכה ב2025'!$B:$B, C103, 'צריכה ב2025'!$A:$A, {"01/2025","02/2025","12/2024"}))</f>
        <v>0</v>
      </c>
      <c r="R103" s="8" cm="1">
        <f t="array" ref="R103">SUM(SUMIFS('צריכה ב2025'!$I:$I, 'צריכה ב2025'!$B:$B, C103, 'צריכה ב2025'!$A:$A, {"03/2025","04/2025","05/2025","10/2025","11/2025"}))</f>
        <v>0</v>
      </c>
      <c r="S103" s="8" cm="1">
        <f t="array" ref="S103">SUM(SUMIFS('צריכה ב2025'!$K:$K, 'צריכה ב2025'!$B:$B, C103, 'צריכה ב2025'!$A:$A, {"03/2025","04/2025","05/2025","10/2025","11/2025"}))</f>
        <v>0</v>
      </c>
      <c r="T103" s="8" cm="1">
        <f t="array" ref="T103">SUM(SUMIFS('צריכה ב2025'!$I:$I, 'צריכה ב2025'!$B:$B, C103, 'צריכה ב2025'!$A:$A, {"06/2025","07/2025","08/2025","09/2025"}))</f>
        <v>0</v>
      </c>
      <c r="U103" s="8" cm="1">
        <f t="array" ref="U103">SUM(SUMIFS('צריכה ב2025'!$K:$K, 'צריכה ב2025'!$B:$B, C103, 'צריכה ב2025'!$A:$A, {"06/2025","07/2025","08/2025","09/2025"}))</f>
        <v>0</v>
      </c>
      <c r="V103" cm="1">
        <f t="array" ref="V103">SUM(SUMIFS('צריכה ב2025'!$L:$L, 'צריכה ב2025'!$B:$B, C103, 'צריכה ב2025'!$A:$A, {"01/2025","02/2025","12/2024"}))</f>
        <v>51.519999999999996</v>
      </c>
      <c r="W103" cm="1">
        <f t="array" ref="W103">SUM(SUMIFS('צריכה ב2025'!$L:$L, 'צריכה ב2025'!$B:$B, C103, 'צריכה ב2025'!$A:$A, {"03/2025","04/2025","05/2025","10/2025","11/2025"}))</f>
        <v>317.32</v>
      </c>
      <c r="X103" cm="1">
        <f t="array" ref="X103">SUM(SUMIFS('צריכה ב2025'!$L:$L, 'צריכה ב2025'!$B:$B, C103, 'צריכה ב2025'!$A:$A, {"06/2025","07/2025","08/2025","09/2025"}))</f>
        <v>129.80000000000001</v>
      </c>
    </row>
    <row r="104" spans="1:24" x14ac:dyDescent="0.2">
      <c r="A104" t="s">
        <v>23</v>
      </c>
      <c r="B104" t="s">
        <v>37</v>
      </c>
      <c r="C104" s="2">
        <v>340810780</v>
      </c>
      <c r="D104" t="s">
        <v>16</v>
      </c>
      <c r="E104" t="s">
        <v>17</v>
      </c>
      <c r="F104" t="s">
        <v>19</v>
      </c>
      <c r="G104" t="s">
        <v>19</v>
      </c>
      <c r="H104" t="s">
        <v>18</v>
      </c>
      <c r="I104" s="8" t="str">
        <f>LOOKUP(C104,מונים!$A:$A,מונים!$P:$P)</f>
        <v>כן</v>
      </c>
      <c r="J104" t="s">
        <v>18</v>
      </c>
      <c r="K104" s="8"/>
      <c r="L104" s="8">
        <f>SUMIF('צריכה ב2025'!$B$2:$B$1885,'מידע מרוכז'!C104,'צריכה ב2025'!$H$2:$H$1885)</f>
        <v>34931</v>
      </c>
      <c r="M104" s="8">
        <f>SUMIF('צריכה ב2025'!$B:$B,'מידע מרוכז'!C104,'צריכה ב2025'!$I:$I)</f>
        <v>8733</v>
      </c>
      <c r="N104" s="8">
        <f>SUMIF('צריכה ב2025'!$B:$B,'מידע מרוכז'!C104,'צריכה ב2025'!$K:$K)</f>
        <v>26198</v>
      </c>
      <c r="O104" s="8">
        <f>SUMIF('צריכה ב2025'!$B:$B,'מידע מרוכז'!C104,'צריכה ב2025'!$L:$L)</f>
        <v>0</v>
      </c>
      <c r="P104" s="26" cm="1">
        <f t="array" ref="P104">SUM(SUMIFS('צריכה ב2025'!$I:$I, 'צריכה ב2025'!$B:$B, C104, 'צריכה ב2025'!$A:$A, {"01/2025","02/2025","12/2024"}))</f>
        <v>2440</v>
      </c>
      <c r="Q104" s="26" cm="1">
        <f t="array" ref="Q104">SUM(SUMIFS('צריכה ב2025'!$K:$K, 'צריכה ב2025'!$B:$B, C104, 'צריכה ב2025'!$A:$A, {"01/2025","02/2025","12/2024"}))</f>
        <v>4383</v>
      </c>
      <c r="R104" s="8" cm="1">
        <f t="array" ref="R104">SUM(SUMIFS('צריכה ב2025'!$I:$I, 'צריכה ב2025'!$B:$B, C104, 'צריכה ב2025'!$A:$A, {"03/2025","04/2025","05/2025","10/2025","11/2025"}))</f>
        <v>3135</v>
      </c>
      <c r="S104" s="8" cm="1">
        <f t="array" ref="S104">SUM(SUMIFS('צריכה ב2025'!$K:$K, 'צריכה ב2025'!$B:$B, C104, 'צריכה ב2025'!$A:$A, {"03/2025","04/2025","05/2025","10/2025","11/2025"}))</f>
        <v>12300</v>
      </c>
      <c r="T104" s="8" cm="1">
        <f t="array" ref="T104">SUM(SUMIFS('צריכה ב2025'!$I:$I, 'צריכה ב2025'!$B:$B, C104, 'צריכה ב2025'!$A:$A, {"06/2025","07/2025","08/2025","09/2025"}))</f>
        <v>2459</v>
      </c>
      <c r="U104" s="8" cm="1">
        <f t="array" ref="U104">SUM(SUMIFS('צריכה ב2025'!$K:$K, 'צריכה ב2025'!$B:$B, C104, 'צריכה ב2025'!$A:$A, {"06/2025","07/2025","08/2025","09/2025"}))</f>
        <v>8333</v>
      </c>
    </row>
    <row r="105" spans="1:24" x14ac:dyDescent="0.2">
      <c r="A105" t="s">
        <v>84</v>
      </c>
      <c r="B105" t="s">
        <v>37</v>
      </c>
      <c r="C105" s="2">
        <v>340813174</v>
      </c>
      <c r="D105" t="s">
        <v>20</v>
      </c>
      <c r="E105" t="s">
        <v>17</v>
      </c>
      <c r="F105" t="s">
        <v>19</v>
      </c>
      <c r="G105" t="s">
        <v>19</v>
      </c>
      <c r="H105" t="s">
        <v>18</v>
      </c>
      <c r="I105" s="8" t="str">
        <f>LOOKUP(C105,מונים!$A:$A,מונים!$P:$P)</f>
        <v>כן</v>
      </c>
      <c r="J105" t="s">
        <v>19</v>
      </c>
      <c r="K105" s="8"/>
      <c r="L105" s="8">
        <f>SUMIF('צריכה ב2025'!$B$2:$B$1885,'מידע מרוכז'!C105,'צריכה ב2025'!$H$2:$H$1885)</f>
        <v>101798</v>
      </c>
      <c r="M105" s="8">
        <f>SUMIF('צריכה ב2025'!$B:$B,'מידע מרוכז'!C105,'צריכה ב2025'!$I:$I)</f>
        <v>12070</v>
      </c>
      <c r="N105" s="8">
        <f>SUMIF('צריכה ב2025'!$B:$B,'מידע מרוכז'!C105,'צריכה ב2025'!$K:$K)</f>
        <v>89728</v>
      </c>
      <c r="O105" s="8">
        <f>SUMIF('צריכה ב2025'!$B:$B,'מידע מרוכז'!C105,'צריכה ב2025'!$L:$L)</f>
        <v>0</v>
      </c>
      <c r="P105" s="26" cm="1">
        <f t="array" ref="P105">SUM(SUMIFS('צריכה ב2025'!$I:$I, 'צריכה ב2025'!$B:$B, C105, 'צריכה ב2025'!$A:$A, {"01/2025","02/2025","12/2024"}))</f>
        <v>2174</v>
      </c>
      <c r="Q105" s="26" cm="1">
        <f t="array" ref="Q105">SUM(SUMIFS('צריכה ב2025'!$K:$K, 'צריכה ב2025'!$B:$B, C105, 'צריכה ב2025'!$A:$A, {"01/2025","02/2025","12/2024"}))</f>
        <v>19194</v>
      </c>
      <c r="R105" s="8" cm="1">
        <f t="array" ref="R105">SUM(SUMIFS('צריכה ב2025'!$I:$I, 'צריכה ב2025'!$B:$B, C105, 'צריכה ב2025'!$A:$A, {"03/2025","04/2025","05/2025","10/2025","11/2025"}))</f>
        <v>4692</v>
      </c>
      <c r="S105" s="8" cm="1">
        <f t="array" ref="S105">SUM(SUMIFS('צריכה ב2025'!$K:$K, 'צריכה ב2025'!$B:$B, C105, 'צריכה ב2025'!$A:$A, {"03/2025","04/2025","05/2025","10/2025","11/2025"}))</f>
        <v>38430</v>
      </c>
      <c r="T105" s="8" cm="1">
        <f t="array" ref="T105">SUM(SUMIFS('צריכה ב2025'!$I:$I, 'צריכה ב2025'!$B:$B, C105, 'צריכה ב2025'!$A:$A, {"06/2025","07/2025","08/2025","09/2025"}))</f>
        <v>5204</v>
      </c>
      <c r="U105" s="8" cm="1">
        <f t="array" ref="U105">SUM(SUMIFS('צריכה ב2025'!$K:$K, 'צריכה ב2025'!$B:$B, C105, 'צריכה ב2025'!$A:$A, {"06/2025","07/2025","08/2025","09/2025"}))</f>
        <v>32104</v>
      </c>
    </row>
    <row r="106" spans="1:24" x14ac:dyDescent="0.2">
      <c r="A106" t="s">
        <v>84</v>
      </c>
      <c r="C106" s="2">
        <v>340813477</v>
      </c>
      <c r="D106" t="s">
        <v>16</v>
      </c>
      <c r="E106" t="s">
        <v>17</v>
      </c>
      <c r="F106" t="s">
        <v>18</v>
      </c>
      <c r="G106" t="s">
        <v>18</v>
      </c>
      <c r="H106" t="s">
        <v>18</v>
      </c>
      <c r="I106" s="8" t="str">
        <f>LOOKUP(C106,מונים!$A:$A,מונים!$P:$P)</f>
        <v>לא</v>
      </c>
      <c r="J106" t="s">
        <v>18</v>
      </c>
      <c r="K106" s="8"/>
      <c r="L106" s="8">
        <f>SUMIF('צריכה ב2025'!$B$2:$B$1885,'מידע מרוכז'!C106,'צריכה ב2025'!$H$2:$H$1885)</f>
        <v>14631.940000000002</v>
      </c>
      <c r="M106" s="8">
        <f>SUMIF('צריכה ב2025'!$B:$B,'מידע מרוכז'!C106,'צריכה ב2025'!$I:$I)</f>
        <v>0</v>
      </c>
      <c r="N106" s="8">
        <f>SUMIF('צריכה ב2025'!$B:$B,'מידע מרוכז'!C106,'צריכה ב2025'!$K:$K)</f>
        <v>0</v>
      </c>
      <c r="O106" s="8">
        <f>SUMIF('צריכה ב2025'!$B:$B,'מידע מרוכז'!C106,'צריכה ב2025'!$L:$L)</f>
        <v>14631.940000000002</v>
      </c>
      <c r="P106" s="26" cm="1">
        <f t="array" ref="P106">SUM(SUMIFS('צריכה ב2025'!$I:$I, 'צריכה ב2025'!$B:$B, C106, 'צריכה ב2025'!$A:$A, {"01/2025","02/2025","12/2024"}))</f>
        <v>0</v>
      </c>
      <c r="Q106" s="26" cm="1">
        <f t="array" ref="Q106">SUM(SUMIFS('צריכה ב2025'!$K:$K, 'צריכה ב2025'!$B:$B, C106, 'צריכה ב2025'!$A:$A, {"01/2025","02/2025","12/2024"}))</f>
        <v>0</v>
      </c>
      <c r="R106" s="8" cm="1">
        <f t="array" ref="R106">SUM(SUMIFS('צריכה ב2025'!$I:$I, 'צריכה ב2025'!$B:$B, C106, 'צריכה ב2025'!$A:$A, {"03/2025","04/2025","05/2025","10/2025","11/2025"}))</f>
        <v>0</v>
      </c>
      <c r="S106" s="8" cm="1">
        <f t="array" ref="S106">SUM(SUMIFS('צריכה ב2025'!$K:$K, 'צריכה ב2025'!$B:$B, C106, 'צריכה ב2025'!$A:$A, {"03/2025","04/2025","05/2025","10/2025","11/2025"}))</f>
        <v>0</v>
      </c>
      <c r="T106" s="8" cm="1">
        <f t="array" ref="T106">SUM(SUMIFS('צריכה ב2025'!$I:$I, 'צריכה ב2025'!$B:$B, C106, 'צריכה ב2025'!$A:$A, {"06/2025","07/2025","08/2025","09/2025"}))</f>
        <v>0</v>
      </c>
      <c r="U106" s="8" cm="1">
        <f t="array" ref="U106">SUM(SUMIFS('צריכה ב2025'!$K:$K, 'צריכה ב2025'!$B:$B, C106, 'צריכה ב2025'!$A:$A, {"06/2025","07/2025","08/2025","09/2025"}))</f>
        <v>0</v>
      </c>
      <c r="V106" cm="1">
        <f t="array" ref="V106">SUM(SUMIFS('צריכה ב2025'!$L:$L, 'צריכה ב2025'!$B:$B, C106, 'צריכה ב2025'!$A:$A, {"01/2025","02/2025","12/2024"}))</f>
        <v>3047.26</v>
      </c>
      <c r="W106" cm="1">
        <f t="array" ref="W106">SUM(SUMIFS('צריכה ב2025'!$L:$L, 'צריכה ב2025'!$B:$B, C106, 'צריכה ב2025'!$A:$A, {"03/2025","04/2025","05/2025","10/2025","11/2025"}))</f>
        <v>5678.5599999999995</v>
      </c>
      <c r="X106" cm="1">
        <f t="array" ref="X106">SUM(SUMIFS('צריכה ב2025'!$L:$L, 'צריכה ב2025'!$B:$B, C106, 'צריכה ב2025'!$A:$A, {"06/2025","07/2025","08/2025","09/2025"}))</f>
        <v>5274.84</v>
      </c>
    </row>
    <row r="107" spans="1:24" x14ac:dyDescent="0.2">
      <c r="A107" t="s">
        <v>23</v>
      </c>
      <c r="B107" t="s">
        <v>37</v>
      </c>
      <c r="C107" s="2">
        <v>340814174</v>
      </c>
      <c r="D107" t="s">
        <v>16</v>
      </c>
      <c r="E107" t="s">
        <v>17</v>
      </c>
      <c r="F107" t="s">
        <v>19</v>
      </c>
      <c r="G107" t="s">
        <v>19</v>
      </c>
      <c r="H107" t="s">
        <v>18</v>
      </c>
      <c r="I107" s="8" t="str">
        <f>LOOKUP(C107,מונים!$A:$A,מונים!$P:$P)</f>
        <v>כן</v>
      </c>
      <c r="J107" t="s">
        <v>18</v>
      </c>
      <c r="K107" s="8"/>
      <c r="L107" s="8">
        <f>SUMIF('צריכה ב2025'!$B$2:$B$1885,'מידע מרוכז'!C107,'צריכה ב2025'!$H$2:$H$1885)</f>
        <v>41094</v>
      </c>
      <c r="M107" s="8">
        <f>SUMIF('צריכה ב2025'!$B:$B,'מידע מרוכז'!C107,'צריכה ב2025'!$I:$I)</f>
        <v>10142</v>
      </c>
      <c r="N107" s="8">
        <f>SUMIF('צריכה ב2025'!$B:$B,'מידע מרוכז'!C107,'צריכה ב2025'!$K:$K)</f>
        <v>30952</v>
      </c>
      <c r="O107" s="8">
        <f>SUMIF('צריכה ב2025'!$B:$B,'מידע מרוכז'!C107,'צריכה ב2025'!$L:$L)</f>
        <v>0</v>
      </c>
      <c r="P107" s="26" cm="1">
        <f t="array" ref="P107">SUM(SUMIFS('צריכה ב2025'!$I:$I, 'צריכה ב2025'!$B:$B, C107, 'צריכה ב2025'!$A:$A, {"01/2025","02/2025","12/2024"}))</f>
        <v>2832</v>
      </c>
      <c r="Q107" s="26" cm="1">
        <f t="array" ref="Q107">SUM(SUMIFS('צריכה ב2025'!$K:$K, 'צריכה ב2025'!$B:$B, C107, 'צריכה ב2025'!$A:$A, {"01/2025","02/2025","12/2024"}))</f>
        <v>5128</v>
      </c>
      <c r="R107" s="8" cm="1">
        <f t="array" ref="R107">SUM(SUMIFS('צריכה ב2025'!$I:$I, 'צריכה ב2025'!$B:$B, C107, 'צריכה ב2025'!$A:$A, {"03/2025","04/2025","05/2025","10/2025","11/2025"}))</f>
        <v>3686</v>
      </c>
      <c r="S107" s="8" cm="1">
        <f t="array" ref="S107">SUM(SUMIFS('צריכה ב2025'!$K:$K, 'צריכה ב2025'!$B:$B, C107, 'צריכה ב2025'!$A:$A, {"03/2025","04/2025","05/2025","10/2025","11/2025"}))</f>
        <v>14601</v>
      </c>
      <c r="T107" s="8" cm="1">
        <f t="array" ref="T107">SUM(SUMIFS('צריכה ב2025'!$I:$I, 'צריכה ב2025'!$B:$B, C107, 'צריכה ב2025'!$A:$A, {"06/2025","07/2025","08/2025","09/2025"}))</f>
        <v>2943</v>
      </c>
      <c r="U107" s="8" cm="1">
        <f t="array" ref="U107">SUM(SUMIFS('צריכה ב2025'!$K:$K, 'צריכה ב2025'!$B:$B, C107, 'צריכה ב2025'!$A:$A, {"06/2025","07/2025","08/2025","09/2025"}))</f>
        <v>10087</v>
      </c>
    </row>
    <row r="108" spans="1:24" x14ac:dyDescent="0.2">
      <c r="B108" t="s">
        <v>37</v>
      </c>
      <c r="C108" s="2">
        <v>340814462</v>
      </c>
      <c r="D108" t="s">
        <v>20</v>
      </c>
      <c r="E108" t="s">
        <v>17</v>
      </c>
      <c r="F108" t="s">
        <v>19</v>
      </c>
      <c r="G108" t="s">
        <v>19</v>
      </c>
      <c r="H108" t="s">
        <v>18</v>
      </c>
      <c r="I108" s="8" t="str">
        <f>LOOKUP(C108,מונים!$A:$A,מונים!$P:$P)</f>
        <v>כן</v>
      </c>
      <c r="J108" t="s">
        <v>18</v>
      </c>
      <c r="K108" s="8"/>
      <c r="L108" s="8">
        <f>SUMIF('צריכה ב2025'!$B$2:$B$1885,'מידע מרוכז'!C108,'צריכה ב2025'!$H$2:$H$1885)</f>
        <v>226636</v>
      </c>
      <c r="M108" s="8">
        <f>SUMIF('צריכה ב2025'!$B:$B,'מידע מרוכז'!C108,'צריכה ב2025'!$I:$I)</f>
        <v>13880</v>
      </c>
      <c r="N108" s="8">
        <f>SUMIF('צריכה ב2025'!$B:$B,'מידע מרוכז'!C108,'צריכה ב2025'!$K:$K)</f>
        <v>212756</v>
      </c>
      <c r="O108" s="8">
        <f>SUMIF('צריכה ב2025'!$B:$B,'מידע מרוכז'!C108,'צריכה ב2025'!$L:$L)</f>
        <v>0</v>
      </c>
      <c r="P108" s="26" cm="1">
        <f t="array" ref="P108">SUM(SUMIFS('צריכה ב2025'!$I:$I, 'צריכה ב2025'!$B:$B, C108, 'צריכה ב2025'!$A:$A, {"01/2025","02/2025","12/2024"}))</f>
        <v>324</v>
      </c>
      <c r="Q108" s="26" cm="1">
        <f t="array" ref="Q108">SUM(SUMIFS('צריכה ב2025'!$K:$K, 'צריכה ב2025'!$B:$B, C108, 'צריכה ב2025'!$A:$A, {"01/2025","02/2025","12/2024"}))</f>
        <v>30432</v>
      </c>
      <c r="R108" s="8" cm="1">
        <f t="array" ref="R108">SUM(SUMIFS('צריכה ב2025'!$I:$I, 'צריכה ב2025'!$B:$B, C108, 'צריכה ב2025'!$A:$A, {"03/2025","04/2025","05/2025","10/2025","11/2025"}))</f>
        <v>4344</v>
      </c>
      <c r="S108" s="8" cm="1">
        <f t="array" ref="S108">SUM(SUMIFS('צריכה ב2025'!$K:$K, 'צריכה ב2025'!$B:$B, C108, 'צריכה ב2025'!$A:$A, {"03/2025","04/2025","05/2025","10/2025","11/2025"}))</f>
        <v>88848</v>
      </c>
      <c r="T108" s="8" cm="1">
        <f t="array" ref="T108">SUM(SUMIFS('צריכה ב2025'!$I:$I, 'צריכה ב2025'!$B:$B, C108, 'צריכה ב2025'!$A:$A, {"06/2025","07/2025","08/2025","09/2025"}))</f>
        <v>8060</v>
      </c>
      <c r="U108" s="8" cm="1">
        <f t="array" ref="U108">SUM(SUMIFS('צריכה ב2025'!$K:$K, 'צריכה ב2025'!$B:$B, C108, 'צריכה ב2025'!$A:$A, {"06/2025","07/2025","08/2025","09/2025"}))</f>
        <v>80232</v>
      </c>
    </row>
    <row r="109" spans="1:24" x14ac:dyDescent="0.2">
      <c r="B109" t="s">
        <v>37</v>
      </c>
      <c r="C109" s="2">
        <v>340814621</v>
      </c>
      <c r="D109" t="s">
        <v>16</v>
      </c>
      <c r="E109" t="s">
        <v>17</v>
      </c>
      <c r="F109" t="s">
        <v>18</v>
      </c>
      <c r="G109" t="s">
        <v>19</v>
      </c>
      <c r="H109" t="s">
        <v>18</v>
      </c>
      <c r="I109" s="8" t="str">
        <f>LOOKUP(C109,מונים!$A:$A,מונים!$P:$P)</f>
        <v>כן</v>
      </c>
      <c r="J109" t="s">
        <v>18</v>
      </c>
      <c r="K109" s="8"/>
      <c r="L109" s="8">
        <f>SUMIF('צריכה ב2025'!$B$2:$B$1885,'מידע מרוכז'!C109,'צריכה ב2025'!$H$2:$H$1885)</f>
        <v>948.93000000000006</v>
      </c>
      <c r="M109" s="8">
        <f>SUMIF('צריכה ב2025'!$B:$B,'מידע מרוכז'!C109,'צריכה ב2025'!$I:$I)</f>
        <v>0</v>
      </c>
      <c r="N109" s="8">
        <f>SUMIF('צריכה ב2025'!$B:$B,'מידע מרוכז'!C109,'צריכה ב2025'!$K:$K)</f>
        <v>0</v>
      </c>
      <c r="O109" s="8">
        <f>SUMIF('צריכה ב2025'!$B:$B,'מידע מרוכז'!C109,'צריכה ב2025'!$L:$L)</f>
        <v>948.93000000000006</v>
      </c>
      <c r="P109" s="26" cm="1">
        <f t="array" ref="P109">SUM(SUMIFS('צריכה ב2025'!$I:$I, 'צריכה ב2025'!$B:$B, C109, 'צריכה ב2025'!$A:$A, {"01/2025","02/2025","12/2024"}))</f>
        <v>0</v>
      </c>
      <c r="Q109" s="26" cm="1">
        <f t="array" ref="Q109">SUM(SUMIFS('צריכה ב2025'!$K:$K, 'צריכה ב2025'!$B:$B, C109, 'צריכה ב2025'!$A:$A, {"01/2025","02/2025","12/2024"}))</f>
        <v>0</v>
      </c>
      <c r="R109" s="8" cm="1">
        <f t="array" ref="R109">SUM(SUMIFS('צריכה ב2025'!$I:$I, 'צריכה ב2025'!$B:$B, C109, 'צריכה ב2025'!$A:$A, {"03/2025","04/2025","05/2025","10/2025","11/2025"}))</f>
        <v>0</v>
      </c>
      <c r="S109" s="8" cm="1">
        <f t="array" ref="S109">SUM(SUMIFS('צריכה ב2025'!$K:$K, 'צריכה ב2025'!$B:$B, C109, 'צריכה ב2025'!$A:$A, {"03/2025","04/2025","05/2025","10/2025","11/2025"}))</f>
        <v>0</v>
      </c>
      <c r="T109" s="8" cm="1">
        <f t="array" ref="T109">SUM(SUMIFS('צריכה ב2025'!$I:$I, 'צריכה ב2025'!$B:$B, C109, 'צריכה ב2025'!$A:$A, {"06/2025","07/2025","08/2025","09/2025"}))</f>
        <v>0</v>
      </c>
      <c r="U109" s="8" cm="1">
        <f t="array" ref="U109">SUM(SUMIFS('צריכה ב2025'!$K:$K, 'צריכה ב2025'!$B:$B, C109, 'צריכה ב2025'!$A:$A, {"06/2025","07/2025","08/2025","09/2025"}))</f>
        <v>0</v>
      </c>
      <c r="V109" cm="1">
        <f t="array" ref="V109">SUM(SUMIFS('צריכה ב2025'!$L:$L, 'צריכה ב2025'!$B:$B, C109, 'צריכה ב2025'!$A:$A, {"01/2025","02/2025","12/2024"}))</f>
        <v>22.4</v>
      </c>
      <c r="W109" cm="1">
        <f t="array" ref="W109">SUM(SUMIFS('צריכה ב2025'!$L:$L, 'צריכה ב2025'!$B:$B, C109, 'צריכה ב2025'!$A:$A, {"03/2025","04/2025","05/2025","10/2025","11/2025"}))</f>
        <v>369.16999999999996</v>
      </c>
      <c r="X109" cm="1">
        <f t="array" ref="X109">SUM(SUMIFS('צריכה ב2025'!$L:$L, 'צריכה ב2025'!$B:$B, C109, 'צריכה ב2025'!$A:$A, {"06/2025","07/2025","08/2025","09/2025"}))</f>
        <v>554.32999999999993</v>
      </c>
    </row>
    <row r="110" spans="1:24" x14ac:dyDescent="0.2">
      <c r="A110" t="s">
        <v>23</v>
      </c>
      <c r="C110" s="2">
        <v>340814976</v>
      </c>
      <c r="D110" t="s">
        <v>16</v>
      </c>
      <c r="E110" t="s">
        <v>17</v>
      </c>
      <c r="F110" t="s">
        <v>18</v>
      </c>
      <c r="G110" t="s">
        <v>18</v>
      </c>
      <c r="H110" t="s">
        <v>18</v>
      </c>
      <c r="I110" s="8" t="str">
        <f>LOOKUP(C110,מונים!$A:$A,מונים!$P:$P)</f>
        <v>לא</v>
      </c>
      <c r="J110" t="s">
        <v>18</v>
      </c>
      <c r="K110" s="8"/>
      <c r="L110" s="8">
        <f>SUMIF('צריכה ב2025'!$B$2:$B$1885,'מידע מרוכז'!C110,'צריכה ב2025'!$H$2:$H$1885)</f>
        <v>13602.919999999998</v>
      </c>
      <c r="M110" s="8">
        <f>SUMIF('צריכה ב2025'!$B:$B,'מידע מרוכז'!C110,'צריכה ב2025'!$I:$I)</f>
        <v>0</v>
      </c>
      <c r="N110" s="8">
        <f>SUMIF('צריכה ב2025'!$B:$B,'מידע מרוכז'!C110,'צריכה ב2025'!$K:$K)</f>
        <v>0</v>
      </c>
      <c r="O110" s="8">
        <f>SUMIF('צריכה ב2025'!$B:$B,'מידע מרוכז'!C110,'צריכה ב2025'!$L:$L)</f>
        <v>13602.919999999998</v>
      </c>
      <c r="P110" s="26" cm="1">
        <f t="array" ref="P110">SUM(SUMIFS('צריכה ב2025'!$I:$I, 'צריכה ב2025'!$B:$B, C110, 'צריכה ב2025'!$A:$A, {"01/2025","02/2025","12/2024"}))</f>
        <v>0</v>
      </c>
      <c r="Q110" s="26" cm="1">
        <f t="array" ref="Q110">SUM(SUMIFS('צריכה ב2025'!$K:$K, 'צריכה ב2025'!$B:$B, C110, 'צריכה ב2025'!$A:$A, {"01/2025","02/2025","12/2024"}))</f>
        <v>0</v>
      </c>
      <c r="R110" s="8" cm="1">
        <f t="array" ref="R110">SUM(SUMIFS('צריכה ב2025'!$I:$I, 'צריכה ב2025'!$B:$B, C110, 'צריכה ב2025'!$A:$A, {"03/2025","04/2025","05/2025","10/2025","11/2025"}))</f>
        <v>0</v>
      </c>
      <c r="S110" s="8" cm="1">
        <f t="array" ref="S110">SUM(SUMIFS('צריכה ב2025'!$K:$K, 'צריכה ב2025'!$B:$B, C110, 'צריכה ב2025'!$A:$A, {"03/2025","04/2025","05/2025","10/2025","11/2025"}))</f>
        <v>0</v>
      </c>
      <c r="T110" s="8" cm="1">
        <f t="array" ref="T110">SUM(SUMIFS('צריכה ב2025'!$I:$I, 'צריכה ב2025'!$B:$B, C110, 'צריכה ב2025'!$A:$A, {"06/2025","07/2025","08/2025","09/2025"}))</f>
        <v>0</v>
      </c>
      <c r="U110" s="8" cm="1">
        <f t="array" ref="U110">SUM(SUMIFS('צריכה ב2025'!$K:$K, 'צריכה ב2025'!$B:$B, C110, 'צריכה ב2025'!$A:$A, {"06/2025","07/2025","08/2025","09/2025"}))</f>
        <v>0</v>
      </c>
      <c r="V110" cm="1">
        <f t="array" ref="V110">SUM(SUMIFS('צריכה ב2025'!$L:$L, 'צריכה ב2025'!$B:$B, C110, 'צריכה ב2025'!$A:$A, {"01/2025","02/2025","12/2024"}))</f>
        <v>2562.19</v>
      </c>
      <c r="W110" cm="1">
        <f t="array" ref="W110">SUM(SUMIFS('צריכה ב2025'!$L:$L, 'צריכה ב2025'!$B:$B, C110, 'צריכה ב2025'!$A:$A, {"03/2025","04/2025","05/2025","10/2025","11/2025"}))</f>
        <v>5929.0199999999995</v>
      </c>
      <c r="X110" cm="1">
        <f t="array" ref="X110">SUM(SUMIFS('צריכה ב2025'!$L:$L, 'צריכה ב2025'!$B:$B, C110, 'צריכה ב2025'!$A:$A, {"06/2025","07/2025","08/2025","09/2025"}))</f>
        <v>4296.87</v>
      </c>
    </row>
    <row r="111" spans="1:24" x14ac:dyDescent="0.2">
      <c r="A111" t="s">
        <v>23</v>
      </c>
      <c r="C111" s="2">
        <v>340815415</v>
      </c>
      <c r="D111" t="s">
        <v>16</v>
      </c>
      <c r="E111" t="s">
        <v>17</v>
      </c>
      <c r="F111" t="s">
        <v>19</v>
      </c>
      <c r="G111" t="s">
        <v>18</v>
      </c>
      <c r="H111" t="s">
        <v>18</v>
      </c>
      <c r="I111" s="8" t="str">
        <f>LOOKUP(C111,מונים!$A:$A,מונים!$P:$P)</f>
        <v>לא</v>
      </c>
      <c r="J111" t="s">
        <v>18</v>
      </c>
      <c r="K111" s="8"/>
      <c r="L111" s="8">
        <f>SUMIF('צריכה ב2025'!$B$2:$B$1885,'מידע מרוכז'!C111,'צריכה ב2025'!$H$2:$H$1885)</f>
        <v>35687</v>
      </c>
      <c r="M111" s="8">
        <f>SUMIF('צריכה ב2025'!$B:$B,'מידע מרוכז'!C111,'צריכה ב2025'!$I:$I)</f>
        <v>11007</v>
      </c>
      <c r="N111" s="8">
        <f>SUMIF('צריכה ב2025'!$B:$B,'מידע מרוכז'!C111,'צריכה ב2025'!$K:$K)</f>
        <v>24680</v>
      </c>
      <c r="O111" s="8">
        <f>SUMIF('צריכה ב2025'!$B:$B,'מידע מרוכז'!C111,'צריכה ב2025'!$L:$L)</f>
        <v>0</v>
      </c>
      <c r="P111" s="26" cm="1">
        <f t="array" ref="P111">SUM(SUMIFS('צריכה ב2025'!$I:$I, 'צריכה ב2025'!$B:$B, C111, 'צריכה ב2025'!$A:$A, {"01/2025","02/2025","12/2024"}))</f>
        <v>3237</v>
      </c>
      <c r="Q111" s="26" cm="1">
        <f t="array" ref="Q111">SUM(SUMIFS('צריכה ב2025'!$K:$K, 'צריכה ב2025'!$B:$B, C111, 'צריכה ב2025'!$A:$A, {"01/2025","02/2025","12/2024"}))</f>
        <v>3997</v>
      </c>
      <c r="R111" s="8" cm="1">
        <f t="array" ref="R111">SUM(SUMIFS('צריכה ב2025'!$I:$I, 'צריכה ב2025'!$B:$B, C111, 'צריכה ב2025'!$A:$A, {"03/2025","04/2025","05/2025","10/2025","11/2025"}))</f>
        <v>4081</v>
      </c>
      <c r="S111" s="8" cm="1">
        <f t="array" ref="S111">SUM(SUMIFS('צריכה ב2025'!$K:$K, 'צריכה ב2025'!$B:$B, C111, 'צריכה ב2025'!$A:$A, {"03/2025","04/2025","05/2025","10/2025","11/2025"}))</f>
        <v>12130</v>
      </c>
      <c r="T111" s="8" cm="1">
        <f t="array" ref="T111">SUM(SUMIFS('צריכה ב2025'!$I:$I, 'צריכה ב2025'!$B:$B, C111, 'צריכה ב2025'!$A:$A, {"06/2025","07/2025","08/2025","09/2025"}))</f>
        <v>3175</v>
      </c>
      <c r="U111" s="8" cm="1">
        <f t="array" ref="U111">SUM(SUMIFS('צריכה ב2025'!$K:$K, 'צריכה ב2025'!$B:$B, C111, 'צריכה ב2025'!$A:$A, {"06/2025","07/2025","08/2025","09/2025"}))</f>
        <v>7876</v>
      </c>
    </row>
    <row r="112" spans="1:24" x14ac:dyDescent="0.2">
      <c r="A112" t="s">
        <v>23</v>
      </c>
      <c r="C112" s="2">
        <v>340815599</v>
      </c>
      <c r="D112" t="s">
        <v>16</v>
      </c>
      <c r="E112" t="s">
        <v>17</v>
      </c>
      <c r="F112" t="s">
        <v>18</v>
      </c>
      <c r="G112" t="s">
        <v>18</v>
      </c>
      <c r="H112" t="s">
        <v>18</v>
      </c>
      <c r="I112" s="8" t="str">
        <f>LOOKUP(C112,מונים!$A:$A,מונים!$P:$P)</f>
        <v>לא</v>
      </c>
      <c r="J112" t="s">
        <v>18</v>
      </c>
      <c r="K112" s="8"/>
      <c r="L112" s="8">
        <f>SUMIF('צריכה ב2025'!$B$2:$B$1885,'מידע מרוכז'!C112,'צריכה ב2025'!$H$2:$H$1885)</f>
        <v>13114.96</v>
      </c>
      <c r="M112" s="8">
        <f>SUMIF('צריכה ב2025'!$B:$B,'מידע מרוכז'!C112,'צריכה ב2025'!$I:$I)</f>
        <v>0</v>
      </c>
      <c r="N112" s="8">
        <f>SUMIF('צריכה ב2025'!$B:$B,'מידע מרוכז'!C112,'צריכה ב2025'!$K:$K)</f>
        <v>0</v>
      </c>
      <c r="O112" s="8">
        <f>SUMIF('צריכה ב2025'!$B:$B,'מידע מרוכז'!C112,'צריכה ב2025'!$L:$L)</f>
        <v>13114.96</v>
      </c>
      <c r="P112" s="26" cm="1">
        <f t="array" ref="P112">SUM(SUMIFS('צריכה ב2025'!$I:$I, 'צריכה ב2025'!$B:$B, C112, 'צריכה ב2025'!$A:$A, {"01/2025","02/2025","12/2024"}))</f>
        <v>0</v>
      </c>
      <c r="Q112" s="26" cm="1">
        <f t="array" ref="Q112">SUM(SUMIFS('צריכה ב2025'!$K:$K, 'צריכה ב2025'!$B:$B, C112, 'צריכה ב2025'!$A:$A, {"01/2025","02/2025","12/2024"}))</f>
        <v>0</v>
      </c>
      <c r="R112" s="8" cm="1">
        <f t="array" ref="R112">SUM(SUMIFS('צריכה ב2025'!$I:$I, 'צריכה ב2025'!$B:$B, C112, 'צריכה ב2025'!$A:$A, {"03/2025","04/2025","05/2025","10/2025","11/2025"}))</f>
        <v>0</v>
      </c>
      <c r="S112" s="8" cm="1">
        <f t="array" ref="S112">SUM(SUMIFS('צריכה ב2025'!$K:$K, 'צריכה ב2025'!$B:$B, C112, 'צריכה ב2025'!$A:$A, {"03/2025","04/2025","05/2025","10/2025","11/2025"}))</f>
        <v>0</v>
      </c>
      <c r="T112" s="8" cm="1">
        <f t="array" ref="T112">SUM(SUMIFS('צריכה ב2025'!$I:$I, 'צריכה ב2025'!$B:$B, C112, 'צריכה ב2025'!$A:$A, {"06/2025","07/2025","08/2025","09/2025"}))</f>
        <v>0</v>
      </c>
      <c r="U112" s="8" cm="1">
        <f t="array" ref="U112">SUM(SUMIFS('צריכה ב2025'!$K:$K, 'צריכה ב2025'!$B:$B, C112, 'צריכה ב2025'!$A:$A, {"06/2025","07/2025","08/2025","09/2025"}))</f>
        <v>0</v>
      </c>
      <c r="V112" cm="1">
        <f t="array" ref="V112">SUM(SUMIFS('צריכה ב2025'!$L:$L, 'צריכה ב2025'!$B:$B, C112, 'צריכה ב2025'!$A:$A, {"01/2025","02/2025","12/2024"}))</f>
        <v>2455.4899999999998</v>
      </c>
      <c r="W112" cm="1">
        <f t="array" ref="W112">SUM(SUMIFS('צריכה ב2025'!$L:$L, 'צריכה ב2025'!$B:$B, C112, 'צריכה ב2025'!$A:$A, {"03/2025","04/2025","05/2025","10/2025","11/2025"}))</f>
        <v>6058.37</v>
      </c>
      <c r="X112" cm="1">
        <f t="array" ref="X112">SUM(SUMIFS('צריכה ב2025'!$L:$L, 'צריכה ב2025'!$B:$B, C112, 'צריכה ב2025'!$A:$A, {"06/2025","07/2025","08/2025","09/2025"}))</f>
        <v>4464.47</v>
      </c>
    </row>
    <row r="113" spans="1:24" x14ac:dyDescent="0.2">
      <c r="C113" s="2">
        <v>340816752</v>
      </c>
      <c r="D113" t="s">
        <v>16</v>
      </c>
      <c r="E113" t="s">
        <v>17</v>
      </c>
      <c r="F113" t="s">
        <v>18</v>
      </c>
      <c r="G113" t="s">
        <v>19</v>
      </c>
      <c r="H113" t="s">
        <v>18</v>
      </c>
      <c r="I113" s="8" t="str">
        <f>LOOKUP(C113,מונים!$A:$A,מונים!$P:$P)</f>
        <v>לא</v>
      </c>
      <c r="J113" t="s">
        <v>18</v>
      </c>
      <c r="K113" s="8"/>
      <c r="L113" s="8">
        <f>SUMIF('צריכה ב2025'!$B$2:$B$1885,'מידע מרוכז'!C113,'צריכה ב2025'!$H$2:$H$1885)</f>
        <v>14386.910000000002</v>
      </c>
      <c r="M113" s="8">
        <f>SUMIF('צריכה ב2025'!$B:$B,'מידע מרוכז'!C113,'צריכה ב2025'!$I:$I)</f>
        <v>0</v>
      </c>
      <c r="N113" s="8">
        <f>SUMIF('צריכה ב2025'!$B:$B,'מידע מרוכז'!C113,'צריכה ב2025'!$K:$K)</f>
        <v>0</v>
      </c>
      <c r="O113" s="8">
        <f>SUMIF('צריכה ב2025'!$B:$B,'מידע מרוכז'!C113,'צריכה ב2025'!$L:$L)</f>
        <v>14386.910000000002</v>
      </c>
      <c r="P113" s="26" cm="1">
        <f t="array" ref="P113">SUM(SUMIFS('צריכה ב2025'!$I:$I, 'צריכה ב2025'!$B:$B, C113, 'צריכה ב2025'!$A:$A, {"01/2025","02/2025","12/2024"}))</f>
        <v>0</v>
      </c>
      <c r="Q113" s="26" cm="1">
        <f t="array" ref="Q113">SUM(SUMIFS('צריכה ב2025'!$K:$K, 'צריכה ב2025'!$B:$B, C113, 'צריכה ב2025'!$A:$A, {"01/2025","02/2025","12/2024"}))</f>
        <v>0</v>
      </c>
      <c r="R113" s="8" cm="1">
        <f t="array" ref="R113">SUM(SUMIFS('צריכה ב2025'!$I:$I, 'צריכה ב2025'!$B:$B, C113, 'צריכה ב2025'!$A:$A, {"03/2025","04/2025","05/2025","10/2025","11/2025"}))</f>
        <v>0</v>
      </c>
      <c r="S113" s="8" cm="1">
        <f t="array" ref="S113">SUM(SUMIFS('צריכה ב2025'!$K:$K, 'צריכה ב2025'!$B:$B, C113, 'צריכה ב2025'!$A:$A, {"03/2025","04/2025","05/2025","10/2025","11/2025"}))</f>
        <v>0</v>
      </c>
      <c r="T113" s="8" cm="1">
        <f t="array" ref="T113">SUM(SUMIFS('צריכה ב2025'!$I:$I, 'צריכה ב2025'!$B:$B, C113, 'צריכה ב2025'!$A:$A, {"06/2025","07/2025","08/2025","09/2025"}))</f>
        <v>0</v>
      </c>
      <c r="U113" s="8" cm="1">
        <f t="array" ref="U113">SUM(SUMIFS('צריכה ב2025'!$K:$K, 'צריכה ב2025'!$B:$B, C113, 'צריכה ב2025'!$A:$A, {"06/2025","07/2025","08/2025","09/2025"}))</f>
        <v>0</v>
      </c>
      <c r="V113" cm="1">
        <f t="array" ref="V113">SUM(SUMIFS('צריכה ב2025'!$L:$L, 'צריכה ב2025'!$B:$B, C113, 'צריכה ב2025'!$A:$A, {"01/2025","02/2025","12/2024"}))</f>
        <v>2740.99</v>
      </c>
      <c r="W113" cm="1">
        <f t="array" ref="W113">SUM(SUMIFS('צריכה ב2025'!$L:$L, 'צריכה ב2025'!$B:$B, C113, 'צריכה ב2025'!$A:$A, {"03/2025","04/2025","05/2025","10/2025","11/2025"}))</f>
        <v>5706.6299999999992</v>
      </c>
      <c r="X113" cm="1">
        <f t="array" ref="X113">SUM(SUMIFS('צריכה ב2025'!$L:$L, 'צריכה ב2025'!$B:$B, C113, 'צריכה ב2025'!$A:$A, {"06/2025","07/2025","08/2025","09/2025"}))</f>
        <v>5360.21</v>
      </c>
    </row>
    <row r="114" spans="1:24" x14ac:dyDescent="0.2">
      <c r="A114" t="s">
        <v>84</v>
      </c>
      <c r="C114" s="2">
        <v>340816762</v>
      </c>
      <c r="D114" t="s">
        <v>16</v>
      </c>
      <c r="E114" t="s">
        <v>17</v>
      </c>
      <c r="F114" t="s">
        <v>18</v>
      </c>
      <c r="G114" t="s">
        <v>18</v>
      </c>
      <c r="H114" t="s">
        <v>18</v>
      </c>
      <c r="I114" s="8" t="str">
        <f>LOOKUP(C114,מונים!$A:$A,מונים!$P:$P)</f>
        <v>לא</v>
      </c>
      <c r="J114" t="s">
        <v>18</v>
      </c>
      <c r="K114" s="8"/>
      <c r="L114" s="8">
        <f>SUMIF('צריכה ב2025'!$B$2:$B$1885,'מידע מרוכז'!C114,'צריכה ב2025'!$H$2:$H$1885)</f>
        <v>12406.939999999999</v>
      </c>
      <c r="M114" s="8">
        <f>SUMIF('צריכה ב2025'!$B:$B,'מידע מרוכז'!C114,'צריכה ב2025'!$I:$I)</f>
        <v>0</v>
      </c>
      <c r="N114" s="8">
        <f>SUMIF('צריכה ב2025'!$B:$B,'מידע מרוכז'!C114,'צריכה ב2025'!$K:$K)</f>
        <v>0</v>
      </c>
      <c r="O114" s="8">
        <f>SUMIF('צריכה ב2025'!$B:$B,'מידע מרוכז'!C114,'צריכה ב2025'!$L:$L)</f>
        <v>12406.939999999999</v>
      </c>
      <c r="P114" s="26" cm="1">
        <f t="array" ref="P114">SUM(SUMIFS('צריכה ב2025'!$I:$I, 'צריכה ב2025'!$B:$B, C114, 'צריכה ב2025'!$A:$A, {"01/2025","02/2025","12/2024"}))</f>
        <v>0</v>
      </c>
      <c r="Q114" s="26" cm="1">
        <f t="array" ref="Q114">SUM(SUMIFS('צריכה ב2025'!$K:$K, 'צריכה ב2025'!$B:$B, C114, 'צריכה ב2025'!$A:$A, {"01/2025","02/2025","12/2024"}))</f>
        <v>0</v>
      </c>
      <c r="R114" s="8" cm="1">
        <f t="array" ref="R114">SUM(SUMIFS('צריכה ב2025'!$I:$I, 'צריכה ב2025'!$B:$B, C114, 'צריכה ב2025'!$A:$A, {"03/2025","04/2025","05/2025","10/2025","11/2025"}))</f>
        <v>0</v>
      </c>
      <c r="S114" s="8" cm="1">
        <f t="array" ref="S114">SUM(SUMIFS('צריכה ב2025'!$K:$K, 'צריכה ב2025'!$B:$B, C114, 'צריכה ב2025'!$A:$A, {"03/2025","04/2025","05/2025","10/2025","11/2025"}))</f>
        <v>0</v>
      </c>
      <c r="T114" s="8" cm="1">
        <f t="array" ref="T114">SUM(SUMIFS('צריכה ב2025'!$I:$I, 'צריכה ב2025'!$B:$B, C114, 'צריכה ב2025'!$A:$A, {"06/2025","07/2025","08/2025","09/2025"}))</f>
        <v>0</v>
      </c>
      <c r="U114" s="8" cm="1">
        <f t="array" ref="U114">SUM(SUMIFS('צריכה ב2025'!$K:$K, 'צריכה ב2025'!$B:$B, C114, 'צריכה ב2025'!$A:$A, {"06/2025","07/2025","08/2025","09/2025"}))</f>
        <v>0</v>
      </c>
      <c r="V114" cm="1">
        <f t="array" ref="V114">SUM(SUMIFS('צריכה ב2025'!$L:$L, 'צריכה ב2025'!$B:$B, C114, 'צריכה ב2025'!$A:$A, {"01/2025","02/2025","12/2024"}))</f>
        <v>2338.9899999999998</v>
      </c>
      <c r="W114" cm="1">
        <f t="array" ref="W114">SUM(SUMIFS('צריכה ב2025'!$L:$L, 'צריכה ב2025'!$B:$B, C114, 'צריכה ב2025'!$A:$A, {"03/2025","04/2025","05/2025","10/2025","11/2025"}))</f>
        <v>5464.4</v>
      </c>
      <c r="X114" cm="1">
        <f t="array" ref="X114">SUM(SUMIFS('צריכה ב2025'!$L:$L, 'צריכה ב2025'!$B:$B, C114, 'צריכה ב2025'!$A:$A, {"06/2025","07/2025","08/2025","09/2025"}))</f>
        <v>3951.2</v>
      </c>
    </row>
    <row r="115" spans="1:24" x14ac:dyDescent="0.2">
      <c r="B115" t="s">
        <v>37</v>
      </c>
      <c r="C115" s="2">
        <v>340820285</v>
      </c>
      <c r="D115" t="s">
        <v>20</v>
      </c>
      <c r="E115" t="s">
        <v>17</v>
      </c>
      <c r="F115" t="s">
        <v>19</v>
      </c>
      <c r="G115" t="s">
        <v>19</v>
      </c>
      <c r="H115" t="s">
        <v>18</v>
      </c>
      <c r="I115" s="8" t="str">
        <f>LOOKUP(C115,מונים!$A:$A,מונים!$P:$P)</f>
        <v>כן</v>
      </c>
      <c r="J115" t="s">
        <v>18</v>
      </c>
      <c r="K115" s="8"/>
      <c r="L115" s="8">
        <f>SUMIF('צריכה ב2025'!$B$2:$B$1885,'מידע מרוכז'!C115,'צריכה ב2025'!$H$2:$H$1885)</f>
        <v>0</v>
      </c>
      <c r="M115" s="8">
        <f>SUMIF('צריכה ב2025'!$B:$B,'מידע מרוכז'!C115,'צריכה ב2025'!$I:$I)</f>
        <v>0</v>
      </c>
      <c r="N115" s="8">
        <f>SUMIF('צריכה ב2025'!$B:$B,'מידע מרוכז'!C115,'צריכה ב2025'!$K:$K)</f>
        <v>0</v>
      </c>
      <c r="O115" s="8">
        <f>SUMIF('צריכה ב2025'!$B:$B,'מידע מרוכז'!C115,'צריכה ב2025'!$L:$L)</f>
        <v>0</v>
      </c>
      <c r="P115" s="26" cm="1">
        <f t="array" ref="P115">SUM(SUMIFS('צריכה ב2025'!$I:$I, 'צריכה ב2025'!$B:$B, C115, 'צריכה ב2025'!$A:$A, {"01/2025","02/2025","12/2024"}))</f>
        <v>0</v>
      </c>
      <c r="Q115" s="26" cm="1">
        <f t="array" ref="Q115">SUM(SUMIFS('צריכה ב2025'!$K:$K, 'צריכה ב2025'!$B:$B, C115, 'צריכה ב2025'!$A:$A, {"01/2025","02/2025","12/2024"}))</f>
        <v>0</v>
      </c>
      <c r="R115" s="8" cm="1">
        <f t="array" ref="R115">SUM(SUMIFS('צריכה ב2025'!$I:$I, 'צריכה ב2025'!$B:$B, C115, 'צריכה ב2025'!$A:$A, {"03/2025","04/2025","05/2025","10/2025","11/2025"}))</f>
        <v>0</v>
      </c>
      <c r="S115" s="8" cm="1">
        <f t="array" ref="S115">SUM(SUMIFS('צריכה ב2025'!$K:$K, 'צריכה ב2025'!$B:$B, C115, 'צריכה ב2025'!$A:$A, {"03/2025","04/2025","05/2025","10/2025","11/2025"}))</f>
        <v>0</v>
      </c>
      <c r="T115" s="8" cm="1">
        <f t="array" ref="T115">SUM(SUMIFS('צריכה ב2025'!$I:$I, 'צריכה ב2025'!$B:$B, C115, 'צריכה ב2025'!$A:$A, {"06/2025","07/2025","08/2025","09/2025"}))</f>
        <v>0</v>
      </c>
      <c r="U115" s="8" cm="1">
        <f t="array" ref="U115">SUM(SUMIFS('צריכה ב2025'!$K:$K, 'צריכה ב2025'!$B:$B, C115, 'צריכה ב2025'!$A:$A, {"06/2025","07/2025","08/2025","09/2025"}))</f>
        <v>0</v>
      </c>
    </row>
    <row r="116" spans="1:24" x14ac:dyDescent="0.2">
      <c r="A116" t="s">
        <v>23</v>
      </c>
      <c r="C116" s="2">
        <v>340821186</v>
      </c>
      <c r="D116" t="s">
        <v>16</v>
      </c>
      <c r="E116" t="s">
        <v>17</v>
      </c>
      <c r="F116" t="s">
        <v>19</v>
      </c>
      <c r="G116" t="s">
        <v>18</v>
      </c>
      <c r="H116" t="s">
        <v>18</v>
      </c>
      <c r="I116" s="8" t="str">
        <f>LOOKUP(C116,מונים!$A:$A,מונים!$P:$P)</f>
        <v>לא</v>
      </c>
      <c r="J116" t="s">
        <v>18</v>
      </c>
      <c r="K116" s="8"/>
      <c r="L116" s="8">
        <f>SUMIF('צריכה ב2025'!$B$2:$B$1885,'מידע מרוכז'!C116,'צריכה ב2025'!$H$2:$H$1885)</f>
        <v>44091</v>
      </c>
      <c r="M116" s="8">
        <f>SUMIF('צריכה ב2025'!$B:$B,'מידע מרוכז'!C116,'צריכה ב2025'!$I:$I)</f>
        <v>11105</v>
      </c>
      <c r="N116" s="8">
        <f>SUMIF('צריכה ב2025'!$B:$B,'מידע מרוכז'!C116,'צריכה ב2025'!$K:$K)</f>
        <v>32986</v>
      </c>
      <c r="O116" s="8">
        <f>SUMIF('צריכה ב2025'!$B:$B,'מידע מרוכז'!C116,'צריכה ב2025'!$L:$L)</f>
        <v>0</v>
      </c>
      <c r="P116" s="26" cm="1">
        <f t="array" ref="P116">SUM(SUMIFS('צריכה ב2025'!$I:$I, 'צריכה ב2025'!$B:$B, C116, 'צריכה ב2025'!$A:$A, {"01/2025","02/2025","12/2024"}))</f>
        <v>3080</v>
      </c>
      <c r="Q116" s="26" cm="1">
        <f t="array" ref="Q116">SUM(SUMIFS('צריכה ב2025'!$K:$K, 'צריכה ב2025'!$B:$B, C116, 'צריכה ב2025'!$A:$A, {"01/2025","02/2025","12/2024"}))</f>
        <v>5397</v>
      </c>
      <c r="R116" s="8" cm="1">
        <f t="array" ref="R116">SUM(SUMIFS('צריכה ב2025'!$I:$I, 'צריכה ב2025'!$B:$B, C116, 'צריכה ב2025'!$A:$A, {"03/2025","04/2025","05/2025","10/2025","11/2025"}))</f>
        <v>4059</v>
      </c>
      <c r="S116" s="8" cm="1">
        <f t="array" ref="S116">SUM(SUMIFS('צריכה ב2025'!$K:$K, 'צריכה ב2025'!$B:$B, C116, 'צריכה ב2025'!$A:$A, {"03/2025","04/2025","05/2025","10/2025","11/2025"}))</f>
        <v>15592</v>
      </c>
      <c r="T116" s="8" cm="1">
        <f t="array" ref="T116">SUM(SUMIFS('צריכה ב2025'!$I:$I, 'צריכה ב2025'!$B:$B, C116, 'צריכה ב2025'!$A:$A, {"06/2025","07/2025","08/2025","09/2025"}))</f>
        <v>3170</v>
      </c>
      <c r="U116" s="8" cm="1">
        <f t="array" ref="U116">SUM(SUMIFS('צריכה ב2025'!$K:$K, 'צריכה ב2025'!$B:$B, C116, 'צריכה ב2025'!$A:$A, {"06/2025","07/2025","08/2025","09/2025"}))</f>
        <v>10542</v>
      </c>
    </row>
    <row r="117" spans="1:24" x14ac:dyDescent="0.2">
      <c r="B117" t="s">
        <v>37</v>
      </c>
      <c r="C117" s="2">
        <v>340822768</v>
      </c>
      <c r="D117" t="s">
        <v>20</v>
      </c>
      <c r="E117" t="s">
        <v>17</v>
      </c>
      <c r="F117" t="s">
        <v>19</v>
      </c>
      <c r="G117" t="s">
        <v>19</v>
      </c>
      <c r="H117" t="s">
        <v>18</v>
      </c>
      <c r="I117" s="8" t="str">
        <f>LOOKUP(C117,מונים!$A:$A,מונים!$P:$P)</f>
        <v>כן</v>
      </c>
      <c r="J117" t="s">
        <v>18</v>
      </c>
      <c r="K117" s="8"/>
      <c r="L117" s="8">
        <f>SUMIF('צריכה ב2025'!$B$2:$B$1885,'מידע מרוכז'!C117,'צריכה ב2025'!$H$2:$H$1885)</f>
        <v>526740</v>
      </c>
      <c r="M117" s="8">
        <f>SUMIF('צריכה ב2025'!$B:$B,'מידע מרוכז'!C117,'צריכה ב2025'!$I:$I)</f>
        <v>46728</v>
      </c>
      <c r="N117" s="8">
        <f>SUMIF('צריכה ב2025'!$B:$B,'מידע מרוכז'!C117,'צריכה ב2025'!$K:$K)</f>
        <v>480012</v>
      </c>
      <c r="O117" s="8">
        <f>SUMIF('צריכה ב2025'!$B:$B,'מידע מרוכז'!C117,'צריכה ב2025'!$L:$L)</f>
        <v>0</v>
      </c>
      <c r="P117" s="26" cm="1">
        <f t="array" ref="P117">SUM(SUMIFS('צריכה ב2025'!$I:$I, 'צריכה ב2025'!$B:$B, C117, 'צריכה ב2025'!$A:$A, {"01/2025","02/2025","12/2024"}))</f>
        <v>7464</v>
      </c>
      <c r="Q117" s="26" cm="1">
        <f t="array" ref="Q117">SUM(SUMIFS('צריכה ב2025'!$K:$K, 'צריכה ב2025'!$B:$B, C117, 'צריכה ב2025'!$A:$A, {"01/2025","02/2025","12/2024"}))</f>
        <v>75348</v>
      </c>
      <c r="R117" s="8" cm="1">
        <f t="array" ref="R117">SUM(SUMIFS('צריכה ב2025'!$I:$I, 'צריכה ב2025'!$B:$B, C117, 'צריכה ב2025'!$A:$A, {"03/2025","04/2025","05/2025","10/2025","11/2025"}))</f>
        <v>15420</v>
      </c>
      <c r="S117" s="8" cm="1">
        <f t="array" ref="S117">SUM(SUMIFS('צריכה ב2025'!$K:$K, 'צריכה ב2025'!$B:$B, C117, 'צריכה ב2025'!$A:$A, {"03/2025","04/2025","05/2025","10/2025","11/2025"}))</f>
        <v>209562</v>
      </c>
      <c r="T117" s="8" cm="1">
        <f t="array" ref="T117">SUM(SUMIFS('צריכה ב2025'!$I:$I, 'צריכה ב2025'!$B:$B, C117, 'צריכה ב2025'!$A:$A, {"06/2025","07/2025","08/2025","09/2025"}))</f>
        <v>17046</v>
      </c>
      <c r="U117" s="8" cm="1">
        <f t="array" ref="U117">SUM(SUMIFS('צריכה ב2025'!$K:$K, 'צריכה ב2025'!$B:$B, C117, 'צריכה ב2025'!$A:$A, {"06/2025","07/2025","08/2025","09/2025"}))</f>
        <v>166620</v>
      </c>
    </row>
    <row r="118" spans="1:24" x14ac:dyDescent="0.2">
      <c r="C118" s="2">
        <v>340822876</v>
      </c>
      <c r="D118" t="s">
        <v>20</v>
      </c>
      <c r="E118" t="s">
        <v>17</v>
      </c>
      <c r="F118" t="s">
        <v>18</v>
      </c>
      <c r="G118" t="s">
        <v>18</v>
      </c>
      <c r="H118" t="s">
        <v>18</v>
      </c>
      <c r="I118" s="8" t="str">
        <f>LOOKUP(C118,מונים!$A:$A,מונים!$P:$P)</f>
        <v>כן</v>
      </c>
      <c r="J118" t="s">
        <v>18</v>
      </c>
      <c r="K118" s="8"/>
      <c r="L118" s="8">
        <f>SUMIF('צריכה ב2025'!$B$2:$B$1885,'מידע מרוכז'!C118,'צריכה ב2025'!$H$2:$H$1885)</f>
        <v>0</v>
      </c>
      <c r="M118" s="8">
        <f>SUMIF('צריכה ב2025'!$B:$B,'מידע מרוכז'!C118,'צריכה ב2025'!$I:$I)</f>
        <v>0</v>
      </c>
      <c r="N118" s="8">
        <f>SUMIF('צריכה ב2025'!$B:$B,'מידע מרוכז'!C118,'צריכה ב2025'!$K:$K)</f>
        <v>0</v>
      </c>
      <c r="O118" s="8">
        <f>SUMIF('צריכה ב2025'!$B:$B,'מידע מרוכז'!C118,'צריכה ב2025'!$L:$L)</f>
        <v>0</v>
      </c>
      <c r="P118" s="26" cm="1">
        <f t="array" ref="P118">SUM(SUMIFS('צריכה ב2025'!$I:$I, 'צריכה ב2025'!$B:$B, C118, 'צריכה ב2025'!$A:$A, {"01/2025","02/2025","12/2024"}))</f>
        <v>0</v>
      </c>
      <c r="Q118" s="26" cm="1">
        <f t="array" ref="Q118">SUM(SUMIFS('צריכה ב2025'!$K:$K, 'צריכה ב2025'!$B:$B, C118, 'צריכה ב2025'!$A:$A, {"01/2025","02/2025","12/2024"}))</f>
        <v>0</v>
      </c>
      <c r="R118" s="8" cm="1">
        <f t="array" ref="R118">SUM(SUMIFS('צריכה ב2025'!$I:$I, 'צריכה ב2025'!$B:$B, C118, 'צריכה ב2025'!$A:$A, {"03/2025","04/2025","05/2025","10/2025","11/2025"}))</f>
        <v>0</v>
      </c>
      <c r="S118" s="8" cm="1">
        <f t="array" ref="S118">SUM(SUMIFS('צריכה ב2025'!$K:$K, 'צריכה ב2025'!$B:$B, C118, 'צריכה ב2025'!$A:$A, {"03/2025","04/2025","05/2025","10/2025","11/2025"}))</f>
        <v>0</v>
      </c>
      <c r="T118" s="8" cm="1">
        <f t="array" ref="T118">SUM(SUMIFS('צריכה ב2025'!$I:$I, 'צריכה ב2025'!$B:$B, C118, 'צריכה ב2025'!$A:$A, {"06/2025","07/2025","08/2025","09/2025"}))</f>
        <v>0</v>
      </c>
      <c r="U118" s="8" cm="1">
        <f t="array" ref="U118">SUM(SUMIFS('צריכה ב2025'!$K:$K, 'צריכה ב2025'!$B:$B, C118, 'צריכה ב2025'!$A:$A, {"06/2025","07/2025","08/2025","09/2025"}))</f>
        <v>0</v>
      </c>
      <c r="V118" cm="1">
        <f t="array" ref="V118">SUM(SUMIFS('צריכה ב2025'!$L:$L, 'צריכה ב2025'!$B:$B, C118, 'צריכה ב2025'!$A:$A, {"01/2025","02/2025","12/2024"}))</f>
        <v>0</v>
      </c>
      <c r="W118" cm="1">
        <f t="array" ref="W118">SUM(SUMIFS('צריכה ב2025'!$L:$L, 'צריכה ב2025'!$B:$B, C118, 'צריכה ב2025'!$A:$A, {"03/2025","04/2025","05/2025","10/2025","11/2025"}))</f>
        <v>0</v>
      </c>
      <c r="X118" cm="1">
        <f t="array" ref="X118">SUM(SUMIFS('צריכה ב2025'!$L:$L, 'צריכה ב2025'!$B:$B, C118, 'צריכה ב2025'!$A:$A, {"06/2025","07/2025","08/2025","09/2025"}))</f>
        <v>0</v>
      </c>
    </row>
    <row r="119" spans="1:24" x14ac:dyDescent="0.2">
      <c r="B119" t="s">
        <v>37</v>
      </c>
      <c r="C119" s="2">
        <v>340823334</v>
      </c>
      <c r="D119" t="s">
        <v>16</v>
      </c>
      <c r="E119" t="s">
        <v>17</v>
      </c>
      <c r="F119" t="s">
        <v>18</v>
      </c>
      <c r="G119" t="s">
        <v>19</v>
      </c>
      <c r="H119" t="s">
        <v>18</v>
      </c>
      <c r="I119" s="8" t="str">
        <f>LOOKUP(C119,מונים!$A:$A,מונים!$P:$P)</f>
        <v>כן</v>
      </c>
      <c r="J119" t="s">
        <v>18</v>
      </c>
      <c r="K119" s="8"/>
      <c r="L119" s="8">
        <f>SUMIF('צריכה ב2025'!$B$2:$B$1885,'מידע מרוכז'!C119,'צריכה ב2025'!$H$2:$H$1885)</f>
        <v>88.990000000000009</v>
      </c>
      <c r="M119" s="8">
        <f>SUMIF('צריכה ב2025'!$B:$B,'מידע מרוכז'!C119,'צריכה ב2025'!$I:$I)</f>
        <v>0</v>
      </c>
      <c r="N119" s="8">
        <f>SUMIF('צריכה ב2025'!$B:$B,'מידע מרוכז'!C119,'צריכה ב2025'!$K:$K)</f>
        <v>0</v>
      </c>
      <c r="O119" s="8">
        <f>SUMIF('צריכה ב2025'!$B:$B,'מידע מרוכז'!C119,'צריכה ב2025'!$L:$L)</f>
        <v>88.990000000000009</v>
      </c>
      <c r="P119" s="26" cm="1">
        <f t="array" ref="P119">SUM(SUMIFS('צריכה ב2025'!$I:$I, 'צריכה ב2025'!$B:$B, C119, 'צריכה ב2025'!$A:$A, {"01/2025","02/2025","12/2024"}))</f>
        <v>0</v>
      </c>
      <c r="Q119" s="26" cm="1">
        <f t="array" ref="Q119">SUM(SUMIFS('צריכה ב2025'!$K:$K, 'צריכה ב2025'!$B:$B, C119, 'צריכה ב2025'!$A:$A, {"01/2025","02/2025","12/2024"}))</f>
        <v>0</v>
      </c>
      <c r="R119" s="8" cm="1">
        <f t="array" ref="R119">SUM(SUMIFS('צריכה ב2025'!$I:$I, 'צריכה ב2025'!$B:$B, C119, 'צריכה ב2025'!$A:$A, {"03/2025","04/2025","05/2025","10/2025","11/2025"}))</f>
        <v>0</v>
      </c>
      <c r="S119" s="8" cm="1">
        <f t="array" ref="S119">SUM(SUMIFS('צריכה ב2025'!$K:$K, 'צריכה ב2025'!$B:$B, C119, 'צריכה ב2025'!$A:$A, {"03/2025","04/2025","05/2025","10/2025","11/2025"}))</f>
        <v>0</v>
      </c>
      <c r="T119" s="8" cm="1">
        <f t="array" ref="T119">SUM(SUMIFS('צריכה ב2025'!$I:$I, 'צריכה ב2025'!$B:$B, C119, 'צריכה ב2025'!$A:$A, {"06/2025","07/2025","08/2025","09/2025"}))</f>
        <v>0</v>
      </c>
      <c r="U119" s="8" cm="1">
        <f t="array" ref="U119">SUM(SUMIFS('צריכה ב2025'!$K:$K, 'צריכה ב2025'!$B:$B, C119, 'צריכה ב2025'!$A:$A, {"06/2025","07/2025","08/2025","09/2025"}))</f>
        <v>0</v>
      </c>
      <c r="V119" cm="1">
        <f t="array" ref="V119">SUM(SUMIFS('צריכה ב2025'!$L:$L, 'צריכה ב2025'!$B:$B, C119, 'צריכה ב2025'!$A:$A, {"01/2025","02/2025","12/2024"}))</f>
        <v>88.990000000000009</v>
      </c>
      <c r="W119" cm="1">
        <f t="array" ref="W119">SUM(SUMIFS('צריכה ב2025'!$L:$L, 'צריכה ב2025'!$B:$B, C119, 'צריכה ב2025'!$A:$A, {"03/2025","04/2025","05/2025","10/2025","11/2025"}))</f>
        <v>0</v>
      </c>
      <c r="X119" cm="1">
        <f t="array" ref="X119">SUM(SUMIFS('צריכה ב2025'!$L:$L, 'צריכה ב2025'!$B:$B, C119, 'צריכה ב2025'!$A:$A, {"06/2025","07/2025","08/2025","09/2025"}))</f>
        <v>0</v>
      </c>
    </row>
    <row r="120" spans="1:24" x14ac:dyDescent="0.2">
      <c r="A120" t="s">
        <v>23</v>
      </c>
      <c r="B120" t="s">
        <v>37</v>
      </c>
      <c r="C120" s="2">
        <v>340825830</v>
      </c>
      <c r="D120" t="s">
        <v>16</v>
      </c>
      <c r="E120" t="s">
        <v>17</v>
      </c>
      <c r="F120" t="s">
        <v>19</v>
      </c>
      <c r="G120" t="s">
        <v>19</v>
      </c>
      <c r="H120" t="s">
        <v>18</v>
      </c>
      <c r="I120" s="8" t="str">
        <f>LOOKUP(C120,מונים!$A:$A,מונים!$P:$P)</f>
        <v>כן</v>
      </c>
      <c r="J120" t="s">
        <v>18</v>
      </c>
      <c r="K120" s="8"/>
      <c r="L120" s="8">
        <f>SUMIF('צריכה ב2025'!$B$2:$B$1885,'מידע מרוכז'!C120,'צריכה ב2025'!$H$2:$H$1885)</f>
        <v>42837</v>
      </c>
      <c r="M120" s="8">
        <f>SUMIF('צריכה ב2025'!$B:$B,'מידע מרוכז'!C120,'צריכה ב2025'!$I:$I)</f>
        <v>10612</v>
      </c>
      <c r="N120" s="8">
        <f>SUMIF('צריכה ב2025'!$B:$B,'מידע מרוכז'!C120,'צריכה ב2025'!$K:$K)</f>
        <v>32225</v>
      </c>
      <c r="O120" s="8">
        <f>SUMIF('צריכה ב2025'!$B:$B,'מידע מרוכז'!C120,'צריכה ב2025'!$L:$L)</f>
        <v>0</v>
      </c>
      <c r="P120" s="26" cm="1">
        <f t="array" ref="P120">SUM(SUMIFS('צריכה ב2025'!$I:$I, 'צריכה ב2025'!$B:$B, C120, 'צריכה ב2025'!$A:$A, {"01/2025","02/2025","12/2024"}))</f>
        <v>2911</v>
      </c>
      <c r="Q120" s="26" cm="1">
        <f t="array" ref="Q120">SUM(SUMIFS('צריכה ב2025'!$K:$K, 'צריכה ב2025'!$B:$B, C120, 'צריכה ב2025'!$A:$A, {"01/2025","02/2025","12/2024"}))</f>
        <v>5163</v>
      </c>
      <c r="R120" s="8" cm="1">
        <f t="array" ref="R120">SUM(SUMIFS('צריכה ב2025'!$I:$I, 'צריכה ב2025'!$B:$B, C120, 'צריכה ב2025'!$A:$A, {"03/2025","04/2025","05/2025","10/2025","11/2025"}))</f>
        <v>3841</v>
      </c>
      <c r="S120" s="8" cm="1">
        <f t="array" ref="S120">SUM(SUMIFS('צריכה ב2025'!$K:$K, 'צריכה ב2025'!$B:$B, C120, 'צריכה ב2025'!$A:$A, {"03/2025","04/2025","05/2025","10/2025","11/2025"}))</f>
        <v>15135</v>
      </c>
      <c r="T120" s="8" cm="1">
        <f t="array" ref="T120">SUM(SUMIFS('צריכה ב2025'!$I:$I, 'צריכה ב2025'!$B:$B, C120, 'צריכה ב2025'!$A:$A, {"06/2025","07/2025","08/2025","09/2025"}))</f>
        <v>3026</v>
      </c>
      <c r="U120" s="8" cm="1">
        <f t="array" ref="U120">SUM(SUMIFS('צריכה ב2025'!$K:$K, 'צריכה ב2025'!$B:$B, C120, 'צריכה ב2025'!$A:$A, {"06/2025","07/2025","08/2025","09/2025"}))</f>
        <v>10433</v>
      </c>
    </row>
    <row r="121" spans="1:24" x14ac:dyDescent="0.2">
      <c r="A121" t="s">
        <v>23</v>
      </c>
      <c r="C121" s="2">
        <v>340827679</v>
      </c>
      <c r="D121" t="s">
        <v>16</v>
      </c>
      <c r="E121" t="s">
        <v>17</v>
      </c>
      <c r="F121" t="s">
        <v>18</v>
      </c>
      <c r="G121" t="s">
        <v>18</v>
      </c>
      <c r="H121" t="s">
        <v>18</v>
      </c>
      <c r="I121" s="8" t="str">
        <f>LOOKUP(C121,מונים!$A:$A,מונים!$P:$P)</f>
        <v>לא</v>
      </c>
      <c r="J121" t="s">
        <v>18</v>
      </c>
      <c r="K121" s="8"/>
      <c r="L121" s="8">
        <f>SUMIF('צריכה ב2025'!$B$2:$B$1885,'מידע מרוכז'!C121,'צריכה ב2025'!$H$2:$H$1885)</f>
        <v>7025.9500000000007</v>
      </c>
      <c r="M121" s="8">
        <f>SUMIF('צריכה ב2025'!$B:$B,'מידע מרוכז'!C121,'צריכה ב2025'!$I:$I)</f>
        <v>0</v>
      </c>
      <c r="N121" s="8">
        <f>SUMIF('צריכה ב2025'!$B:$B,'מידע מרוכז'!C121,'צריכה ב2025'!$K:$K)</f>
        <v>0</v>
      </c>
      <c r="O121" s="8">
        <f>SUMIF('צריכה ב2025'!$B:$B,'מידע מרוכז'!C121,'צריכה ב2025'!$L:$L)</f>
        <v>7025.9500000000007</v>
      </c>
      <c r="P121" s="26" cm="1">
        <f t="array" ref="P121">SUM(SUMIFS('צריכה ב2025'!$I:$I, 'צריכה ב2025'!$B:$B, C121, 'צריכה ב2025'!$A:$A, {"01/2025","02/2025","12/2024"}))</f>
        <v>0</v>
      </c>
      <c r="Q121" s="26" cm="1">
        <f t="array" ref="Q121">SUM(SUMIFS('צריכה ב2025'!$K:$K, 'צריכה ב2025'!$B:$B, C121, 'צריכה ב2025'!$A:$A, {"01/2025","02/2025","12/2024"}))</f>
        <v>0</v>
      </c>
      <c r="R121" s="8" cm="1">
        <f t="array" ref="R121">SUM(SUMIFS('צריכה ב2025'!$I:$I, 'צריכה ב2025'!$B:$B, C121, 'צריכה ב2025'!$A:$A, {"03/2025","04/2025","05/2025","10/2025","11/2025"}))</f>
        <v>0</v>
      </c>
      <c r="S121" s="8" cm="1">
        <f t="array" ref="S121">SUM(SUMIFS('צריכה ב2025'!$K:$K, 'צריכה ב2025'!$B:$B, C121, 'צריכה ב2025'!$A:$A, {"03/2025","04/2025","05/2025","10/2025","11/2025"}))</f>
        <v>0</v>
      </c>
      <c r="T121" s="8" cm="1">
        <f t="array" ref="T121">SUM(SUMIFS('צריכה ב2025'!$I:$I, 'צריכה ב2025'!$B:$B, C121, 'צריכה ב2025'!$A:$A, {"06/2025","07/2025","08/2025","09/2025"}))</f>
        <v>0</v>
      </c>
      <c r="U121" s="8" cm="1">
        <f t="array" ref="U121">SUM(SUMIFS('צריכה ב2025'!$K:$K, 'צריכה ב2025'!$B:$B, C121, 'צריכה ב2025'!$A:$A, {"06/2025","07/2025","08/2025","09/2025"}))</f>
        <v>0</v>
      </c>
      <c r="V121" cm="1">
        <f t="array" ref="V121">SUM(SUMIFS('צריכה ב2025'!$L:$L, 'צריכה ב2025'!$B:$B, C121, 'צריכה ב2025'!$A:$A, {"01/2025","02/2025","12/2024"}))</f>
        <v>1247.8499999999999</v>
      </c>
      <c r="W121" cm="1">
        <f t="array" ref="W121">SUM(SUMIFS('צריכה ב2025'!$L:$L, 'צריכה ב2025'!$B:$B, C121, 'צריכה ב2025'!$A:$A, {"03/2025","04/2025","05/2025","10/2025","11/2025"}))</f>
        <v>3197.3900000000003</v>
      </c>
      <c r="X121" cm="1">
        <f t="array" ref="X121">SUM(SUMIFS('צריכה ב2025'!$L:$L, 'צריכה ב2025'!$B:$B, C121, 'צריכה ב2025'!$A:$A, {"06/2025","07/2025","08/2025","09/2025"}))</f>
        <v>2321.6499999999996</v>
      </c>
    </row>
    <row r="122" spans="1:24" x14ac:dyDescent="0.2">
      <c r="A122" t="s">
        <v>23</v>
      </c>
      <c r="B122" t="s">
        <v>37</v>
      </c>
      <c r="C122" s="2">
        <v>340829012</v>
      </c>
      <c r="D122" t="s">
        <v>16</v>
      </c>
      <c r="E122" t="s">
        <v>17</v>
      </c>
      <c r="F122" t="s">
        <v>18</v>
      </c>
      <c r="G122" t="s">
        <v>19</v>
      </c>
      <c r="H122" t="s">
        <v>18</v>
      </c>
      <c r="I122" s="8" t="str">
        <f>LOOKUP(C122,מונים!$A:$A,מונים!$P:$P)</f>
        <v>כן</v>
      </c>
      <c r="J122" t="s">
        <v>18</v>
      </c>
      <c r="K122" s="8" t="s">
        <v>22</v>
      </c>
      <c r="L122" s="8">
        <f>SUMIF('צריכה ב2025'!$B$2:$B$1885,'מידע מרוכז'!C122,'צריכה ב2025'!$H$2:$H$1885)</f>
        <v>19784.949999999997</v>
      </c>
      <c r="M122" s="8">
        <f>SUMIF('צריכה ב2025'!$B:$B,'מידע מרוכז'!C122,'צריכה ב2025'!$I:$I)</f>
        <v>0</v>
      </c>
      <c r="N122" s="8">
        <f>SUMIF('צריכה ב2025'!$B:$B,'מידע מרוכז'!C122,'צריכה ב2025'!$K:$K)</f>
        <v>0</v>
      </c>
      <c r="O122" s="8">
        <f>SUMIF('צריכה ב2025'!$B:$B,'מידע מרוכז'!C122,'צריכה ב2025'!$L:$L)</f>
        <v>19784.949999999997</v>
      </c>
      <c r="P122" s="26" cm="1">
        <f t="array" ref="P122">SUM(SUMIFS('צריכה ב2025'!$I:$I, 'צריכה ב2025'!$B:$B, C122, 'צריכה ב2025'!$A:$A, {"01/2025","02/2025","12/2024"}))</f>
        <v>0</v>
      </c>
      <c r="Q122" s="26" cm="1">
        <f t="array" ref="Q122">SUM(SUMIFS('צריכה ב2025'!$K:$K, 'צריכה ב2025'!$B:$B, C122, 'צריכה ב2025'!$A:$A, {"01/2025","02/2025","12/2024"}))</f>
        <v>0</v>
      </c>
      <c r="R122" s="8" cm="1">
        <f t="array" ref="R122">SUM(SUMIFS('צריכה ב2025'!$I:$I, 'צריכה ב2025'!$B:$B, C122, 'צריכה ב2025'!$A:$A, {"03/2025","04/2025","05/2025","10/2025","11/2025"}))</f>
        <v>0</v>
      </c>
      <c r="S122" s="8" cm="1">
        <f t="array" ref="S122">SUM(SUMIFS('צריכה ב2025'!$K:$K, 'צריכה ב2025'!$B:$B, C122, 'צריכה ב2025'!$A:$A, {"03/2025","04/2025","05/2025","10/2025","11/2025"}))</f>
        <v>0</v>
      </c>
      <c r="T122" s="8" cm="1">
        <f t="array" ref="T122">SUM(SUMIFS('צריכה ב2025'!$I:$I, 'צריכה ב2025'!$B:$B, C122, 'צריכה ב2025'!$A:$A, {"06/2025","07/2025","08/2025","09/2025"}))</f>
        <v>0</v>
      </c>
      <c r="U122" s="8" cm="1">
        <f t="array" ref="U122">SUM(SUMIFS('צריכה ב2025'!$K:$K, 'צריכה ב2025'!$B:$B, C122, 'צריכה ב2025'!$A:$A, {"06/2025","07/2025","08/2025","09/2025"}))</f>
        <v>0</v>
      </c>
      <c r="V122" cm="1">
        <f t="array" ref="V122">SUM(SUMIFS('צריכה ב2025'!$L:$L, 'צריכה ב2025'!$B:$B, C122, 'צריכה ב2025'!$A:$A, {"01/2025","02/2025","12/2024"}))</f>
        <v>3805.63</v>
      </c>
      <c r="W122" cm="1">
        <f t="array" ref="W122">SUM(SUMIFS('צריכה ב2025'!$L:$L, 'צריכה ב2025'!$B:$B, C122, 'צריכה ב2025'!$A:$A, {"03/2025","04/2025","05/2025","10/2025","11/2025"}))</f>
        <v>8694.59</v>
      </c>
      <c r="X122" cm="1">
        <f t="array" ref="X122">SUM(SUMIFS('צריכה ב2025'!$L:$L, 'צריכה ב2025'!$B:$B, C122, 'צריכה ב2025'!$A:$A, {"06/2025","07/2025","08/2025","09/2025"}))</f>
        <v>6178.8200000000006</v>
      </c>
    </row>
    <row r="123" spans="1:24" x14ac:dyDescent="0.2">
      <c r="C123" s="2">
        <v>340829114</v>
      </c>
      <c r="D123" t="s">
        <v>16</v>
      </c>
      <c r="E123" t="s">
        <v>17</v>
      </c>
      <c r="F123" t="s">
        <v>19</v>
      </c>
      <c r="G123" t="s">
        <v>18</v>
      </c>
      <c r="H123" t="s">
        <v>18</v>
      </c>
      <c r="I123" s="8" t="str">
        <f>LOOKUP(C123,מונים!$A:$A,מונים!$P:$P)</f>
        <v>לא</v>
      </c>
      <c r="J123" t="s">
        <v>18</v>
      </c>
      <c r="K123" s="8"/>
      <c r="L123" s="8">
        <f>SUMIF('צריכה ב2025'!$B$2:$B$1885,'מידע מרוכז'!C123,'צריכה ב2025'!$H$2:$H$1885)</f>
        <v>20757</v>
      </c>
      <c r="M123" s="8">
        <f>SUMIF('צריכה ב2025'!$B:$B,'מידע מרוכז'!C123,'צריכה ב2025'!$I:$I)</f>
        <v>2508</v>
      </c>
      <c r="N123" s="8">
        <f>SUMIF('צריכה ב2025'!$B:$B,'מידע מרוכז'!C123,'צריכה ב2025'!$K:$K)</f>
        <v>18249</v>
      </c>
      <c r="O123" s="8">
        <f>SUMIF('צריכה ב2025'!$B:$B,'מידע מרוכז'!C123,'צריכה ב2025'!$L:$L)</f>
        <v>0</v>
      </c>
      <c r="P123" s="26" cm="1">
        <f t="array" ref="P123">SUM(SUMIFS('צריכה ב2025'!$I:$I, 'צריכה ב2025'!$B:$B, C123, 'צריכה ב2025'!$A:$A, {"01/2025","02/2025","12/2024"}))</f>
        <v>356</v>
      </c>
      <c r="Q123" s="26" cm="1">
        <f t="array" ref="Q123">SUM(SUMIFS('צריכה ב2025'!$K:$K, 'צריכה ב2025'!$B:$B, C123, 'צריכה ב2025'!$A:$A, {"01/2025","02/2025","12/2024"}))</f>
        <v>1593</v>
      </c>
      <c r="R123" s="8" cm="1">
        <f t="array" ref="R123">SUM(SUMIFS('צריכה ב2025'!$I:$I, 'צריכה ב2025'!$B:$B, C123, 'צריכה ב2025'!$A:$A, {"03/2025","04/2025","05/2025","10/2025","11/2025"}))</f>
        <v>1118</v>
      </c>
      <c r="S123" s="8" cm="1">
        <f t="array" ref="S123">SUM(SUMIFS('צריכה ב2025'!$K:$K, 'צריכה ב2025'!$B:$B, C123, 'צריכה ב2025'!$A:$A, {"03/2025","04/2025","05/2025","10/2025","11/2025"}))</f>
        <v>9856</v>
      </c>
      <c r="T123" s="8" cm="1">
        <f t="array" ref="T123">SUM(SUMIFS('צריכה ב2025'!$I:$I, 'צריכה ב2025'!$B:$B, C123, 'צריכה ב2025'!$A:$A, {"06/2025","07/2025","08/2025","09/2025"}))</f>
        <v>1024</v>
      </c>
      <c r="U123" s="8" cm="1">
        <f t="array" ref="U123">SUM(SUMIFS('צריכה ב2025'!$K:$K, 'צריכה ב2025'!$B:$B, C123, 'צריכה ב2025'!$A:$A, {"06/2025","07/2025","08/2025","09/2025"}))</f>
        <v>6737</v>
      </c>
    </row>
    <row r="124" spans="1:24" x14ac:dyDescent="0.2">
      <c r="C124" s="2">
        <v>340829967</v>
      </c>
      <c r="D124" t="s">
        <v>16</v>
      </c>
      <c r="E124" t="s">
        <v>17</v>
      </c>
      <c r="F124" t="s">
        <v>18</v>
      </c>
      <c r="G124" t="s">
        <v>18</v>
      </c>
      <c r="H124" t="s">
        <v>18</v>
      </c>
      <c r="I124" s="8" t="str">
        <f>LOOKUP(C124,מונים!$A:$A,מונים!$P:$P)</f>
        <v>לא</v>
      </c>
      <c r="J124" t="s">
        <v>18</v>
      </c>
      <c r="K124" s="8"/>
      <c r="L124" s="8">
        <f>SUMIF('צריכה ב2025'!$B$2:$B$1885,'מידע מרוכז'!C124,'צריכה ב2025'!$H$2:$H$1885)</f>
        <v>15280.939999999997</v>
      </c>
      <c r="M124" s="8">
        <f>SUMIF('צריכה ב2025'!$B:$B,'מידע מרוכז'!C124,'צריכה ב2025'!$I:$I)</f>
        <v>0</v>
      </c>
      <c r="N124" s="8">
        <f>SUMIF('צריכה ב2025'!$B:$B,'מידע מרוכז'!C124,'צריכה ב2025'!$K:$K)</f>
        <v>0</v>
      </c>
      <c r="O124" s="8">
        <f>SUMIF('צריכה ב2025'!$B:$B,'מידע מרוכז'!C124,'צריכה ב2025'!$L:$L)</f>
        <v>15280.939999999997</v>
      </c>
      <c r="P124" s="26" cm="1">
        <f t="array" ref="P124">SUM(SUMIFS('צריכה ב2025'!$I:$I, 'צריכה ב2025'!$B:$B, C124, 'צריכה ב2025'!$A:$A, {"01/2025","02/2025","12/2024"}))</f>
        <v>0</v>
      </c>
      <c r="Q124" s="26" cm="1">
        <f t="array" ref="Q124">SUM(SUMIFS('צריכה ב2025'!$K:$K, 'צריכה ב2025'!$B:$B, C124, 'צריכה ב2025'!$A:$A, {"01/2025","02/2025","12/2024"}))</f>
        <v>0</v>
      </c>
      <c r="R124" s="8" cm="1">
        <f t="array" ref="R124">SUM(SUMIFS('צריכה ב2025'!$I:$I, 'צריכה ב2025'!$B:$B, C124, 'צריכה ב2025'!$A:$A, {"03/2025","04/2025","05/2025","10/2025","11/2025"}))</f>
        <v>0</v>
      </c>
      <c r="S124" s="8" cm="1">
        <f t="array" ref="S124">SUM(SUMIFS('צריכה ב2025'!$K:$K, 'צריכה ב2025'!$B:$B, C124, 'צריכה ב2025'!$A:$A, {"03/2025","04/2025","05/2025","10/2025","11/2025"}))</f>
        <v>0</v>
      </c>
      <c r="T124" s="8" cm="1">
        <f t="array" ref="T124">SUM(SUMIFS('צריכה ב2025'!$I:$I, 'צריכה ב2025'!$B:$B, C124, 'צריכה ב2025'!$A:$A, {"06/2025","07/2025","08/2025","09/2025"}))</f>
        <v>0</v>
      </c>
      <c r="U124" s="8" cm="1">
        <f t="array" ref="U124">SUM(SUMIFS('צריכה ב2025'!$K:$K, 'צריכה ב2025'!$B:$B, C124, 'צריכה ב2025'!$A:$A, {"06/2025","07/2025","08/2025","09/2025"}))</f>
        <v>0</v>
      </c>
      <c r="V124" cm="1">
        <f t="array" ref="V124">SUM(SUMIFS('צריכה ב2025'!$L:$L, 'צריכה ב2025'!$B:$B, C124, 'צריכה ב2025'!$A:$A, {"01/2025","02/2025","12/2024"}))</f>
        <v>3279.1800000000003</v>
      </c>
      <c r="W124" cm="1">
        <f t="array" ref="W124">SUM(SUMIFS('צריכה ב2025'!$L:$L, 'צריכה ב2025'!$B:$B, C124, 'צריכה ב2025'!$A:$A, {"03/2025","04/2025","05/2025","10/2025","11/2025"}))</f>
        <v>6045.7699999999995</v>
      </c>
      <c r="X124" cm="1">
        <f t="array" ref="X124">SUM(SUMIFS('צריכה ב2025'!$L:$L, 'צריכה ב2025'!$B:$B, C124, 'צריכה ב2025'!$A:$A, {"06/2025","07/2025","08/2025","09/2025"}))</f>
        <v>5641.5300000000007</v>
      </c>
    </row>
    <row r="125" spans="1:24" x14ac:dyDescent="0.2">
      <c r="A125" t="s">
        <v>23</v>
      </c>
      <c r="B125" t="s">
        <v>37</v>
      </c>
      <c r="C125" s="2">
        <v>340830629</v>
      </c>
      <c r="D125" t="s">
        <v>16</v>
      </c>
      <c r="E125" t="s">
        <v>17</v>
      </c>
      <c r="F125" t="s">
        <v>19</v>
      </c>
      <c r="G125" t="s">
        <v>19</v>
      </c>
      <c r="H125" t="s">
        <v>18</v>
      </c>
      <c r="I125" s="8" t="str">
        <f>LOOKUP(C125,מונים!$A:$A,מונים!$P:$P)</f>
        <v>כן</v>
      </c>
      <c r="J125" t="s">
        <v>18</v>
      </c>
      <c r="K125" s="8"/>
      <c r="L125" s="8">
        <f>SUMIF('צריכה ב2025'!$B$2:$B$1885,'מידע מרוכז'!C125,'צריכה ב2025'!$H$2:$H$1885)</f>
        <v>23301</v>
      </c>
      <c r="M125" s="8">
        <f>SUMIF('צריכה ב2025'!$B:$B,'מידע מרוכז'!C125,'צריכה ב2025'!$I:$I)</f>
        <v>5682</v>
      </c>
      <c r="N125" s="8">
        <f>SUMIF('צריכה ב2025'!$B:$B,'מידע מרוכז'!C125,'צריכה ב2025'!$K:$K)</f>
        <v>17619</v>
      </c>
      <c r="O125" s="8">
        <f>SUMIF('צריכה ב2025'!$B:$B,'מידע מרוכז'!C125,'צריכה ב2025'!$L:$L)</f>
        <v>0</v>
      </c>
      <c r="P125" s="26" cm="1">
        <f t="array" ref="P125">SUM(SUMIFS('צריכה ב2025'!$I:$I, 'צריכה ב2025'!$B:$B, C125, 'צריכה ב2025'!$A:$A, {"01/2025","02/2025","12/2024"}))</f>
        <v>1527</v>
      </c>
      <c r="Q125" s="26" cm="1">
        <f t="array" ref="Q125">SUM(SUMIFS('צריכה ב2025'!$K:$K, 'צריכה ב2025'!$B:$B, C125, 'צריכה ב2025'!$A:$A, {"01/2025","02/2025","12/2024"}))</f>
        <v>2777</v>
      </c>
      <c r="R125" s="8" cm="1">
        <f t="array" ref="R125">SUM(SUMIFS('צריכה ב2025'!$I:$I, 'צריכה ב2025'!$B:$B, C125, 'צריכה ב2025'!$A:$A, {"03/2025","04/2025","05/2025","10/2025","11/2025"}))</f>
        <v>2072</v>
      </c>
      <c r="S125" s="8" cm="1">
        <f t="array" ref="S125">SUM(SUMIFS('צריכה ב2025'!$K:$K, 'צריכה ב2025'!$B:$B, C125, 'צריכה ב2025'!$A:$A, {"03/2025","04/2025","05/2025","10/2025","11/2025"}))</f>
        <v>8441</v>
      </c>
      <c r="T125" s="8" cm="1">
        <f t="array" ref="T125">SUM(SUMIFS('צריכה ב2025'!$I:$I, 'צריכה ב2025'!$B:$B, C125, 'צריכה ב2025'!$A:$A, {"06/2025","07/2025","08/2025","09/2025"}))</f>
        <v>1636</v>
      </c>
      <c r="U125" s="8" cm="1">
        <f t="array" ref="U125">SUM(SUMIFS('צריכה ב2025'!$K:$K, 'צריכה ב2025'!$B:$B, C125, 'צריכה ב2025'!$A:$A, {"06/2025","07/2025","08/2025","09/2025"}))</f>
        <v>5650</v>
      </c>
    </row>
    <row r="126" spans="1:24" x14ac:dyDescent="0.2">
      <c r="C126" s="2">
        <v>340833774</v>
      </c>
      <c r="D126" t="s">
        <v>16</v>
      </c>
      <c r="E126" t="s">
        <v>17</v>
      </c>
      <c r="F126" t="s">
        <v>18</v>
      </c>
      <c r="G126" t="s">
        <v>18</v>
      </c>
      <c r="H126" t="s">
        <v>18</v>
      </c>
      <c r="I126" s="8" t="str">
        <f>LOOKUP(C126,מונים!$A:$A,מונים!$P:$P)</f>
        <v>לא</v>
      </c>
      <c r="J126" t="s">
        <v>18</v>
      </c>
      <c r="K126" s="8"/>
      <c r="L126" s="8">
        <f>SUMIF('צריכה ב2025'!$B$2:$B$1885,'מידע מרוכז'!C126,'צריכה ב2025'!$H$2:$H$1885)</f>
        <v>3040.95</v>
      </c>
      <c r="M126" s="8">
        <f>SUMIF('צריכה ב2025'!$B:$B,'מידע מרוכז'!C126,'צריכה ב2025'!$I:$I)</f>
        <v>0</v>
      </c>
      <c r="N126" s="8">
        <f>SUMIF('צריכה ב2025'!$B:$B,'מידע מרוכז'!C126,'צריכה ב2025'!$K:$K)</f>
        <v>0</v>
      </c>
      <c r="O126" s="8">
        <f>SUMIF('צריכה ב2025'!$B:$B,'מידע מרוכז'!C126,'צריכה ב2025'!$L:$L)</f>
        <v>3040.95</v>
      </c>
      <c r="P126" s="26" cm="1">
        <f t="array" ref="P126">SUM(SUMIFS('צריכה ב2025'!$I:$I, 'צריכה ב2025'!$B:$B, C126, 'צריכה ב2025'!$A:$A, {"01/2025","02/2025","12/2024"}))</f>
        <v>0</v>
      </c>
      <c r="Q126" s="26" cm="1">
        <f t="array" ref="Q126">SUM(SUMIFS('צריכה ב2025'!$K:$K, 'צריכה ב2025'!$B:$B, C126, 'צריכה ב2025'!$A:$A, {"01/2025","02/2025","12/2024"}))</f>
        <v>0</v>
      </c>
      <c r="R126" s="8" cm="1">
        <f t="array" ref="R126">SUM(SUMIFS('צריכה ב2025'!$I:$I, 'צריכה ב2025'!$B:$B, C126, 'צריכה ב2025'!$A:$A, {"03/2025","04/2025","05/2025","10/2025","11/2025"}))</f>
        <v>0</v>
      </c>
      <c r="S126" s="8" cm="1">
        <f t="array" ref="S126">SUM(SUMIFS('צריכה ב2025'!$K:$K, 'צריכה ב2025'!$B:$B, C126, 'צריכה ב2025'!$A:$A, {"03/2025","04/2025","05/2025","10/2025","11/2025"}))</f>
        <v>0</v>
      </c>
      <c r="T126" s="8" cm="1">
        <f t="array" ref="T126">SUM(SUMIFS('צריכה ב2025'!$I:$I, 'צריכה ב2025'!$B:$B, C126, 'צריכה ב2025'!$A:$A, {"06/2025","07/2025","08/2025","09/2025"}))</f>
        <v>0</v>
      </c>
      <c r="U126" s="8" cm="1">
        <f t="array" ref="U126">SUM(SUMIFS('צריכה ב2025'!$K:$K, 'צריכה ב2025'!$B:$B, C126, 'צריכה ב2025'!$A:$A, {"06/2025","07/2025","08/2025","09/2025"}))</f>
        <v>0</v>
      </c>
      <c r="V126" cm="1">
        <f t="array" ref="V126">SUM(SUMIFS('צריכה ב2025'!$L:$L, 'צריכה ב2025'!$B:$B, C126, 'צריכה ב2025'!$A:$A, {"01/2025","02/2025","12/2024"}))</f>
        <v>396.98</v>
      </c>
      <c r="W126" cm="1">
        <f t="array" ref="W126">SUM(SUMIFS('צריכה ב2025'!$L:$L, 'צריכה ב2025'!$B:$B, C126, 'צריכה ב2025'!$A:$A, {"03/2025","04/2025","05/2025","10/2025","11/2025"}))</f>
        <v>1206.5</v>
      </c>
      <c r="X126" cm="1">
        <f t="array" ref="X126">SUM(SUMIFS('צריכה ב2025'!$L:$L, 'צריכה ב2025'!$B:$B, C126, 'צריכה ב2025'!$A:$A, {"06/2025","07/2025","08/2025","09/2025"}))</f>
        <v>1361.9699999999998</v>
      </c>
    </row>
    <row r="127" spans="1:24" x14ac:dyDescent="0.2">
      <c r="A127" t="s">
        <v>23</v>
      </c>
      <c r="C127" s="2">
        <v>340835657</v>
      </c>
      <c r="D127" t="s">
        <v>16</v>
      </c>
      <c r="E127" t="s">
        <v>17</v>
      </c>
      <c r="F127" t="s">
        <v>18</v>
      </c>
      <c r="G127" t="s">
        <v>18</v>
      </c>
      <c r="H127" t="s">
        <v>18</v>
      </c>
      <c r="I127" s="8" t="str">
        <f>LOOKUP(C127,מונים!$A:$A,מונים!$P:$P)</f>
        <v>לא</v>
      </c>
      <c r="J127" t="s">
        <v>18</v>
      </c>
      <c r="K127" s="8"/>
      <c r="L127" s="8">
        <f>SUMIF('צריכה ב2025'!$B$2:$B$1885,'מידע מרוכז'!C127,'צריכה ב2025'!$H$2:$H$1885)</f>
        <v>17257.95</v>
      </c>
      <c r="M127" s="8">
        <f>SUMIF('צריכה ב2025'!$B:$B,'מידע מרוכז'!C127,'צריכה ב2025'!$I:$I)</f>
        <v>0</v>
      </c>
      <c r="N127" s="8">
        <f>SUMIF('צריכה ב2025'!$B:$B,'מידע מרוכז'!C127,'צריכה ב2025'!$K:$K)</f>
        <v>0</v>
      </c>
      <c r="O127" s="8">
        <f>SUMIF('צריכה ב2025'!$B:$B,'מידע מרוכז'!C127,'צריכה ב2025'!$L:$L)</f>
        <v>17257.95</v>
      </c>
      <c r="P127" s="26" cm="1">
        <f t="array" ref="P127">SUM(SUMIFS('צריכה ב2025'!$I:$I, 'צריכה ב2025'!$B:$B, C127, 'צריכה ב2025'!$A:$A, {"01/2025","02/2025","12/2024"}))</f>
        <v>0</v>
      </c>
      <c r="Q127" s="26" cm="1">
        <f t="array" ref="Q127">SUM(SUMIFS('צריכה ב2025'!$K:$K, 'צריכה ב2025'!$B:$B, C127, 'צריכה ב2025'!$A:$A, {"01/2025","02/2025","12/2024"}))</f>
        <v>0</v>
      </c>
      <c r="R127" s="8" cm="1">
        <f t="array" ref="R127">SUM(SUMIFS('צריכה ב2025'!$I:$I, 'צריכה ב2025'!$B:$B, C127, 'צריכה ב2025'!$A:$A, {"03/2025","04/2025","05/2025","10/2025","11/2025"}))</f>
        <v>0</v>
      </c>
      <c r="S127" s="8" cm="1">
        <f t="array" ref="S127">SUM(SUMIFS('צריכה ב2025'!$K:$K, 'צריכה ב2025'!$B:$B, C127, 'צריכה ב2025'!$A:$A, {"03/2025","04/2025","05/2025","10/2025","11/2025"}))</f>
        <v>0</v>
      </c>
      <c r="T127" s="8" cm="1">
        <f t="array" ref="T127">SUM(SUMIFS('צריכה ב2025'!$I:$I, 'צריכה ב2025'!$B:$B, C127, 'צריכה ב2025'!$A:$A, {"06/2025","07/2025","08/2025","09/2025"}))</f>
        <v>0</v>
      </c>
      <c r="U127" s="8" cm="1">
        <f t="array" ref="U127">SUM(SUMIFS('צריכה ב2025'!$K:$K, 'צריכה ב2025'!$B:$B, C127, 'צריכה ב2025'!$A:$A, {"06/2025","07/2025","08/2025","09/2025"}))</f>
        <v>0</v>
      </c>
      <c r="V127" cm="1">
        <f t="array" ref="V127">SUM(SUMIFS('צריכה ב2025'!$L:$L, 'צריכה ב2025'!$B:$B, C127, 'צריכה ב2025'!$A:$A, {"01/2025","02/2025","12/2024"}))</f>
        <v>3269.5</v>
      </c>
      <c r="W127" cm="1">
        <f t="array" ref="W127">SUM(SUMIFS('צריכה ב2025'!$L:$L, 'צריכה ב2025'!$B:$B, C127, 'צריכה ב2025'!$A:$A, {"03/2025","04/2025","05/2025","10/2025","11/2025"}))</f>
        <v>7596.5700000000006</v>
      </c>
      <c r="X127" cm="1">
        <f t="array" ref="X127">SUM(SUMIFS('צריכה ב2025'!$L:$L, 'צריכה ב2025'!$B:$B, C127, 'צריכה ב2025'!$A:$A, {"06/2025","07/2025","08/2025","09/2025"}))</f>
        <v>5486.92</v>
      </c>
    </row>
    <row r="128" spans="1:24" x14ac:dyDescent="0.2">
      <c r="A128" t="s">
        <v>23</v>
      </c>
      <c r="B128" t="s">
        <v>37</v>
      </c>
      <c r="C128" s="2">
        <v>340836793</v>
      </c>
      <c r="D128" t="s">
        <v>16</v>
      </c>
      <c r="E128" t="s">
        <v>17</v>
      </c>
      <c r="F128" t="s">
        <v>19</v>
      </c>
      <c r="G128" t="s">
        <v>19</v>
      </c>
      <c r="H128" t="s">
        <v>18</v>
      </c>
      <c r="I128" s="8" t="str">
        <f>LOOKUP(C128,מונים!$A:$A,מונים!$P:$P)</f>
        <v>כן</v>
      </c>
      <c r="J128" t="s">
        <v>18</v>
      </c>
      <c r="K128" s="8" t="s">
        <v>22</v>
      </c>
      <c r="L128" s="8">
        <f>SUMIF('צריכה ב2025'!$B$2:$B$1885,'מידע מרוכז'!C128,'צריכה ב2025'!$H$2:$H$1885)</f>
        <v>39488</v>
      </c>
      <c r="M128" s="8">
        <f>SUMIF('צריכה ב2025'!$B:$B,'מידע מרוכז'!C128,'צריכה ב2025'!$I:$I)</f>
        <v>10341</v>
      </c>
      <c r="N128" s="8">
        <f>SUMIF('צריכה ב2025'!$B:$B,'מידע מרוכז'!C128,'צריכה ב2025'!$K:$K)</f>
        <v>29147</v>
      </c>
      <c r="O128" s="8">
        <f>SUMIF('צריכה ב2025'!$B:$B,'מידע מרוכז'!C128,'צריכה ב2025'!$L:$L)</f>
        <v>0</v>
      </c>
      <c r="P128" s="26" cm="1">
        <f t="array" ref="P128">SUM(SUMIFS('צריכה ב2025'!$I:$I, 'צריכה ב2025'!$B:$B, C128, 'צריכה ב2025'!$A:$A, {"01/2025","02/2025","12/2024"}))</f>
        <v>2896</v>
      </c>
      <c r="Q128" s="26" cm="1">
        <f t="array" ref="Q128">SUM(SUMIFS('צריכה ב2025'!$K:$K, 'צריכה ב2025'!$B:$B, C128, 'צריכה ב2025'!$A:$A, {"01/2025","02/2025","12/2024"}))</f>
        <v>4774</v>
      </c>
      <c r="R128" s="8" cm="1">
        <f t="array" ref="R128">SUM(SUMIFS('צריכה ב2025'!$I:$I, 'צריכה ב2025'!$B:$B, C128, 'צריכה ב2025'!$A:$A, {"03/2025","04/2025","05/2025","10/2025","11/2025"}))</f>
        <v>3777</v>
      </c>
      <c r="S128" s="8" cm="1">
        <f t="array" ref="S128">SUM(SUMIFS('צריכה ב2025'!$K:$K, 'צריכה ב2025'!$B:$B, C128, 'צריכה ב2025'!$A:$A, {"03/2025","04/2025","05/2025","10/2025","11/2025"}))</f>
        <v>13892</v>
      </c>
      <c r="T128" s="8" cm="1">
        <f t="array" ref="T128">SUM(SUMIFS('צריכה ב2025'!$I:$I, 'צריכה ב2025'!$B:$B, C128, 'צריכה ב2025'!$A:$A, {"06/2025","07/2025","08/2025","09/2025"}))</f>
        <v>2924</v>
      </c>
      <c r="U128" s="8" cm="1">
        <f t="array" ref="U128">SUM(SUMIFS('צריכה ב2025'!$K:$K, 'צריכה ב2025'!$B:$B, C128, 'צריכה ב2025'!$A:$A, {"06/2025","07/2025","08/2025","09/2025"}))</f>
        <v>9322</v>
      </c>
    </row>
    <row r="129" spans="1:24" x14ac:dyDescent="0.2">
      <c r="C129" s="2">
        <v>340837006</v>
      </c>
      <c r="D129" t="s">
        <v>20</v>
      </c>
      <c r="E129" t="s">
        <v>17</v>
      </c>
      <c r="F129" t="s">
        <v>18</v>
      </c>
      <c r="G129" t="s">
        <v>19</v>
      </c>
      <c r="H129" t="s">
        <v>18</v>
      </c>
      <c r="I129" s="8" t="str">
        <f>LOOKUP(C129,מונים!$A:$A,מונים!$P:$P)</f>
        <v>כן</v>
      </c>
      <c r="J129" t="s">
        <v>18</v>
      </c>
      <c r="K129" s="8" t="s">
        <v>22</v>
      </c>
      <c r="L129" s="8">
        <f>SUMIF('צריכה ב2025'!$B$2:$B$1885,'מידע מרוכז'!C129,'צריכה ב2025'!$H$2:$H$1885)</f>
        <v>9360</v>
      </c>
      <c r="M129" s="8">
        <f>SUMIF('צריכה ב2025'!$B:$B,'מידע מרוכז'!C129,'צריכה ב2025'!$I:$I)</f>
        <v>0</v>
      </c>
      <c r="N129" s="8">
        <f>SUMIF('צריכה ב2025'!$B:$B,'מידע מרוכז'!C129,'צריכה ב2025'!$K:$K)</f>
        <v>0</v>
      </c>
      <c r="O129" s="8">
        <f>SUMIF('צריכה ב2025'!$B:$B,'מידע מרוכז'!C129,'צריכה ב2025'!$L:$L)</f>
        <v>9360</v>
      </c>
      <c r="P129" s="26" cm="1">
        <f t="array" ref="P129">SUM(SUMIFS('צריכה ב2025'!$I:$I, 'צריכה ב2025'!$B:$B, C129, 'צריכה ב2025'!$A:$A, {"01/2025","02/2025","12/2024"}))</f>
        <v>0</v>
      </c>
      <c r="Q129" s="26" cm="1">
        <f t="array" ref="Q129">SUM(SUMIFS('צריכה ב2025'!$K:$K, 'צריכה ב2025'!$B:$B, C129, 'צריכה ב2025'!$A:$A, {"01/2025","02/2025","12/2024"}))</f>
        <v>0</v>
      </c>
      <c r="R129" s="8" cm="1">
        <f t="array" ref="R129">SUM(SUMIFS('צריכה ב2025'!$I:$I, 'צריכה ב2025'!$B:$B, C129, 'צריכה ב2025'!$A:$A, {"03/2025","04/2025","05/2025","10/2025","11/2025"}))</f>
        <v>0</v>
      </c>
      <c r="S129" s="8" cm="1">
        <f t="array" ref="S129">SUM(SUMIFS('צריכה ב2025'!$K:$K, 'צריכה ב2025'!$B:$B, C129, 'צריכה ב2025'!$A:$A, {"03/2025","04/2025","05/2025","10/2025","11/2025"}))</f>
        <v>0</v>
      </c>
      <c r="T129" s="8" cm="1">
        <f t="array" ref="T129">SUM(SUMIFS('צריכה ב2025'!$I:$I, 'צריכה ב2025'!$B:$B, C129, 'צריכה ב2025'!$A:$A, {"06/2025","07/2025","08/2025","09/2025"}))</f>
        <v>0</v>
      </c>
      <c r="U129" s="8" cm="1">
        <f t="array" ref="U129">SUM(SUMIFS('צריכה ב2025'!$K:$K, 'צריכה ב2025'!$B:$B, C129, 'צריכה ב2025'!$A:$A, {"06/2025","07/2025","08/2025","09/2025"}))</f>
        <v>0</v>
      </c>
      <c r="V129" cm="1">
        <f t="array" ref="V129">SUM(SUMIFS('צריכה ב2025'!$L:$L, 'צריכה ב2025'!$B:$B, C129, 'צריכה ב2025'!$A:$A, {"01/2025","02/2025","12/2024"}))</f>
        <v>2210</v>
      </c>
      <c r="W129" cm="1">
        <f t="array" ref="W129">SUM(SUMIFS('צריכה ב2025'!$L:$L, 'צריכה ב2025'!$B:$B, C129, 'צריכה ב2025'!$A:$A, {"03/2025","04/2025","05/2025","10/2025","11/2025"}))</f>
        <v>3710</v>
      </c>
      <c r="X129" cm="1">
        <f t="array" ref="X129">SUM(SUMIFS('צריכה ב2025'!$L:$L, 'צריכה ב2025'!$B:$B, C129, 'צריכה ב2025'!$A:$A, {"06/2025","07/2025","08/2025","09/2025"}))</f>
        <v>2765</v>
      </c>
    </row>
    <row r="130" spans="1:24" x14ac:dyDescent="0.2">
      <c r="A130" t="s">
        <v>84</v>
      </c>
      <c r="B130" t="s">
        <v>37</v>
      </c>
      <c r="C130" s="2">
        <v>340840219</v>
      </c>
      <c r="D130" t="s">
        <v>20</v>
      </c>
      <c r="E130" t="s">
        <v>17</v>
      </c>
      <c r="F130" t="s">
        <v>19</v>
      </c>
      <c r="G130" t="s">
        <v>19</v>
      </c>
      <c r="H130" t="s">
        <v>18</v>
      </c>
      <c r="I130" s="8" t="str">
        <f>LOOKUP(C130,מונים!$A:$A,מונים!$P:$P)</f>
        <v>כן</v>
      </c>
      <c r="J130" t="s">
        <v>18</v>
      </c>
      <c r="K130" s="8"/>
      <c r="L130" s="8">
        <f>SUMIF('צריכה ב2025'!$B$2:$B$1885,'מידע מרוכז'!C130,'צריכה ב2025'!$H$2:$H$1885)</f>
        <v>136940</v>
      </c>
      <c r="M130" s="8">
        <f>SUMIF('צריכה ב2025'!$B:$B,'מידע מרוכז'!C130,'צריכה ב2025'!$I:$I)</f>
        <v>41130</v>
      </c>
      <c r="N130" s="8">
        <f>SUMIF('צריכה ב2025'!$B:$B,'מידע מרוכז'!C130,'צריכה ב2025'!$K:$K)</f>
        <v>95810</v>
      </c>
      <c r="O130" s="8">
        <f>SUMIF('צריכה ב2025'!$B:$B,'מידע מרוכז'!C130,'צריכה ב2025'!$L:$L)</f>
        <v>0</v>
      </c>
      <c r="P130" s="26" cm="1">
        <f t="array" ref="P130">SUM(SUMIFS('צריכה ב2025'!$I:$I, 'צריכה ב2025'!$B:$B, C130, 'צריכה ב2025'!$A:$A, {"01/2025","02/2025","12/2024"}))</f>
        <v>8030</v>
      </c>
      <c r="Q130" s="26" cm="1">
        <f t="array" ref="Q130">SUM(SUMIFS('צריכה ב2025'!$K:$K, 'צריכה ב2025'!$B:$B, C130, 'צריכה ב2025'!$A:$A, {"01/2025","02/2025","12/2024"}))</f>
        <v>33200</v>
      </c>
      <c r="R130" s="8" cm="1">
        <f t="array" ref="R130">SUM(SUMIFS('צריכה ב2025'!$I:$I, 'צריכה ב2025'!$B:$B, C130, 'צריכה ב2025'!$A:$A, {"03/2025","04/2025","05/2025","10/2025","11/2025"}))</f>
        <v>16550</v>
      </c>
      <c r="S130" s="8" cm="1">
        <f t="array" ref="S130">SUM(SUMIFS('צריכה ב2025'!$K:$K, 'צריכה ב2025'!$B:$B, C130, 'צריכה ב2025'!$A:$A, {"03/2025","04/2025","05/2025","10/2025","11/2025"}))</f>
        <v>32320</v>
      </c>
      <c r="T130" s="8" cm="1">
        <f t="array" ref="T130">SUM(SUMIFS('צריכה ב2025'!$I:$I, 'צריכה ב2025'!$B:$B, C130, 'צריכה ב2025'!$A:$A, {"06/2025","07/2025","08/2025","09/2025"}))</f>
        <v>16380</v>
      </c>
      <c r="U130" s="8" cm="1">
        <f t="array" ref="U130">SUM(SUMIFS('צריכה ב2025'!$K:$K, 'צריכה ב2025'!$B:$B, C130, 'צריכה ב2025'!$A:$A, {"06/2025","07/2025","08/2025","09/2025"}))</f>
        <v>29960</v>
      </c>
    </row>
    <row r="131" spans="1:24" x14ac:dyDescent="0.2">
      <c r="C131" s="2">
        <v>340841354</v>
      </c>
      <c r="D131" t="s">
        <v>20</v>
      </c>
      <c r="E131" t="s">
        <v>17</v>
      </c>
      <c r="F131" t="s">
        <v>19</v>
      </c>
      <c r="G131" t="s">
        <v>19</v>
      </c>
      <c r="H131" t="s">
        <v>18</v>
      </c>
      <c r="I131" s="8" t="str">
        <f>LOOKUP(C131,מונים!$A:$A,מונים!$P:$P)</f>
        <v>כן</v>
      </c>
      <c r="J131" t="s">
        <v>18</v>
      </c>
      <c r="K131" s="8"/>
      <c r="L131" s="8">
        <f>SUMIF('צריכה ב2025'!$B$2:$B$1885,'מידע מרוכז'!C131,'צריכה ב2025'!$H$2:$H$1885)</f>
        <v>41425</v>
      </c>
      <c r="M131" s="8">
        <f>SUMIF('צריכה ב2025'!$B:$B,'מידע מרוכז'!C131,'צריכה ב2025'!$I:$I)</f>
        <v>7105</v>
      </c>
      <c r="N131" s="8">
        <f>SUMIF('צריכה ב2025'!$B:$B,'מידע מרוכז'!C131,'צריכה ב2025'!$K:$K)</f>
        <v>34320</v>
      </c>
      <c r="O131" s="8">
        <f>SUMIF('צריכה ב2025'!$B:$B,'מידע מרוכז'!C131,'צריכה ב2025'!$L:$L)</f>
        <v>0</v>
      </c>
      <c r="P131" s="26" cm="1">
        <f t="array" ref="P131">SUM(SUMIFS('צריכה ב2025'!$I:$I, 'צריכה ב2025'!$B:$B, C131, 'צריכה ב2025'!$A:$A, {"01/2025","02/2025","12/2024"}))</f>
        <v>1430</v>
      </c>
      <c r="Q131" s="26" cm="1">
        <f t="array" ref="Q131">SUM(SUMIFS('צריכה ב2025'!$K:$K, 'צריכה ב2025'!$B:$B, C131, 'צריכה ב2025'!$A:$A, {"01/2025","02/2025","12/2024"}))</f>
        <v>4970</v>
      </c>
      <c r="R131" s="8" cm="1">
        <f t="array" ref="R131">SUM(SUMIFS('צריכה ב2025'!$I:$I, 'צריכה ב2025'!$B:$B, C131, 'צריכה ב2025'!$A:$A, {"03/2025","04/2025","05/2025","10/2025","11/2025"}))</f>
        <v>2440</v>
      </c>
      <c r="S131" s="8" cm="1">
        <f t="array" ref="S131">SUM(SUMIFS('צריכה ב2025'!$K:$K, 'צריכה ב2025'!$B:$B, C131, 'צריכה ב2025'!$A:$A, {"03/2025","04/2025","05/2025","10/2025","11/2025"}))</f>
        <v>14990</v>
      </c>
      <c r="T131" s="8" cm="1">
        <f t="array" ref="T131">SUM(SUMIFS('צריכה ב2025'!$I:$I, 'צריכה ב2025'!$B:$B, C131, 'צריכה ב2025'!$A:$A, {"06/2025","07/2025","08/2025","09/2025"}))</f>
        <v>2490</v>
      </c>
      <c r="U131" s="8" cm="1">
        <f t="array" ref="U131">SUM(SUMIFS('צריכה ב2025'!$K:$K, 'צריכה ב2025'!$B:$B, C131, 'צריכה ב2025'!$A:$A, {"06/2025","07/2025","08/2025","09/2025"}))</f>
        <v>11715</v>
      </c>
    </row>
    <row r="132" spans="1:24" x14ac:dyDescent="0.2">
      <c r="A132" t="s">
        <v>84</v>
      </c>
      <c r="C132" s="2">
        <v>340843050</v>
      </c>
      <c r="D132" t="s">
        <v>20</v>
      </c>
      <c r="E132" t="s">
        <v>17</v>
      </c>
      <c r="F132" t="s">
        <v>19</v>
      </c>
      <c r="G132" t="s">
        <v>19</v>
      </c>
      <c r="H132" t="s">
        <v>18</v>
      </c>
      <c r="I132" s="8" t="str">
        <f>LOOKUP(C132,מונים!$A:$A,מונים!$P:$P)</f>
        <v>כן</v>
      </c>
      <c r="J132" t="s">
        <v>19</v>
      </c>
      <c r="K132" s="8"/>
      <c r="L132" s="8">
        <f>SUMIF('צריכה ב2025'!$B$2:$B$1885,'מידע מרוכז'!C132,'צריכה ב2025'!$H$2:$H$1885)</f>
        <v>47710</v>
      </c>
      <c r="M132" s="8">
        <f>SUMIF('צריכה ב2025'!$B:$B,'מידע מרוכז'!C132,'צריכה ב2025'!$I:$I)</f>
        <v>12920</v>
      </c>
      <c r="N132" s="8">
        <f>SUMIF('צריכה ב2025'!$B:$B,'מידע מרוכז'!C132,'צריכה ב2025'!$K:$K)</f>
        <v>34790</v>
      </c>
      <c r="O132" s="8">
        <f>SUMIF('צריכה ב2025'!$B:$B,'מידע מרוכז'!C132,'צריכה ב2025'!$L:$L)</f>
        <v>0</v>
      </c>
      <c r="P132" s="26" cm="1">
        <f t="array" ref="P132">SUM(SUMIFS('צריכה ב2025'!$I:$I, 'צריכה ב2025'!$B:$B, C132, 'צריכה ב2025'!$A:$A, {"01/2025","02/2025","12/2024"}))</f>
        <v>2380</v>
      </c>
      <c r="Q132" s="26" cm="1">
        <f t="array" ref="Q132">SUM(SUMIFS('צריכה ב2025'!$K:$K, 'צריכה ב2025'!$B:$B, C132, 'צריכה ב2025'!$A:$A, {"01/2025","02/2025","12/2024"}))</f>
        <v>9010</v>
      </c>
      <c r="R132" s="8" cm="1">
        <f t="array" ref="R132">SUM(SUMIFS('צריכה ב2025'!$I:$I, 'צריכה ב2025'!$B:$B, C132, 'צריכה ב2025'!$A:$A, {"03/2025","04/2025","05/2025","10/2025","11/2025"}))</f>
        <v>4550</v>
      </c>
      <c r="S132" s="8" cm="1">
        <f t="array" ref="S132">SUM(SUMIFS('צריכה ב2025'!$K:$K, 'צריכה ב2025'!$B:$B, C132, 'צריכה ב2025'!$A:$A, {"03/2025","04/2025","05/2025","10/2025","11/2025"}))</f>
        <v>13530</v>
      </c>
      <c r="T132" s="8" cm="1">
        <f t="array" ref="T132">SUM(SUMIFS('צריכה ב2025'!$I:$I, 'צריכה ב2025'!$B:$B, C132, 'צריכה ב2025'!$A:$A, {"06/2025","07/2025","08/2025","09/2025"}))</f>
        <v>4870</v>
      </c>
      <c r="U132" s="8" cm="1">
        <f t="array" ref="U132">SUM(SUMIFS('צריכה ב2025'!$K:$K, 'צריכה ב2025'!$B:$B, C132, 'צריכה ב2025'!$A:$A, {"06/2025","07/2025","08/2025","09/2025"}))</f>
        <v>10030</v>
      </c>
    </row>
    <row r="133" spans="1:24" x14ac:dyDescent="0.2">
      <c r="A133" t="s">
        <v>84</v>
      </c>
      <c r="C133" s="2">
        <v>340843244</v>
      </c>
      <c r="D133" t="s">
        <v>16</v>
      </c>
      <c r="E133" t="s">
        <v>17</v>
      </c>
      <c r="F133" t="s">
        <v>18</v>
      </c>
      <c r="G133" t="s">
        <v>18</v>
      </c>
      <c r="H133" t="s">
        <v>18</v>
      </c>
      <c r="I133" s="8" t="str">
        <f>LOOKUP(C133,מונים!$A:$A,מונים!$P:$P)</f>
        <v>לא</v>
      </c>
      <c r="J133" t="s">
        <v>18</v>
      </c>
      <c r="K133" s="8"/>
      <c r="L133" s="8">
        <f>SUMIF('צריכה ב2025'!$B$2:$B$1885,'מידע מרוכז'!C133,'צריכה ב2025'!$H$2:$H$1885)</f>
        <v>17683.95</v>
      </c>
      <c r="M133" s="8">
        <f>SUMIF('צריכה ב2025'!$B:$B,'מידע מרוכז'!C133,'צריכה ב2025'!$I:$I)</f>
        <v>0</v>
      </c>
      <c r="N133" s="8">
        <f>SUMIF('צריכה ב2025'!$B:$B,'מידע מרוכז'!C133,'צריכה ב2025'!$K:$K)</f>
        <v>0</v>
      </c>
      <c r="O133" s="8">
        <f>SUMIF('צריכה ב2025'!$B:$B,'מידע מרוכז'!C133,'צריכה ב2025'!$L:$L)</f>
        <v>17683.95</v>
      </c>
      <c r="P133" s="26" cm="1">
        <f t="array" ref="P133">SUM(SUMIFS('צריכה ב2025'!$I:$I, 'צריכה ב2025'!$B:$B, C133, 'צריכה ב2025'!$A:$A, {"01/2025","02/2025","12/2024"}))</f>
        <v>0</v>
      </c>
      <c r="Q133" s="26" cm="1">
        <f t="array" ref="Q133">SUM(SUMIFS('צריכה ב2025'!$K:$K, 'צריכה ב2025'!$B:$B, C133, 'צריכה ב2025'!$A:$A, {"01/2025","02/2025","12/2024"}))</f>
        <v>0</v>
      </c>
      <c r="R133" s="8" cm="1">
        <f t="array" ref="R133">SUM(SUMIFS('צריכה ב2025'!$I:$I, 'צריכה ב2025'!$B:$B, C133, 'צריכה ב2025'!$A:$A, {"03/2025","04/2025","05/2025","10/2025","11/2025"}))</f>
        <v>0</v>
      </c>
      <c r="S133" s="8" cm="1">
        <f t="array" ref="S133">SUM(SUMIFS('צריכה ב2025'!$K:$K, 'צריכה ב2025'!$B:$B, C133, 'צריכה ב2025'!$A:$A, {"03/2025","04/2025","05/2025","10/2025","11/2025"}))</f>
        <v>0</v>
      </c>
      <c r="T133" s="8" cm="1">
        <f t="array" ref="T133">SUM(SUMIFS('צריכה ב2025'!$I:$I, 'צריכה ב2025'!$B:$B, C133, 'צריכה ב2025'!$A:$A, {"06/2025","07/2025","08/2025","09/2025"}))</f>
        <v>0</v>
      </c>
      <c r="U133" s="8" cm="1">
        <f t="array" ref="U133">SUM(SUMIFS('צריכה ב2025'!$K:$K, 'צריכה ב2025'!$B:$B, C133, 'צריכה ב2025'!$A:$A, {"06/2025","07/2025","08/2025","09/2025"}))</f>
        <v>0</v>
      </c>
      <c r="V133" cm="1">
        <f t="array" ref="V133">SUM(SUMIFS('צריכה ב2025'!$L:$L, 'צריכה ב2025'!$B:$B, C133, 'צריכה ב2025'!$A:$A, {"01/2025","02/2025","12/2024"}))</f>
        <v>3533.87</v>
      </c>
      <c r="W133" cm="1">
        <f t="array" ref="W133">SUM(SUMIFS('צריכה ב2025'!$L:$L, 'צריכה ב2025'!$B:$B, C133, 'צריכה ב2025'!$A:$A, {"03/2025","04/2025","05/2025","10/2025","11/2025"}))</f>
        <v>6522.96</v>
      </c>
      <c r="X133" cm="1">
        <f t="array" ref="X133">SUM(SUMIFS('צריכה ב2025'!$L:$L, 'צריכה ב2025'!$B:$B, C133, 'צריכה ב2025'!$A:$A, {"06/2025","07/2025","08/2025","09/2025"}))</f>
        <v>6943.28</v>
      </c>
    </row>
    <row r="134" spans="1:24" x14ac:dyDescent="0.2">
      <c r="C134" s="2">
        <v>340843252</v>
      </c>
      <c r="D134" t="s">
        <v>20</v>
      </c>
      <c r="E134" t="s">
        <v>17</v>
      </c>
      <c r="F134" t="s">
        <v>18</v>
      </c>
      <c r="G134" t="s">
        <v>19</v>
      </c>
      <c r="H134" t="s">
        <v>18</v>
      </c>
      <c r="I134" s="8" t="str">
        <f>LOOKUP(C134,מונים!$A:$A,מונים!$P:$P)</f>
        <v>כן</v>
      </c>
      <c r="J134" t="s">
        <v>18</v>
      </c>
      <c r="K134" s="8"/>
      <c r="L134" s="8">
        <f>SUMIF('צריכה ב2025'!$B$2:$B$1885,'מידע מרוכז'!C134,'צריכה ב2025'!$H$2:$H$1885)</f>
        <v>27620</v>
      </c>
      <c r="M134" s="8">
        <f>SUMIF('צריכה ב2025'!$B:$B,'מידע מרוכז'!C134,'צריכה ב2025'!$I:$I)</f>
        <v>0</v>
      </c>
      <c r="N134" s="8">
        <f>SUMIF('צריכה ב2025'!$B:$B,'מידע מרוכז'!C134,'צריכה ב2025'!$K:$K)</f>
        <v>0</v>
      </c>
      <c r="O134" s="8">
        <f>SUMIF('צריכה ב2025'!$B:$B,'מידע מרוכז'!C134,'צריכה ב2025'!$L:$L)</f>
        <v>27620</v>
      </c>
      <c r="P134" s="26" cm="1">
        <f t="array" ref="P134">SUM(SUMIFS('צריכה ב2025'!$I:$I, 'צריכה ב2025'!$B:$B, C134, 'צריכה ב2025'!$A:$A, {"01/2025","02/2025","12/2024"}))</f>
        <v>0</v>
      </c>
      <c r="Q134" s="26" cm="1">
        <f t="array" ref="Q134">SUM(SUMIFS('צריכה ב2025'!$K:$K, 'צריכה ב2025'!$B:$B, C134, 'צריכה ב2025'!$A:$A, {"01/2025","02/2025","12/2024"}))</f>
        <v>0</v>
      </c>
      <c r="R134" s="8" cm="1">
        <f t="array" ref="R134">SUM(SUMIFS('צריכה ב2025'!$I:$I, 'צריכה ב2025'!$B:$B, C134, 'צריכה ב2025'!$A:$A, {"03/2025","04/2025","05/2025","10/2025","11/2025"}))</f>
        <v>0</v>
      </c>
      <c r="S134" s="8" cm="1">
        <f t="array" ref="S134">SUM(SUMIFS('צריכה ב2025'!$K:$K, 'צריכה ב2025'!$B:$B, C134, 'צריכה ב2025'!$A:$A, {"03/2025","04/2025","05/2025","10/2025","11/2025"}))</f>
        <v>0</v>
      </c>
      <c r="T134" s="8" cm="1">
        <f t="array" ref="T134">SUM(SUMIFS('צריכה ב2025'!$I:$I, 'צריכה ב2025'!$B:$B, C134, 'צריכה ב2025'!$A:$A, {"06/2025","07/2025","08/2025","09/2025"}))</f>
        <v>0</v>
      </c>
      <c r="U134" s="8" cm="1">
        <f t="array" ref="U134">SUM(SUMIFS('צריכה ב2025'!$K:$K, 'צריכה ב2025'!$B:$B, C134, 'צריכה ב2025'!$A:$A, {"06/2025","07/2025","08/2025","09/2025"}))</f>
        <v>0</v>
      </c>
      <c r="V134" cm="1">
        <f t="array" ref="V134">SUM(SUMIFS('צריכה ב2025'!$L:$L, 'צריכה ב2025'!$B:$B, C134, 'צריכה ב2025'!$A:$A, {"01/2025","02/2025","12/2024"}))</f>
        <v>5325</v>
      </c>
      <c r="W134" cm="1">
        <f t="array" ref="W134">SUM(SUMIFS('צריכה ב2025'!$L:$L, 'צריכה ב2025'!$B:$B, C134, 'צריכה ב2025'!$A:$A, {"03/2025","04/2025","05/2025","10/2025","11/2025"}))</f>
        <v>8370</v>
      </c>
      <c r="X134" cm="1">
        <f t="array" ref="X134">SUM(SUMIFS('צריכה ב2025'!$L:$L, 'צריכה ב2025'!$B:$B, C134, 'צריכה ב2025'!$A:$A, {"06/2025","07/2025","08/2025","09/2025"}))</f>
        <v>11660</v>
      </c>
    </row>
    <row r="135" spans="1:24" x14ac:dyDescent="0.2">
      <c r="B135" t="s">
        <v>37</v>
      </c>
      <c r="C135" s="2">
        <v>340844532</v>
      </c>
      <c r="D135" t="s">
        <v>16</v>
      </c>
      <c r="E135" t="s">
        <v>17</v>
      </c>
      <c r="F135" t="s">
        <v>19</v>
      </c>
      <c r="G135" t="s">
        <v>19</v>
      </c>
      <c r="H135" t="s">
        <v>18</v>
      </c>
      <c r="I135" s="8" t="str">
        <f>LOOKUP(C135,מונים!$A:$A,מונים!$P:$P)</f>
        <v>כן</v>
      </c>
      <c r="J135" t="s">
        <v>18</v>
      </c>
      <c r="K135" s="8"/>
      <c r="L135" s="8">
        <f>SUMIF('צריכה ב2025'!$B$2:$B$1885,'מידע מרוכז'!C135,'צריכה ב2025'!$H$2:$H$1885)</f>
        <v>78451</v>
      </c>
      <c r="M135" s="8">
        <f>SUMIF('צריכה ב2025'!$B:$B,'מידע מרוכז'!C135,'צריכה ב2025'!$I:$I)</f>
        <v>19206</v>
      </c>
      <c r="N135" s="8">
        <f>SUMIF('צריכה ב2025'!$B:$B,'מידע מרוכז'!C135,'צריכה ב2025'!$K:$K)</f>
        <v>59245</v>
      </c>
      <c r="O135" s="8">
        <f>SUMIF('צריכה ב2025'!$B:$B,'מידע מרוכז'!C135,'צריכה ב2025'!$L:$L)</f>
        <v>0</v>
      </c>
      <c r="P135" s="26" cm="1">
        <f t="array" ref="P135">SUM(SUMIFS('צריכה ב2025'!$I:$I, 'צריכה ב2025'!$B:$B, C135, 'צריכה ב2025'!$A:$A, {"01/2025","02/2025","12/2024"}))</f>
        <v>5508</v>
      </c>
      <c r="Q135" s="26" cm="1">
        <f t="array" ref="Q135">SUM(SUMIFS('צריכה ב2025'!$K:$K, 'צריכה ב2025'!$B:$B, C135, 'צריכה ב2025'!$A:$A, {"01/2025","02/2025","12/2024"}))</f>
        <v>10130</v>
      </c>
      <c r="R135" s="8" cm="1">
        <f t="array" ref="R135">SUM(SUMIFS('צריכה ב2025'!$I:$I, 'צריכה ב2025'!$B:$B, C135, 'צריכה ב2025'!$A:$A, {"03/2025","04/2025","05/2025","10/2025","11/2025"}))</f>
        <v>7310</v>
      </c>
      <c r="S135" s="8" cm="1">
        <f t="array" ref="S135">SUM(SUMIFS('צריכה ב2025'!$K:$K, 'צריכה ב2025'!$B:$B, C135, 'צריכה ב2025'!$A:$A, {"03/2025","04/2025","05/2025","10/2025","11/2025"}))</f>
        <v>28770</v>
      </c>
      <c r="T135" s="8" cm="1">
        <f t="array" ref="T135">SUM(SUMIFS('צריכה ב2025'!$I:$I, 'צריכה ב2025'!$B:$B, C135, 'צריכה ב2025'!$A:$A, {"06/2025","07/2025","08/2025","09/2025"}))</f>
        <v>5766</v>
      </c>
      <c r="U135" s="8" cm="1">
        <f t="array" ref="U135">SUM(SUMIFS('צריכה ב2025'!$K:$K, 'צריכה ב2025'!$B:$B, C135, 'צריכה ב2025'!$A:$A, {"06/2025","07/2025","08/2025","09/2025"}))</f>
        <v>19240</v>
      </c>
    </row>
    <row r="136" spans="1:24" x14ac:dyDescent="0.2">
      <c r="C136" s="2">
        <v>340845403</v>
      </c>
      <c r="D136" t="s">
        <v>20</v>
      </c>
      <c r="E136" t="s">
        <v>17</v>
      </c>
      <c r="F136" t="s">
        <v>19</v>
      </c>
      <c r="G136" t="s">
        <v>19</v>
      </c>
      <c r="H136" t="s">
        <v>18</v>
      </c>
      <c r="I136" s="8" t="str">
        <f>LOOKUP(C136,מונים!$A:$A,מונים!$P:$P)</f>
        <v>כן</v>
      </c>
      <c r="J136" t="s">
        <v>18</v>
      </c>
      <c r="K136" s="8"/>
      <c r="L136" s="8">
        <f>SUMIF('צריכה ב2025'!$B$2:$B$1885,'מידע מרוכז'!C136,'צריכה ב2025'!$H$2:$H$1885)</f>
        <v>29072</v>
      </c>
      <c r="M136" s="8">
        <f>SUMIF('צריכה ב2025'!$B:$B,'מידע מרוכז'!C136,'צריכה ב2025'!$I:$I)</f>
        <v>3296</v>
      </c>
      <c r="N136" s="8">
        <f>SUMIF('צריכה ב2025'!$B:$B,'מידע מרוכז'!C136,'צריכה ב2025'!$K:$K)</f>
        <v>25776</v>
      </c>
      <c r="O136" s="8">
        <f>SUMIF('צריכה ב2025'!$B:$B,'מידע מרוכז'!C136,'צריכה ב2025'!$L:$L)</f>
        <v>0</v>
      </c>
      <c r="P136" s="26" cm="1">
        <f t="array" ref="P136">SUM(SUMIFS('צריכה ב2025'!$I:$I, 'צריכה ב2025'!$B:$B, C136, 'צריכה ב2025'!$A:$A, {"01/2025","02/2025","12/2024"}))</f>
        <v>1034</v>
      </c>
      <c r="Q136" s="26" cm="1">
        <f t="array" ref="Q136">SUM(SUMIFS('צריכה ב2025'!$K:$K, 'צריכה ב2025'!$B:$B, C136, 'צריכה ב2025'!$A:$A, {"01/2025","02/2025","12/2024"}))</f>
        <v>3114</v>
      </c>
      <c r="R136" s="8" cm="1">
        <f t="array" ref="R136">SUM(SUMIFS('צריכה ב2025'!$I:$I, 'צריכה ב2025'!$B:$B, C136, 'צריכה ב2025'!$A:$A, {"03/2025","04/2025","05/2025","10/2025","11/2025"}))</f>
        <v>1022</v>
      </c>
      <c r="S136" s="8" cm="1">
        <f t="array" ref="S136">SUM(SUMIFS('צריכה ב2025'!$K:$K, 'צריכה ב2025'!$B:$B, C136, 'צריכה ב2025'!$A:$A, {"03/2025","04/2025","05/2025","10/2025","11/2025"}))</f>
        <v>11344</v>
      </c>
      <c r="T136" s="8" cm="1">
        <f t="array" ref="T136">SUM(SUMIFS('צריכה ב2025'!$I:$I, 'צריכה ב2025'!$B:$B, C136, 'צריכה ב2025'!$A:$A, {"06/2025","07/2025","08/2025","09/2025"}))</f>
        <v>876</v>
      </c>
      <c r="U136" s="8" cm="1">
        <f t="array" ref="U136">SUM(SUMIFS('צריכה ב2025'!$K:$K, 'צריכה ב2025'!$B:$B, C136, 'צריכה ב2025'!$A:$A, {"06/2025","07/2025","08/2025","09/2025"}))</f>
        <v>9156</v>
      </c>
    </row>
    <row r="137" spans="1:24" x14ac:dyDescent="0.2">
      <c r="C137" s="2">
        <v>340845557</v>
      </c>
      <c r="D137" t="s">
        <v>16</v>
      </c>
      <c r="E137" t="s">
        <v>17</v>
      </c>
      <c r="F137" t="s">
        <v>18</v>
      </c>
      <c r="G137" t="s">
        <v>18</v>
      </c>
      <c r="H137" t="s">
        <v>18</v>
      </c>
      <c r="I137" s="8" t="str">
        <f>LOOKUP(C137,מונים!$A:$A,מונים!$P:$P)</f>
        <v>לא</v>
      </c>
      <c r="J137" t="s">
        <v>18</v>
      </c>
      <c r="K137" s="8"/>
      <c r="L137" s="8">
        <f>SUMIF('צריכה ב2025'!$B$2:$B$1885,'מידע מרוכז'!C137,'צריכה ב2025'!$H$2:$H$1885)</f>
        <v>6911.94</v>
      </c>
      <c r="M137" s="8">
        <f>SUMIF('צריכה ב2025'!$B:$B,'מידע מרוכז'!C137,'צריכה ב2025'!$I:$I)</f>
        <v>0</v>
      </c>
      <c r="N137" s="8">
        <f>SUMIF('צריכה ב2025'!$B:$B,'מידע מרוכז'!C137,'צריכה ב2025'!$K:$K)</f>
        <v>0</v>
      </c>
      <c r="O137" s="8">
        <f>SUMIF('צריכה ב2025'!$B:$B,'מידע מרוכז'!C137,'צריכה ב2025'!$L:$L)</f>
        <v>6911.94</v>
      </c>
      <c r="P137" s="26" cm="1">
        <f t="array" ref="P137">SUM(SUMIFS('צריכה ב2025'!$I:$I, 'צריכה ב2025'!$B:$B, C137, 'צריכה ב2025'!$A:$A, {"01/2025","02/2025","12/2024"}))</f>
        <v>0</v>
      </c>
      <c r="Q137" s="26" cm="1">
        <f t="array" ref="Q137">SUM(SUMIFS('צריכה ב2025'!$K:$K, 'צריכה ב2025'!$B:$B, C137, 'צריכה ב2025'!$A:$A, {"01/2025","02/2025","12/2024"}))</f>
        <v>0</v>
      </c>
      <c r="R137" s="8" cm="1">
        <f t="array" ref="R137">SUM(SUMIFS('צריכה ב2025'!$I:$I, 'צריכה ב2025'!$B:$B, C137, 'צריכה ב2025'!$A:$A, {"03/2025","04/2025","05/2025","10/2025","11/2025"}))</f>
        <v>0</v>
      </c>
      <c r="S137" s="8" cm="1">
        <f t="array" ref="S137">SUM(SUMIFS('צריכה ב2025'!$K:$K, 'צריכה ב2025'!$B:$B, C137, 'צריכה ב2025'!$A:$A, {"03/2025","04/2025","05/2025","10/2025","11/2025"}))</f>
        <v>0</v>
      </c>
      <c r="T137" s="8" cm="1">
        <f t="array" ref="T137">SUM(SUMIFS('צריכה ב2025'!$I:$I, 'צריכה ב2025'!$B:$B, C137, 'צריכה ב2025'!$A:$A, {"06/2025","07/2025","08/2025","09/2025"}))</f>
        <v>0</v>
      </c>
      <c r="U137" s="8" cm="1">
        <f t="array" ref="U137">SUM(SUMIFS('צריכה ב2025'!$K:$K, 'צריכה ב2025'!$B:$B, C137, 'צריכה ב2025'!$A:$A, {"06/2025","07/2025","08/2025","09/2025"}))</f>
        <v>0</v>
      </c>
      <c r="V137" cm="1">
        <f t="array" ref="V137">SUM(SUMIFS('צריכה ב2025'!$L:$L, 'צריכה ב2025'!$B:$B, C137, 'צריכה ב2025'!$A:$A, {"01/2025","02/2025","12/2024"}))</f>
        <v>893.66000000000008</v>
      </c>
      <c r="W137" cm="1">
        <f t="array" ref="W137">SUM(SUMIFS('צריכה ב2025'!$L:$L, 'צריכה ב2025'!$B:$B, C137, 'צריכה ב2025'!$A:$A, {"03/2025","04/2025","05/2025","10/2025","11/2025"}))</f>
        <v>1926.9899999999998</v>
      </c>
      <c r="X137" cm="1">
        <f t="array" ref="X137">SUM(SUMIFS('צריכה ב2025'!$L:$L, 'צריכה ב2025'!$B:$B, C137, 'צריכה ב2025'!$A:$A, {"06/2025","07/2025","08/2025","09/2025"}))</f>
        <v>3988.53</v>
      </c>
    </row>
    <row r="138" spans="1:24" x14ac:dyDescent="0.2">
      <c r="A138" t="s">
        <v>84</v>
      </c>
      <c r="C138" s="2">
        <v>340847207</v>
      </c>
      <c r="D138" t="s">
        <v>20</v>
      </c>
      <c r="E138" t="s">
        <v>17</v>
      </c>
      <c r="F138" t="s">
        <v>19</v>
      </c>
      <c r="G138" t="s">
        <v>19</v>
      </c>
      <c r="H138" t="s">
        <v>18</v>
      </c>
      <c r="I138" s="8" t="str">
        <f>LOOKUP(C138,מונים!$A:$A,מונים!$P:$P)</f>
        <v>כן</v>
      </c>
      <c r="J138" t="s">
        <v>18</v>
      </c>
      <c r="K138" s="8"/>
      <c r="L138" s="8">
        <f>SUMIF('צריכה ב2025'!$B$2:$B$1885,'מידע מרוכז'!C138,'צריכה ב2025'!$H$2:$H$1885)</f>
        <v>64548</v>
      </c>
      <c r="M138" s="8">
        <f>SUMIF('צריכה ב2025'!$B:$B,'מידע מרוכז'!C138,'צריכה ב2025'!$I:$I)</f>
        <v>4400</v>
      </c>
      <c r="N138" s="8">
        <f>SUMIF('צריכה ב2025'!$B:$B,'מידע מרוכז'!C138,'צריכה ב2025'!$K:$K)</f>
        <v>60148</v>
      </c>
      <c r="O138" s="8">
        <f>SUMIF('צריכה ב2025'!$B:$B,'מידע מרוכז'!C138,'צריכה ב2025'!$L:$L)</f>
        <v>0</v>
      </c>
      <c r="P138" s="26" cm="1">
        <f t="array" ref="P138">SUM(SUMIFS('צריכה ב2025'!$I:$I, 'צריכה ב2025'!$B:$B, C138, 'צריכה ב2025'!$A:$A, {"01/2025","02/2025","12/2024"}))</f>
        <v>900</v>
      </c>
      <c r="Q138" s="26" cm="1">
        <f t="array" ref="Q138">SUM(SUMIFS('צריכה ב2025'!$K:$K, 'צריכה ב2025'!$B:$B, C138, 'צריכה ב2025'!$A:$A, {"01/2025","02/2025","12/2024"}))</f>
        <v>8398</v>
      </c>
      <c r="R138" s="8" cm="1">
        <f t="array" ref="R138">SUM(SUMIFS('צריכה ב2025'!$I:$I, 'צריכה ב2025'!$B:$B, C138, 'צריכה ב2025'!$A:$A, {"03/2025","04/2025","05/2025","10/2025","11/2025"}))</f>
        <v>1420</v>
      </c>
      <c r="S138" s="8" cm="1">
        <f t="array" ref="S138">SUM(SUMIFS('צריכה ב2025'!$K:$K, 'צריכה ב2025'!$B:$B, C138, 'צריכה ב2025'!$A:$A, {"03/2025","04/2025","05/2025","10/2025","11/2025"}))</f>
        <v>24558</v>
      </c>
      <c r="T138" s="8" cm="1">
        <f t="array" ref="T138">SUM(SUMIFS('צריכה ב2025'!$I:$I, 'צריכה ב2025'!$B:$B, C138, 'צריכה ב2025'!$A:$A, {"06/2025","07/2025","08/2025","09/2025"}))</f>
        <v>1714</v>
      </c>
      <c r="U138" s="8" cm="1">
        <f t="array" ref="U138">SUM(SUMIFS('צריכה ב2025'!$K:$K, 'צריכה ב2025'!$B:$B, C138, 'צריכה ב2025'!$A:$A, {"06/2025","07/2025","08/2025","09/2025"}))</f>
        <v>23000</v>
      </c>
    </row>
    <row r="139" spans="1:24" x14ac:dyDescent="0.2">
      <c r="C139" s="2">
        <v>340847455</v>
      </c>
      <c r="D139" t="s">
        <v>16</v>
      </c>
      <c r="E139" t="s">
        <v>17</v>
      </c>
      <c r="F139" t="s">
        <v>18</v>
      </c>
      <c r="G139" t="s">
        <v>18</v>
      </c>
      <c r="H139" t="s">
        <v>18</v>
      </c>
      <c r="I139" s="8" t="str">
        <f>LOOKUP(C139,מונים!$A:$A,מונים!$P:$P)</f>
        <v>לא</v>
      </c>
      <c r="J139" t="s">
        <v>18</v>
      </c>
      <c r="K139" s="8"/>
      <c r="L139" s="8">
        <f>SUMIF('צריכה ב2025'!$B$2:$B$1885,'מידע מרוכז'!C139,'צריכה ב2025'!$H$2:$H$1885)</f>
        <v>11319.950000000003</v>
      </c>
      <c r="M139" s="8">
        <f>SUMIF('צריכה ב2025'!$B:$B,'מידע מרוכז'!C139,'צריכה ב2025'!$I:$I)</f>
        <v>0</v>
      </c>
      <c r="N139" s="8">
        <f>SUMIF('צריכה ב2025'!$B:$B,'מידע מרוכז'!C139,'צריכה ב2025'!$K:$K)</f>
        <v>0</v>
      </c>
      <c r="O139" s="8">
        <f>SUMIF('צריכה ב2025'!$B:$B,'מידע מרוכז'!C139,'צריכה ב2025'!$L:$L)</f>
        <v>11319.950000000003</v>
      </c>
      <c r="P139" s="26" cm="1">
        <f t="array" ref="P139">SUM(SUMIFS('צריכה ב2025'!$I:$I, 'צריכה ב2025'!$B:$B, C139, 'צריכה ב2025'!$A:$A, {"01/2025","02/2025","12/2024"}))</f>
        <v>0</v>
      </c>
      <c r="Q139" s="26" cm="1">
        <f t="array" ref="Q139">SUM(SUMIFS('צריכה ב2025'!$K:$K, 'צריכה ב2025'!$B:$B, C139, 'צריכה ב2025'!$A:$A, {"01/2025","02/2025","12/2024"}))</f>
        <v>0</v>
      </c>
      <c r="R139" s="8" cm="1">
        <f t="array" ref="R139">SUM(SUMIFS('צריכה ב2025'!$I:$I, 'צריכה ב2025'!$B:$B, C139, 'צריכה ב2025'!$A:$A, {"03/2025","04/2025","05/2025","10/2025","11/2025"}))</f>
        <v>0</v>
      </c>
      <c r="S139" s="8" cm="1">
        <f t="array" ref="S139">SUM(SUMIFS('צריכה ב2025'!$K:$K, 'צריכה ב2025'!$B:$B, C139, 'צריכה ב2025'!$A:$A, {"03/2025","04/2025","05/2025","10/2025","11/2025"}))</f>
        <v>0</v>
      </c>
      <c r="T139" s="8" cm="1">
        <f t="array" ref="T139">SUM(SUMIFS('צריכה ב2025'!$I:$I, 'צריכה ב2025'!$B:$B, C139, 'צריכה ב2025'!$A:$A, {"06/2025","07/2025","08/2025","09/2025"}))</f>
        <v>0</v>
      </c>
      <c r="U139" s="8" cm="1">
        <f t="array" ref="U139">SUM(SUMIFS('צריכה ב2025'!$K:$K, 'צריכה ב2025'!$B:$B, C139, 'צריכה ב2025'!$A:$A, {"06/2025","07/2025","08/2025","09/2025"}))</f>
        <v>0</v>
      </c>
      <c r="V139" cm="1">
        <f t="array" ref="V139">SUM(SUMIFS('צריכה ב2025'!$L:$L, 'צריכה ב2025'!$B:$B, C139, 'צריכה ב2025'!$A:$A, {"01/2025","02/2025","12/2024"}))</f>
        <v>1910.56</v>
      </c>
      <c r="W139" cm="1">
        <f t="array" ref="W139">SUM(SUMIFS('צריכה ב2025'!$L:$L, 'צריכה ב2025'!$B:$B, C139, 'צריכה ב2025'!$A:$A, {"03/2025","04/2025","05/2025","10/2025","11/2025"}))</f>
        <v>5065.6899999999996</v>
      </c>
      <c r="X139" cm="1">
        <f t="array" ref="X139">SUM(SUMIFS('צריכה ב2025'!$L:$L, 'צריכה ב2025'!$B:$B, C139, 'צריכה ב2025'!$A:$A, {"06/2025","07/2025","08/2025","09/2025"}))</f>
        <v>3770.2599999999998</v>
      </c>
    </row>
    <row r="140" spans="1:24" x14ac:dyDescent="0.2">
      <c r="C140" s="2">
        <v>340847802</v>
      </c>
      <c r="D140" t="s">
        <v>16</v>
      </c>
      <c r="E140" t="s">
        <v>17</v>
      </c>
      <c r="F140" t="s">
        <v>19</v>
      </c>
      <c r="G140" t="s">
        <v>18</v>
      </c>
      <c r="H140" t="s">
        <v>18</v>
      </c>
      <c r="I140" s="8" t="str">
        <f>LOOKUP(C140,מונים!$A:$A,מונים!$P:$P)</f>
        <v>לא</v>
      </c>
      <c r="J140" t="s">
        <v>18</v>
      </c>
      <c r="K140" s="8"/>
      <c r="L140" s="8">
        <f>SUMIF('צריכה ב2025'!$B$2:$B$1885,'מידע מרוכז'!C140,'צריכה ב2025'!$H$2:$H$1885)</f>
        <v>30587</v>
      </c>
      <c r="M140" s="8">
        <f>SUMIF('צריכה ב2025'!$B:$B,'מידע מרוכז'!C140,'צריכה ב2025'!$I:$I)</f>
        <v>7291</v>
      </c>
      <c r="N140" s="8">
        <f>SUMIF('צריכה ב2025'!$B:$B,'מידע מרוכז'!C140,'צריכה ב2025'!$K:$K)</f>
        <v>23296</v>
      </c>
      <c r="O140" s="8">
        <f>SUMIF('צריכה ב2025'!$B:$B,'מידע מרוכז'!C140,'צריכה ב2025'!$L:$L)</f>
        <v>0</v>
      </c>
      <c r="P140" s="26" cm="1">
        <f t="array" ref="P140">SUM(SUMIFS('צריכה ב2025'!$I:$I, 'צריכה ב2025'!$B:$B, C140, 'צריכה ב2025'!$A:$A, {"01/2025","02/2025","12/2024"}))</f>
        <v>2287</v>
      </c>
      <c r="Q140" s="26" cm="1">
        <f t="array" ref="Q140">SUM(SUMIFS('צריכה ב2025'!$K:$K, 'צריכה ב2025'!$B:$B, C140, 'צריכה ב2025'!$A:$A, {"01/2025","02/2025","12/2024"}))</f>
        <v>4226</v>
      </c>
      <c r="R140" s="8" cm="1">
        <f t="array" ref="R140">SUM(SUMIFS('צריכה ב2025'!$I:$I, 'צריכה ב2025'!$B:$B, C140, 'צריכה ב2025'!$A:$A, {"03/2025","04/2025","05/2025","10/2025","11/2025"}))</f>
        <v>2837</v>
      </c>
      <c r="S140" s="8" cm="1">
        <f t="array" ref="S140">SUM(SUMIFS('צריכה ב2025'!$K:$K, 'צריכה ב2025'!$B:$B, C140, 'צריכה ב2025'!$A:$A, {"03/2025","04/2025","05/2025","10/2025","11/2025"}))</f>
        <v>11528</v>
      </c>
      <c r="T140" s="8" cm="1">
        <f t="array" ref="T140">SUM(SUMIFS('צריכה ב2025'!$I:$I, 'צריכה ב2025'!$B:$B, C140, 'צריכה ב2025'!$A:$A, {"06/2025","07/2025","08/2025","09/2025"}))</f>
        <v>2128</v>
      </c>
      <c r="U140" s="8" cm="1">
        <f t="array" ref="U140">SUM(SUMIFS('צריכה ב2025'!$K:$K, 'צריכה ב2025'!$B:$B, C140, 'צריכה ב2025'!$A:$A, {"06/2025","07/2025","08/2025","09/2025"}))</f>
        <v>7429</v>
      </c>
    </row>
    <row r="141" spans="1:24" x14ac:dyDescent="0.2">
      <c r="C141" s="2">
        <v>340849596</v>
      </c>
      <c r="D141" t="s">
        <v>16</v>
      </c>
      <c r="E141" t="s">
        <v>17</v>
      </c>
      <c r="F141" t="s">
        <v>18</v>
      </c>
      <c r="G141" t="s">
        <v>18</v>
      </c>
      <c r="H141" t="s">
        <v>18</v>
      </c>
      <c r="I141" s="8" t="str">
        <f>LOOKUP(C141,מונים!$A:$A,מונים!$P:$P)</f>
        <v>לא</v>
      </c>
      <c r="J141" t="s">
        <v>18</v>
      </c>
      <c r="K141" s="8"/>
      <c r="L141" s="8">
        <f>SUMIF('צריכה ב2025'!$B$2:$B$1885,'מידע מרוכז'!C141,'צריכה ב2025'!$H$2:$H$1885)</f>
        <v>7691.96</v>
      </c>
      <c r="M141" s="8">
        <f>SUMIF('צריכה ב2025'!$B:$B,'מידע מרוכז'!C141,'צריכה ב2025'!$I:$I)</f>
        <v>0</v>
      </c>
      <c r="N141" s="8">
        <f>SUMIF('צריכה ב2025'!$B:$B,'מידע מרוכז'!C141,'צריכה ב2025'!$K:$K)</f>
        <v>0</v>
      </c>
      <c r="O141" s="8">
        <f>SUMIF('צריכה ב2025'!$B:$B,'מידע מרוכז'!C141,'צריכה ב2025'!$L:$L)</f>
        <v>7691.96</v>
      </c>
      <c r="P141" s="26" cm="1">
        <f t="array" ref="P141">SUM(SUMIFS('צריכה ב2025'!$I:$I, 'צריכה ב2025'!$B:$B, C141, 'צריכה ב2025'!$A:$A, {"01/2025","02/2025","12/2024"}))</f>
        <v>0</v>
      </c>
      <c r="Q141" s="26" cm="1">
        <f t="array" ref="Q141">SUM(SUMIFS('צריכה ב2025'!$K:$K, 'צריכה ב2025'!$B:$B, C141, 'צריכה ב2025'!$A:$A, {"01/2025","02/2025","12/2024"}))</f>
        <v>0</v>
      </c>
      <c r="R141" s="8" cm="1">
        <f t="array" ref="R141">SUM(SUMIFS('צריכה ב2025'!$I:$I, 'צריכה ב2025'!$B:$B, C141, 'צריכה ב2025'!$A:$A, {"03/2025","04/2025","05/2025","10/2025","11/2025"}))</f>
        <v>0</v>
      </c>
      <c r="S141" s="8" cm="1">
        <f t="array" ref="S141">SUM(SUMIFS('צריכה ב2025'!$K:$K, 'צריכה ב2025'!$B:$B, C141, 'צריכה ב2025'!$A:$A, {"03/2025","04/2025","05/2025","10/2025","11/2025"}))</f>
        <v>0</v>
      </c>
      <c r="T141" s="8" cm="1">
        <f t="array" ref="T141">SUM(SUMIFS('צריכה ב2025'!$I:$I, 'צריכה ב2025'!$B:$B, C141, 'צריכה ב2025'!$A:$A, {"06/2025","07/2025","08/2025","09/2025"}))</f>
        <v>0</v>
      </c>
      <c r="U141" s="8" cm="1">
        <f t="array" ref="U141">SUM(SUMIFS('צריכה ב2025'!$K:$K, 'צריכה ב2025'!$B:$B, C141, 'צריכה ב2025'!$A:$A, {"06/2025","07/2025","08/2025","09/2025"}))</f>
        <v>0</v>
      </c>
      <c r="V141" cm="1">
        <f t="array" ref="V141">SUM(SUMIFS('צריכה ב2025'!$L:$L, 'צריכה ב2025'!$B:$B, C141, 'צריכה ב2025'!$A:$A, {"01/2025","02/2025","12/2024"}))</f>
        <v>1282.83</v>
      </c>
      <c r="W141" cm="1">
        <f t="array" ref="W141">SUM(SUMIFS('צריכה ב2025'!$L:$L, 'צריכה ב2025'!$B:$B, C141, 'צריכה ב2025'!$A:$A, {"03/2025","04/2025","05/2025","10/2025","11/2025"}))</f>
        <v>3330.56</v>
      </c>
      <c r="X141" cm="1">
        <f t="array" ref="X141">SUM(SUMIFS('צריכה ב2025'!$L:$L, 'צריכה ב2025'!$B:$B, C141, 'צריכה ב2025'!$A:$A, {"06/2025","07/2025","08/2025","09/2025"}))</f>
        <v>2701.63</v>
      </c>
    </row>
    <row r="142" spans="1:24" x14ac:dyDescent="0.2">
      <c r="C142" s="2">
        <v>340849987</v>
      </c>
      <c r="D142" t="s">
        <v>16</v>
      </c>
      <c r="E142" t="s">
        <v>17</v>
      </c>
      <c r="F142" t="s">
        <v>18</v>
      </c>
      <c r="G142" t="s">
        <v>18</v>
      </c>
      <c r="H142" t="s">
        <v>18</v>
      </c>
      <c r="I142" s="8" t="str">
        <f>LOOKUP(C142,מונים!$A:$A,מונים!$P:$P)</f>
        <v>לא</v>
      </c>
      <c r="J142" t="s">
        <v>18</v>
      </c>
      <c r="K142" s="8"/>
      <c r="L142" s="8">
        <f>SUMIF('צריכה ב2025'!$B$2:$B$1885,'מידע מרוכז'!C142,'צריכה ב2025'!$H$2:$H$1885)</f>
        <v>2518.96</v>
      </c>
      <c r="M142" s="8">
        <f>SUMIF('צריכה ב2025'!$B:$B,'מידע מרוכז'!C142,'צריכה ב2025'!$I:$I)</f>
        <v>0</v>
      </c>
      <c r="N142" s="8">
        <f>SUMIF('צריכה ב2025'!$B:$B,'מידע מרוכז'!C142,'צריכה ב2025'!$K:$K)</f>
        <v>0</v>
      </c>
      <c r="O142" s="8">
        <f>SUMIF('צריכה ב2025'!$B:$B,'מידע מרוכז'!C142,'צריכה ב2025'!$L:$L)</f>
        <v>2518.96</v>
      </c>
      <c r="P142" s="26" cm="1">
        <f t="array" ref="P142">SUM(SUMIFS('צריכה ב2025'!$I:$I, 'צריכה ב2025'!$B:$B, C142, 'צריכה ב2025'!$A:$A, {"01/2025","02/2025","12/2024"}))</f>
        <v>0</v>
      </c>
      <c r="Q142" s="26" cm="1">
        <f t="array" ref="Q142">SUM(SUMIFS('צריכה ב2025'!$K:$K, 'צריכה ב2025'!$B:$B, C142, 'צריכה ב2025'!$A:$A, {"01/2025","02/2025","12/2024"}))</f>
        <v>0</v>
      </c>
      <c r="R142" s="8" cm="1">
        <f t="array" ref="R142">SUM(SUMIFS('צריכה ב2025'!$I:$I, 'צריכה ב2025'!$B:$B, C142, 'צריכה ב2025'!$A:$A, {"03/2025","04/2025","05/2025","10/2025","11/2025"}))</f>
        <v>0</v>
      </c>
      <c r="S142" s="8" cm="1">
        <f t="array" ref="S142">SUM(SUMIFS('צריכה ב2025'!$K:$K, 'צריכה ב2025'!$B:$B, C142, 'צריכה ב2025'!$A:$A, {"03/2025","04/2025","05/2025","10/2025","11/2025"}))</f>
        <v>0</v>
      </c>
      <c r="T142" s="8" cm="1">
        <f t="array" ref="T142">SUM(SUMIFS('צריכה ב2025'!$I:$I, 'צריכה ב2025'!$B:$B, C142, 'צריכה ב2025'!$A:$A, {"06/2025","07/2025","08/2025","09/2025"}))</f>
        <v>0</v>
      </c>
      <c r="U142" s="8" cm="1">
        <f t="array" ref="U142">SUM(SUMIFS('צריכה ב2025'!$K:$K, 'צריכה ב2025'!$B:$B, C142, 'צריכה ב2025'!$A:$A, {"06/2025","07/2025","08/2025","09/2025"}))</f>
        <v>0</v>
      </c>
      <c r="V142" cm="1">
        <f t="array" ref="V142">SUM(SUMIFS('צריכה ב2025'!$L:$L, 'צריכה ב2025'!$B:$B, C142, 'צריכה ב2025'!$A:$A, {"01/2025","02/2025","12/2024"}))</f>
        <v>422.4</v>
      </c>
      <c r="W142" cm="1">
        <f t="array" ref="W142">SUM(SUMIFS('צריכה ב2025'!$L:$L, 'צריכה ב2025'!$B:$B, C142, 'צריכה ב2025'!$A:$A, {"03/2025","04/2025","05/2025","10/2025","11/2025"}))</f>
        <v>1089.6600000000001</v>
      </c>
      <c r="X142" cm="1">
        <f t="array" ref="X142">SUM(SUMIFS('צריכה ב2025'!$L:$L, 'צריכה ב2025'!$B:$B, C142, 'צריכה ב2025'!$A:$A, {"06/2025","07/2025","08/2025","09/2025"}))</f>
        <v>892.9799999999999</v>
      </c>
    </row>
    <row r="143" spans="1:24" x14ac:dyDescent="0.2">
      <c r="A143" t="s">
        <v>23</v>
      </c>
      <c r="B143" t="s">
        <v>37</v>
      </c>
      <c r="C143" s="2">
        <v>340850605</v>
      </c>
      <c r="D143" t="s">
        <v>16</v>
      </c>
      <c r="E143" t="s">
        <v>17</v>
      </c>
      <c r="F143" t="s">
        <v>19</v>
      </c>
      <c r="G143" t="s">
        <v>19</v>
      </c>
      <c r="H143" t="s">
        <v>18</v>
      </c>
      <c r="I143" s="8" t="str">
        <f>LOOKUP(C143,מונים!$A:$A,מונים!$P:$P)</f>
        <v>כן</v>
      </c>
      <c r="J143" t="s">
        <v>18</v>
      </c>
      <c r="K143" s="8"/>
      <c r="L143" s="8">
        <f>SUMIF('צריכה ב2025'!$B$2:$B$1885,'מידע מרוכז'!C143,'צריכה ב2025'!$H$2:$H$1885)</f>
        <v>49808</v>
      </c>
      <c r="M143" s="8">
        <f>SUMIF('צריכה ב2025'!$B:$B,'מידע מרוכז'!C143,'צריכה ב2025'!$I:$I)</f>
        <v>12119</v>
      </c>
      <c r="N143" s="8">
        <f>SUMIF('צריכה ב2025'!$B:$B,'מידע מרוכז'!C143,'צריכה ב2025'!$K:$K)</f>
        <v>37689</v>
      </c>
      <c r="O143" s="8">
        <f>SUMIF('צריכה ב2025'!$B:$B,'מידע מרוכז'!C143,'צריכה ב2025'!$L:$L)</f>
        <v>0</v>
      </c>
      <c r="P143" s="26" cm="1">
        <f t="array" ref="P143">SUM(SUMIFS('צריכה ב2025'!$I:$I, 'צריכה ב2025'!$B:$B, C143, 'צריכה ב2025'!$A:$A, {"01/2025","02/2025","12/2024"}))</f>
        <v>3401</v>
      </c>
      <c r="Q143" s="26" cm="1">
        <f t="array" ref="Q143">SUM(SUMIFS('צריכה ב2025'!$K:$K, 'צריכה ב2025'!$B:$B, C143, 'צריכה ב2025'!$A:$A, {"01/2025","02/2025","12/2024"}))</f>
        <v>6296</v>
      </c>
      <c r="R143" s="8" cm="1">
        <f t="array" ref="R143">SUM(SUMIFS('צריכה ב2025'!$I:$I, 'צריכה ב2025'!$B:$B, C143, 'צריכה ב2025'!$A:$A, {"03/2025","04/2025","05/2025","10/2025","11/2025"}))</f>
        <v>4389</v>
      </c>
      <c r="S143" s="8" cm="1">
        <f t="array" ref="S143">SUM(SUMIFS('צריכה ב2025'!$K:$K, 'צריכה ב2025'!$B:$B, C143, 'צריכה ב2025'!$A:$A, {"03/2025","04/2025","05/2025","10/2025","11/2025"}))</f>
        <v>17790</v>
      </c>
      <c r="T143" s="8" cm="1">
        <f t="array" ref="T143">SUM(SUMIFS('צריכה ב2025'!$I:$I, 'צריכה ב2025'!$B:$B, C143, 'צריכה ב2025'!$A:$A, {"06/2025","07/2025","08/2025","09/2025"}))</f>
        <v>3381</v>
      </c>
      <c r="U143" s="8" cm="1">
        <f t="array" ref="U143">SUM(SUMIFS('צריכה ב2025'!$K:$K, 'צריכה ב2025'!$B:$B, C143, 'צריכה ב2025'!$A:$A, {"06/2025","07/2025","08/2025","09/2025"}))</f>
        <v>11998</v>
      </c>
    </row>
    <row r="144" spans="1:24" x14ac:dyDescent="0.2">
      <c r="B144" t="s">
        <v>37</v>
      </c>
      <c r="C144" s="2">
        <v>340852647</v>
      </c>
      <c r="D144" t="s">
        <v>20</v>
      </c>
      <c r="E144" t="s">
        <v>17</v>
      </c>
      <c r="F144" t="s">
        <v>19</v>
      </c>
      <c r="G144" t="s">
        <v>19</v>
      </c>
      <c r="H144" t="s">
        <v>18</v>
      </c>
      <c r="I144" s="8" t="str">
        <f>LOOKUP(C144,מונים!$A:$A,מונים!$P:$P)</f>
        <v>כן</v>
      </c>
      <c r="J144" t="s">
        <v>18</v>
      </c>
      <c r="K144" s="8"/>
      <c r="L144" s="8">
        <f>SUMIF('צריכה ב2025'!$B$2:$B$1885,'מידע מרוכז'!C144,'צריכה ב2025'!$H$2:$H$1885)</f>
        <v>240640</v>
      </c>
      <c r="M144" s="8">
        <f>SUMIF('צריכה ב2025'!$B:$B,'מידע מרוכז'!C144,'צריכה ב2025'!$I:$I)</f>
        <v>87740</v>
      </c>
      <c r="N144" s="8">
        <f>SUMIF('צריכה ב2025'!$B:$B,'מידע מרוכז'!C144,'צריכה ב2025'!$K:$K)</f>
        <v>152900</v>
      </c>
      <c r="O144" s="8">
        <f>SUMIF('צריכה ב2025'!$B:$B,'מידע מרוכז'!C144,'צריכה ב2025'!$L:$L)</f>
        <v>0</v>
      </c>
      <c r="P144" s="26" cm="1">
        <f t="array" ref="P144">SUM(SUMIFS('צריכה ב2025'!$I:$I, 'צריכה ב2025'!$B:$B, C144, 'צריכה ב2025'!$A:$A, {"01/2025","02/2025","12/2024"}))</f>
        <v>23930</v>
      </c>
      <c r="Q144" s="26" cm="1">
        <f t="array" ref="Q144">SUM(SUMIFS('צריכה ב2025'!$K:$K, 'צריכה ב2025'!$B:$B, C144, 'צריכה ב2025'!$A:$A, {"01/2025","02/2025","12/2024"}))</f>
        <v>19810</v>
      </c>
      <c r="R144" s="8" cm="1">
        <f t="array" ref="R144">SUM(SUMIFS('צריכה ב2025'!$I:$I, 'צריכה ב2025'!$B:$B, C144, 'צריכה ב2025'!$A:$A, {"03/2025","04/2025","05/2025","10/2025","11/2025"}))</f>
        <v>35170</v>
      </c>
      <c r="S144" s="8" cm="1">
        <f t="array" ref="S144">SUM(SUMIFS('צריכה ב2025'!$K:$K, 'צריכה ב2025'!$B:$B, C144, 'צריכה ב2025'!$A:$A, {"03/2025","04/2025","05/2025","10/2025","11/2025"}))</f>
        <v>63930</v>
      </c>
      <c r="T144" s="8" cm="1">
        <f t="array" ref="T144">SUM(SUMIFS('צריכה ב2025'!$I:$I, 'צריכה ב2025'!$B:$B, C144, 'צריכה ב2025'!$A:$A, {"06/2025","07/2025","08/2025","09/2025"}))</f>
        <v>20400</v>
      </c>
      <c r="U144" s="8" cm="1">
        <f t="array" ref="U144">SUM(SUMIFS('צריכה ב2025'!$K:$K, 'צריכה ב2025'!$B:$B, C144, 'צריכה ב2025'!$A:$A, {"06/2025","07/2025","08/2025","09/2025"}))</f>
        <v>58380</v>
      </c>
    </row>
    <row r="145" spans="1:24" x14ac:dyDescent="0.2">
      <c r="A145" t="s">
        <v>23</v>
      </c>
      <c r="C145" s="2">
        <v>340855449</v>
      </c>
      <c r="D145" t="s">
        <v>16</v>
      </c>
      <c r="E145" t="s">
        <v>17</v>
      </c>
      <c r="F145" t="s">
        <v>19</v>
      </c>
      <c r="G145" t="s">
        <v>18</v>
      </c>
      <c r="H145" t="s">
        <v>18</v>
      </c>
      <c r="I145" s="8" t="str">
        <f>LOOKUP(C145,מונים!$A:$A,מונים!$P:$P)</f>
        <v>לא</v>
      </c>
      <c r="J145" t="s">
        <v>18</v>
      </c>
      <c r="K145" s="8"/>
      <c r="L145" s="8">
        <f>SUMIF('צריכה ב2025'!$B$2:$B$1885,'מידע מרוכז'!C145,'צריכה ב2025'!$H$2:$H$1885)</f>
        <v>57588</v>
      </c>
      <c r="M145" s="8">
        <f>SUMIF('צריכה ב2025'!$B:$B,'מידע מרוכז'!C145,'צריכה ב2025'!$I:$I)</f>
        <v>15138</v>
      </c>
      <c r="N145" s="8">
        <f>SUMIF('צריכה ב2025'!$B:$B,'מידע מרוכז'!C145,'צריכה ב2025'!$K:$K)</f>
        <v>42450</v>
      </c>
      <c r="O145" s="8">
        <f>SUMIF('צריכה ב2025'!$B:$B,'מידע מרוכז'!C145,'צריכה ב2025'!$L:$L)</f>
        <v>0</v>
      </c>
      <c r="P145" s="26" cm="1">
        <f t="array" ref="P145">SUM(SUMIFS('צריכה ב2025'!$I:$I, 'צריכה ב2025'!$B:$B, C145, 'צריכה ב2025'!$A:$A, {"01/2025","02/2025","12/2024"}))</f>
        <v>3648</v>
      </c>
      <c r="Q145" s="26" cm="1">
        <f t="array" ref="Q145">SUM(SUMIFS('צריכה ב2025'!$K:$K, 'צריכה ב2025'!$B:$B, C145, 'צריכה ב2025'!$A:$A, {"01/2025","02/2025","12/2024"}))</f>
        <v>7164</v>
      </c>
      <c r="R145" s="8" cm="1">
        <f t="array" ref="R145">SUM(SUMIFS('צריכה ב2025'!$I:$I, 'צריכה ב2025'!$B:$B, C145, 'צריכה ב2025'!$A:$A, {"03/2025","04/2025","05/2025","10/2025","11/2025"}))</f>
        <v>5535</v>
      </c>
      <c r="S145" s="8" cm="1">
        <f t="array" ref="S145">SUM(SUMIFS('צריכה ב2025'!$K:$K, 'צריכה ב2025'!$B:$B, C145, 'צריכה ב2025'!$A:$A, {"03/2025","04/2025","05/2025","10/2025","11/2025"}))</f>
        <v>19536</v>
      </c>
      <c r="T145" s="8" cm="1">
        <f t="array" ref="T145">SUM(SUMIFS('צריכה ב2025'!$I:$I, 'צריכה ב2025'!$B:$B, C145, 'צריכה ב2025'!$A:$A, {"06/2025","07/2025","08/2025","09/2025"}))</f>
        <v>4703</v>
      </c>
      <c r="U145" s="8" cm="1">
        <f t="array" ref="U145">SUM(SUMIFS('צריכה ב2025'!$K:$K, 'צריכה ב2025'!$B:$B, C145, 'צריכה ב2025'!$A:$A, {"06/2025","07/2025","08/2025","09/2025"}))</f>
        <v>13661</v>
      </c>
    </row>
    <row r="146" spans="1:24" x14ac:dyDescent="0.2">
      <c r="B146" t="s">
        <v>37</v>
      </c>
      <c r="C146" s="2">
        <v>340867596</v>
      </c>
      <c r="D146" t="s">
        <v>20</v>
      </c>
      <c r="E146" t="s">
        <v>17</v>
      </c>
      <c r="F146" t="s">
        <v>19</v>
      </c>
      <c r="G146" t="s">
        <v>19</v>
      </c>
      <c r="H146" t="s">
        <v>18</v>
      </c>
      <c r="I146" s="8" t="str">
        <f>LOOKUP(C146,מונים!$A:$A,מונים!$P:$P)</f>
        <v>כן</v>
      </c>
      <c r="J146" t="s">
        <v>19</v>
      </c>
      <c r="K146" s="8"/>
      <c r="L146" s="8">
        <f>SUMIF('צריכה ב2025'!$B$2:$B$1885,'מידע מרוכז'!C146,'צריכה ב2025'!$H$2:$H$1885)</f>
        <v>268510</v>
      </c>
      <c r="M146" s="8">
        <f>SUMIF('צריכה ב2025'!$B:$B,'מידע מרוכז'!C146,'צריכה ב2025'!$I:$I)</f>
        <v>46085</v>
      </c>
      <c r="N146" s="8">
        <f>SUMIF('צריכה ב2025'!$B:$B,'מידע מרוכז'!C146,'צריכה ב2025'!$K:$K)</f>
        <v>222425</v>
      </c>
      <c r="O146" s="8">
        <f>SUMIF('צריכה ב2025'!$B:$B,'מידע מרוכז'!C146,'צריכה ב2025'!$L:$L)</f>
        <v>0</v>
      </c>
      <c r="P146" s="26" cm="1">
        <f t="array" ref="P146">SUM(SUMIFS('צריכה ב2025'!$I:$I, 'צריכה ב2025'!$B:$B, C146, 'צריכה ב2025'!$A:$A, {"01/2025","02/2025","12/2024"}))</f>
        <v>7795</v>
      </c>
      <c r="Q146" s="26" cm="1">
        <f t="array" ref="Q146">SUM(SUMIFS('צריכה ב2025'!$K:$K, 'צריכה ב2025'!$B:$B, C146, 'צריכה ב2025'!$A:$A, {"01/2025","02/2025","12/2024"}))</f>
        <v>30430</v>
      </c>
      <c r="R146" s="8" cm="1">
        <f t="array" ref="R146">SUM(SUMIFS('צריכה ב2025'!$I:$I, 'צריכה ב2025'!$B:$B, C146, 'צריכה ב2025'!$A:$A, {"03/2025","04/2025","05/2025","10/2025","11/2025"}))</f>
        <v>14800</v>
      </c>
      <c r="S146" s="8" cm="1">
        <f t="array" ref="S146">SUM(SUMIFS('צריכה ב2025'!$K:$K, 'צריכה ב2025'!$B:$B, C146, 'צריכה ב2025'!$A:$A, {"03/2025","04/2025","05/2025","10/2025","11/2025"}))</f>
        <v>86905</v>
      </c>
      <c r="T146" s="8" cm="1">
        <f t="array" ref="T146">SUM(SUMIFS('צריכה ב2025'!$I:$I, 'צריכה ב2025'!$B:$B, C146, 'צריכה ב2025'!$A:$A, {"06/2025","07/2025","08/2025","09/2025"}))</f>
        <v>20090</v>
      </c>
      <c r="U146" s="8" cm="1">
        <f t="array" ref="U146">SUM(SUMIFS('צריכה ב2025'!$K:$K, 'צריכה ב2025'!$B:$B, C146, 'צריכה ב2025'!$A:$A, {"06/2025","07/2025","08/2025","09/2025"}))</f>
        <v>93645</v>
      </c>
    </row>
    <row r="147" spans="1:24" x14ac:dyDescent="0.2">
      <c r="C147" s="2">
        <v>340869913</v>
      </c>
      <c r="D147" t="s">
        <v>16</v>
      </c>
      <c r="E147" t="s">
        <v>17</v>
      </c>
      <c r="F147" t="s">
        <v>18</v>
      </c>
      <c r="G147" t="s">
        <v>18</v>
      </c>
      <c r="H147" t="s">
        <v>18</v>
      </c>
      <c r="I147" s="8" t="str">
        <f>LOOKUP(C147,מונים!$A:$A,מונים!$P:$P)</f>
        <v>לא</v>
      </c>
      <c r="J147" t="s">
        <v>18</v>
      </c>
      <c r="K147" s="8"/>
      <c r="L147" s="8">
        <f>SUMIF('צריכה ב2025'!$B$2:$B$1885,'מידע מרוכז'!C147,'צריכה ב2025'!$H$2:$H$1885)</f>
        <v>1519.9499999999998</v>
      </c>
      <c r="M147" s="8">
        <f>SUMIF('צריכה ב2025'!$B:$B,'מידע מרוכז'!C147,'צריכה ב2025'!$I:$I)</f>
        <v>0</v>
      </c>
      <c r="N147" s="8">
        <f>SUMIF('צריכה ב2025'!$B:$B,'מידע מרוכז'!C147,'צריכה ב2025'!$K:$K)</f>
        <v>0</v>
      </c>
      <c r="O147" s="8">
        <f>SUMIF('צריכה ב2025'!$B:$B,'מידע מרוכז'!C147,'צריכה ב2025'!$L:$L)</f>
        <v>1519.9499999999998</v>
      </c>
      <c r="P147" s="26" cm="1">
        <f t="array" ref="P147">SUM(SUMIFS('צריכה ב2025'!$I:$I, 'צריכה ב2025'!$B:$B, C147, 'צריכה ב2025'!$A:$A, {"01/2025","02/2025","12/2024"}))</f>
        <v>0</v>
      </c>
      <c r="Q147" s="26" cm="1">
        <f t="array" ref="Q147">SUM(SUMIFS('צריכה ב2025'!$K:$K, 'צריכה ב2025'!$B:$B, C147, 'צריכה ב2025'!$A:$A, {"01/2025","02/2025","12/2024"}))</f>
        <v>0</v>
      </c>
      <c r="R147" s="8" cm="1">
        <f t="array" ref="R147">SUM(SUMIFS('צריכה ב2025'!$I:$I, 'צריכה ב2025'!$B:$B, C147, 'צריכה ב2025'!$A:$A, {"03/2025","04/2025","05/2025","10/2025","11/2025"}))</f>
        <v>0</v>
      </c>
      <c r="S147" s="8" cm="1">
        <f t="array" ref="S147">SUM(SUMIFS('צריכה ב2025'!$K:$K, 'צריכה ב2025'!$B:$B, C147, 'צריכה ב2025'!$A:$A, {"03/2025","04/2025","05/2025","10/2025","11/2025"}))</f>
        <v>0</v>
      </c>
      <c r="T147" s="8" cm="1">
        <f t="array" ref="T147">SUM(SUMIFS('צריכה ב2025'!$I:$I, 'צריכה ב2025'!$B:$B, C147, 'צריכה ב2025'!$A:$A, {"06/2025","07/2025","08/2025","09/2025"}))</f>
        <v>0</v>
      </c>
      <c r="U147" s="8" cm="1">
        <f t="array" ref="U147">SUM(SUMIFS('צריכה ב2025'!$K:$K, 'צריכה ב2025'!$B:$B, C147, 'צריכה ב2025'!$A:$A, {"06/2025","07/2025","08/2025","09/2025"}))</f>
        <v>0</v>
      </c>
      <c r="V147" cm="1">
        <f t="array" ref="V147">SUM(SUMIFS('צריכה ב2025'!$L:$L, 'צריכה ב2025'!$B:$B, C147, 'צריכה ב2025'!$A:$A, {"01/2025","02/2025","12/2024"}))</f>
        <v>296.62</v>
      </c>
      <c r="W147" cm="1">
        <f t="array" ref="W147">SUM(SUMIFS('צריכה ב2025'!$L:$L, 'צריכה ב2025'!$B:$B, C147, 'צריכה ב2025'!$A:$A, {"03/2025","04/2025","05/2025","10/2025","11/2025"}))</f>
        <v>676.65</v>
      </c>
      <c r="X147" cm="1">
        <f t="array" ref="X147">SUM(SUMIFS('צריכה ב2025'!$L:$L, 'צריכה ב2025'!$B:$B, C147, 'צריכה ב2025'!$A:$A, {"06/2025","07/2025","08/2025","09/2025"}))</f>
        <v>436.30999999999995</v>
      </c>
    </row>
    <row r="148" spans="1:24" x14ac:dyDescent="0.2">
      <c r="A148" t="s">
        <v>84</v>
      </c>
      <c r="C148" s="2">
        <v>345252317</v>
      </c>
      <c r="D148" t="s">
        <v>16</v>
      </c>
      <c r="E148" t="s">
        <v>17</v>
      </c>
      <c r="F148" t="s">
        <v>18</v>
      </c>
      <c r="G148" t="s">
        <v>18</v>
      </c>
      <c r="H148" t="s">
        <v>18</v>
      </c>
      <c r="I148" s="8" t="str">
        <f>LOOKUP(C148,מונים!$A:$A,מונים!$P:$P)</f>
        <v>לא</v>
      </c>
      <c r="J148" t="s">
        <v>18</v>
      </c>
      <c r="K148" s="8"/>
      <c r="L148" s="8">
        <f>SUMIF('צריכה ב2025'!$B$2:$B$1885,'מידע מרוכז'!C148,'צריכה ב2025'!$H$2:$H$1885)</f>
        <v>16720.93</v>
      </c>
      <c r="M148" s="8">
        <f>SUMIF('צריכה ב2025'!$B:$B,'מידע מרוכז'!C148,'צריכה ב2025'!$I:$I)</f>
        <v>0</v>
      </c>
      <c r="N148" s="8">
        <f>SUMIF('צריכה ב2025'!$B:$B,'מידע מרוכז'!C148,'צריכה ב2025'!$K:$K)</f>
        <v>0</v>
      </c>
      <c r="O148" s="8">
        <f>SUMIF('צריכה ב2025'!$B:$B,'מידע מרוכז'!C148,'צריכה ב2025'!$L:$L)</f>
        <v>16720.93</v>
      </c>
      <c r="P148" s="26" cm="1">
        <f t="array" ref="P148">SUM(SUMIFS('צריכה ב2025'!$I:$I, 'צריכה ב2025'!$B:$B, C148, 'צריכה ב2025'!$A:$A, {"01/2025","02/2025","12/2024"}))</f>
        <v>0</v>
      </c>
      <c r="Q148" s="26" cm="1">
        <f t="array" ref="Q148">SUM(SUMIFS('צריכה ב2025'!$K:$K, 'צריכה ב2025'!$B:$B, C148, 'צריכה ב2025'!$A:$A, {"01/2025","02/2025","12/2024"}))</f>
        <v>0</v>
      </c>
      <c r="R148" s="8" cm="1">
        <f t="array" ref="R148">SUM(SUMIFS('צריכה ב2025'!$I:$I, 'צריכה ב2025'!$B:$B, C148, 'צריכה ב2025'!$A:$A, {"03/2025","04/2025","05/2025","10/2025","11/2025"}))</f>
        <v>0</v>
      </c>
      <c r="S148" s="8" cm="1">
        <f t="array" ref="S148">SUM(SUMIFS('צריכה ב2025'!$K:$K, 'צריכה ב2025'!$B:$B, C148, 'צריכה ב2025'!$A:$A, {"03/2025","04/2025","05/2025","10/2025","11/2025"}))</f>
        <v>0</v>
      </c>
      <c r="T148" s="8" cm="1">
        <f t="array" ref="T148">SUM(SUMIFS('צריכה ב2025'!$I:$I, 'צריכה ב2025'!$B:$B, C148, 'צריכה ב2025'!$A:$A, {"06/2025","07/2025","08/2025","09/2025"}))</f>
        <v>0</v>
      </c>
      <c r="U148" s="8" cm="1">
        <f t="array" ref="U148">SUM(SUMIFS('צריכה ב2025'!$K:$K, 'צריכה ב2025'!$B:$B, C148, 'צריכה ב2025'!$A:$A, {"06/2025","07/2025","08/2025","09/2025"}))</f>
        <v>0</v>
      </c>
      <c r="V148" cm="1">
        <f t="array" ref="V148">SUM(SUMIFS('צריכה ב2025'!$L:$L, 'צריכה ב2025'!$B:$B, C148, 'צריכה ב2025'!$A:$A, {"01/2025","02/2025","12/2024"}))</f>
        <v>2716.65</v>
      </c>
      <c r="W148" cm="1">
        <f t="array" ref="W148">SUM(SUMIFS('צריכה ב2025'!$L:$L, 'צריכה ב2025'!$B:$B, C148, 'צריכה ב2025'!$A:$A, {"03/2025","04/2025","05/2025","10/2025","11/2025"}))</f>
        <v>6599.869999999999</v>
      </c>
      <c r="X148" cm="1">
        <f t="array" ref="X148">SUM(SUMIFS('צריכה ב2025'!$L:$L, 'צריכה ב2025'!$B:$B, C148, 'צריכה ב2025'!$A:$A, {"06/2025","07/2025","08/2025","09/2025"}))</f>
        <v>6654.96</v>
      </c>
    </row>
    <row r="149" spans="1:24" x14ac:dyDescent="0.2">
      <c r="C149" s="2">
        <v>346145382</v>
      </c>
      <c r="D149" t="s">
        <v>20</v>
      </c>
      <c r="E149" t="s">
        <v>17</v>
      </c>
      <c r="F149" t="s">
        <v>18</v>
      </c>
      <c r="G149" t="s">
        <v>18</v>
      </c>
      <c r="H149" t="s">
        <v>18</v>
      </c>
      <c r="I149" s="8" t="str">
        <f>LOOKUP(C149,מונים!$A:$A,מונים!$P:$P)</f>
        <v>לא</v>
      </c>
      <c r="J149" t="s">
        <v>18</v>
      </c>
      <c r="K149" s="8"/>
      <c r="L149" s="8">
        <f>SUMIF('צריכה ב2025'!$B$2:$B$1885,'מידע מרוכז'!C149,'צריכה ב2025'!$H$2:$H$1885)</f>
        <v>978.94999999999993</v>
      </c>
      <c r="M149" s="8">
        <f>SUMIF('צריכה ב2025'!$B:$B,'מידע מרוכז'!C149,'צריכה ב2025'!$I:$I)</f>
        <v>0</v>
      </c>
      <c r="N149" s="8">
        <f>SUMIF('צריכה ב2025'!$B:$B,'מידע מרוכז'!C149,'צריכה ב2025'!$K:$K)</f>
        <v>0</v>
      </c>
      <c r="O149" s="8">
        <f>SUMIF('צריכה ב2025'!$B:$B,'מידע מרוכז'!C149,'צריכה ב2025'!$L:$L)</f>
        <v>978.94999999999993</v>
      </c>
      <c r="P149" s="26" cm="1">
        <f t="array" ref="P149">SUM(SUMIFS('צריכה ב2025'!$I:$I, 'צריכה ב2025'!$B:$B, C149, 'צריכה ב2025'!$A:$A, {"01/2025","02/2025","12/2024"}))</f>
        <v>0</v>
      </c>
      <c r="Q149" s="26" cm="1">
        <f t="array" ref="Q149">SUM(SUMIFS('צריכה ב2025'!$K:$K, 'צריכה ב2025'!$B:$B, C149, 'צריכה ב2025'!$A:$A, {"01/2025","02/2025","12/2024"}))</f>
        <v>0</v>
      </c>
      <c r="R149" s="8" cm="1">
        <f t="array" ref="R149">SUM(SUMIFS('צריכה ב2025'!$I:$I, 'צריכה ב2025'!$B:$B, C149, 'צריכה ב2025'!$A:$A, {"03/2025","04/2025","05/2025","10/2025","11/2025"}))</f>
        <v>0</v>
      </c>
      <c r="S149" s="8" cm="1">
        <f t="array" ref="S149">SUM(SUMIFS('צריכה ב2025'!$K:$K, 'צריכה ב2025'!$B:$B, C149, 'צריכה ב2025'!$A:$A, {"03/2025","04/2025","05/2025","10/2025","11/2025"}))</f>
        <v>0</v>
      </c>
      <c r="T149" s="8" cm="1">
        <f t="array" ref="T149">SUM(SUMIFS('צריכה ב2025'!$I:$I, 'צריכה ב2025'!$B:$B, C149, 'צריכה ב2025'!$A:$A, {"06/2025","07/2025","08/2025","09/2025"}))</f>
        <v>0</v>
      </c>
      <c r="U149" s="8" cm="1">
        <f t="array" ref="U149">SUM(SUMIFS('צריכה ב2025'!$K:$K, 'צריכה ב2025'!$B:$B, C149, 'צריכה ב2025'!$A:$A, {"06/2025","07/2025","08/2025","09/2025"}))</f>
        <v>0</v>
      </c>
      <c r="V149" cm="1">
        <f t="array" ref="V149">SUM(SUMIFS('צריכה ב2025'!$L:$L, 'צריכה ב2025'!$B:$B, C149, 'צריכה ב2025'!$A:$A, {"01/2025","02/2025","12/2024"}))</f>
        <v>162.51</v>
      </c>
      <c r="W149" cm="1">
        <f t="array" ref="W149">SUM(SUMIFS('צריכה ב2025'!$L:$L, 'צריכה ב2025'!$B:$B, C149, 'צריכה ב2025'!$A:$A, {"03/2025","04/2025","05/2025","10/2025","11/2025"}))</f>
        <v>425.72</v>
      </c>
      <c r="X149" cm="1">
        <f t="array" ref="X149">SUM(SUMIFS('צריכה ב2025'!$L:$L, 'צריכה ב2025'!$B:$B, C149, 'צריכה ב2025'!$A:$A, {"06/2025","07/2025","08/2025","09/2025"}))</f>
        <v>367.81000000000006</v>
      </c>
    </row>
    <row r="150" spans="1:24" x14ac:dyDescent="0.2">
      <c r="C150" s="2">
        <v>346145411</v>
      </c>
      <c r="D150" t="s">
        <v>20</v>
      </c>
      <c r="E150" t="s">
        <v>17</v>
      </c>
      <c r="F150" t="s">
        <v>18</v>
      </c>
      <c r="G150" t="s">
        <v>18</v>
      </c>
      <c r="H150" t="s">
        <v>18</v>
      </c>
      <c r="I150" s="8" t="str">
        <f>LOOKUP(C150,מונים!$A:$A,מונים!$P:$P)</f>
        <v>לא</v>
      </c>
      <c r="J150" t="s">
        <v>18</v>
      </c>
      <c r="K150" s="8"/>
      <c r="L150" s="8">
        <f>SUMIF('צריכה ב2025'!$B$2:$B$1885,'מידע מרוכז'!C150,'צריכה ב2025'!$H$2:$H$1885)</f>
        <v>88.98</v>
      </c>
      <c r="M150" s="8">
        <f>SUMIF('צריכה ב2025'!$B:$B,'מידע מרוכז'!C150,'צריכה ב2025'!$I:$I)</f>
        <v>0</v>
      </c>
      <c r="N150" s="8">
        <f>SUMIF('צריכה ב2025'!$B:$B,'מידע מרוכז'!C150,'צריכה ב2025'!$K:$K)</f>
        <v>0</v>
      </c>
      <c r="O150" s="8">
        <f>SUMIF('צריכה ב2025'!$B:$B,'מידע מרוכז'!C150,'צריכה ב2025'!$L:$L)</f>
        <v>88.98</v>
      </c>
      <c r="P150" s="26" cm="1">
        <f t="array" ref="P150">SUM(SUMIFS('צריכה ב2025'!$I:$I, 'צריכה ב2025'!$B:$B, C150, 'צריכה ב2025'!$A:$A, {"01/2025","02/2025","12/2024"}))</f>
        <v>0</v>
      </c>
      <c r="Q150" s="26" cm="1">
        <f t="array" ref="Q150">SUM(SUMIFS('צריכה ב2025'!$K:$K, 'צריכה ב2025'!$B:$B, C150, 'צריכה ב2025'!$A:$A, {"01/2025","02/2025","12/2024"}))</f>
        <v>0</v>
      </c>
      <c r="R150" s="8" cm="1">
        <f t="array" ref="R150">SUM(SUMIFS('צריכה ב2025'!$I:$I, 'צריכה ב2025'!$B:$B, C150, 'צריכה ב2025'!$A:$A, {"03/2025","04/2025","05/2025","10/2025","11/2025"}))</f>
        <v>0</v>
      </c>
      <c r="S150" s="8" cm="1">
        <f t="array" ref="S150">SUM(SUMIFS('צריכה ב2025'!$K:$K, 'צריכה ב2025'!$B:$B, C150, 'צריכה ב2025'!$A:$A, {"03/2025","04/2025","05/2025","10/2025","11/2025"}))</f>
        <v>0</v>
      </c>
      <c r="T150" s="8" cm="1">
        <f t="array" ref="T150">SUM(SUMIFS('צריכה ב2025'!$I:$I, 'צריכה ב2025'!$B:$B, C150, 'צריכה ב2025'!$A:$A, {"06/2025","07/2025","08/2025","09/2025"}))</f>
        <v>0</v>
      </c>
      <c r="U150" s="8" cm="1">
        <f t="array" ref="U150">SUM(SUMIFS('צריכה ב2025'!$K:$K, 'צריכה ב2025'!$B:$B, C150, 'צריכה ב2025'!$A:$A, {"06/2025","07/2025","08/2025","09/2025"}))</f>
        <v>0</v>
      </c>
      <c r="V150" cm="1">
        <f t="array" ref="V150">SUM(SUMIFS('צריכה ב2025'!$L:$L, 'צריכה ב2025'!$B:$B, C150, 'צריכה ב2025'!$A:$A, {"01/2025","02/2025","12/2024"}))</f>
        <v>0.59</v>
      </c>
      <c r="W150" cm="1">
        <f t="array" ref="W150">SUM(SUMIFS('צריכה ב2025'!$L:$L, 'צריכה ב2025'!$B:$B, C150, 'צריכה ב2025'!$A:$A, {"03/2025","04/2025","05/2025","10/2025","11/2025"}))</f>
        <v>22.21</v>
      </c>
      <c r="X150" cm="1">
        <f t="array" ref="X150">SUM(SUMIFS('צריכה ב2025'!$L:$L, 'צריכה ב2025'!$B:$B, C150, 'צריכה ב2025'!$A:$A, {"06/2025","07/2025","08/2025","09/2025"}))</f>
        <v>47.43</v>
      </c>
    </row>
    <row r="151" spans="1:24" x14ac:dyDescent="0.2">
      <c r="C151" s="2">
        <v>346145417</v>
      </c>
      <c r="D151" t="s">
        <v>20</v>
      </c>
      <c r="E151" t="s">
        <v>17</v>
      </c>
      <c r="F151" t="s">
        <v>18</v>
      </c>
      <c r="G151" t="s">
        <v>18</v>
      </c>
      <c r="H151" t="s">
        <v>18</v>
      </c>
      <c r="I151" s="8" t="str">
        <f>LOOKUP(C151,מונים!$A:$A,מונים!$P:$P)</f>
        <v>לא</v>
      </c>
      <c r="J151" t="s">
        <v>18</v>
      </c>
      <c r="K151" s="8"/>
      <c r="L151" s="8">
        <f>SUMIF('צריכה ב2025'!$B$2:$B$1885,'מידע מרוכז'!C151,'צריכה ב2025'!$H$2:$H$1885)</f>
        <v>0</v>
      </c>
      <c r="M151" s="8">
        <f>SUMIF('צריכה ב2025'!$B:$B,'מידע מרוכז'!C151,'צריכה ב2025'!$I:$I)</f>
        <v>0</v>
      </c>
      <c r="N151" s="8">
        <f>SUMIF('צריכה ב2025'!$B:$B,'מידע מרוכז'!C151,'צריכה ב2025'!$K:$K)</f>
        <v>0</v>
      </c>
      <c r="O151" s="8">
        <f>SUMIF('צריכה ב2025'!$B:$B,'מידע מרוכז'!C151,'צריכה ב2025'!$L:$L)</f>
        <v>0</v>
      </c>
      <c r="P151" s="26" cm="1">
        <f t="array" ref="P151">SUM(SUMIFS('צריכה ב2025'!$I:$I, 'צריכה ב2025'!$B:$B, C151, 'צריכה ב2025'!$A:$A, {"01/2025","02/2025","12/2024"}))</f>
        <v>0</v>
      </c>
      <c r="Q151" s="26" cm="1">
        <f t="array" ref="Q151">SUM(SUMIFS('צריכה ב2025'!$K:$K, 'צריכה ב2025'!$B:$B, C151, 'צריכה ב2025'!$A:$A, {"01/2025","02/2025","12/2024"}))</f>
        <v>0</v>
      </c>
      <c r="R151" s="8" cm="1">
        <f t="array" ref="R151">SUM(SUMIFS('צריכה ב2025'!$I:$I, 'צריכה ב2025'!$B:$B, C151, 'צריכה ב2025'!$A:$A, {"03/2025","04/2025","05/2025","10/2025","11/2025"}))</f>
        <v>0</v>
      </c>
      <c r="S151" s="8" cm="1">
        <f t="array" ref="S151">SUM(SUMIFS('צריכה ב2025'!$K:$K, 'צריכה ב2025'!$B:$B, C151, 'צריכה ב2025'!$A:$A, {"03/2025","04/2025","05/2025","10/2025","11/2025"}))</f>
        <v>0</v>
      </c>
      <c r="T151" s="8" cm="1">
        <f t="array" ref="T151">SUM(SUMIFS('צריכה ב2025'!$I:$I, 'צריכה ב2025'!$B:$B, C151, 'צריכה ב2025'!$A:$A, {"06/2025","07/2025","08/2025","09/2025"}))</f>
        <v>0</v>
      </c>
      <c r="U151" s="8" cm="1">
        <f t="array" ref="U151">SUM(SUMIFS('צריכה ב2025'!$K:$K, 'צריכה ב2025'!$B:$B, C151, 'צריכה ב2025'!$A:$A, {"06/2025","07/2025","08/2025","09/2025"}))</f>
        <v>0</v>
      </c>
      <c r="V151" cm="1">
        <f t="array" ref="V151">SUM(SUMIFS('צריכה ב2025'!$L:$L, 'צריכה ב2025'!$B:$B, C151, 'צריכה ב2025'!$A:$A, {"01/2025","02/2025","12/2024"}))</f>
        <v>0</v>
      </c>
      <c r="W151" cm="1">
        <f t="array" ref="W151">SUM(SUMIFS('צריכה ב2025'!$L:$L, 'צריכה ב2025'!$B:$B, C151, 'צריכה ב2025'!$A:$A, {"03/2025","04/2025","05/2025","10/2025","11/2025"}))</f>
        <v>0</v>
      </c>
      <c r="X151" cm="1">
        <f t="array" ref="X151">SUM(SUMIFS('צריכה ב2025'!$L:$L, 'צריכה ב2025'!$B:$B, C151, 'צריכה ב2025'!$A:$A, {"06/2025","07/2025","08/2025","09/2025"}))</f>
        <v>0</v>
      </c>
    </row>
    <row r="152" spans="1:24" x14ac:dyDescent="0.2">
      <c r="C152" s="2">
        <v>346145442</v>
      </c>
      <c r="D152" t="s">
        <v>20</v>
      </c>
      <c r="E152" t="s">
        <v>17</v>
      </c>
      <c r="F152" t="s">
        <v>18</v>
      </c>
      <c r="G152" t="s">
        <v>18</v>
      </c>
      <c r="H152" t="s">
        <v>18</v>
      </c>
      <c r="I152" s="8" t="str">
        <f>LOOKUP(C152,מונים!$A:$A,מונים!$P:$P)</f>
        <v>לא</v>
      </c>
      <c r="J152" t="s">
        <v>18</v>
      </c>
      <c r="K152" s="8"/>
      <c r="L152" s="8">
        <f>SUMIF('צריכה ב2025'!$B$2:$B$1885,'מידע מרוכז'!C152,'צריכה ב2025'!$H$2:$H$1885)</f>
        <v>8046.9500000000007</v>
      </c>
      <c r="M152" s="8">
        <f>SUMIF('צריכה ב2025'!$B:$B,'מידע מרוכז'!C152,'צריכה ב2025'!$I:$I)</f>
        <v>0</v>
      </c>
      <c r="N152" s="8">
        <f>SUMIF('צריכה ב2025'!$B:$B,'מידע מרוכז'!C152,'צריכה ב2025'!$K:$K)</f>
        <v>0</v>
      </c>
      <c r="O152" s="8">
        <f>SUMIF('צריכה ב2025'!$B:$B,'מידע מרוכז'!C152,'צריכה ב2025'!$L:$L)</f>
        <v>8046.9500000000007</v>
      </c>
      <c r="P152" s="26" cm="1">
        <f t="array" ref="P152">SUM(SUMIFS('צריכה ב2025'!$I:$I, 'צריכה ב2025'!$B:$B, C152, 'צריכה ב2025'!$A:$A, {"01/2025","02/2025","12/2024"}))</f>
        <v>0</v>
      </c>
      <c r="Q152" s="26" cm="1">
        <f t="array" ref="Q152">SUM(SUMIFS('צריכה ב2025'!$K:$K, 'צריכה ב2025'!$B:$B, C152, 'צריכה ב2025'!$A:$A, {"01/2025","02/2025","12/2024"}))</f>
        <v>0</v>
      </c>
      <c r="R152" s="8" cm="1">
        <f t="array" ref="R152">SUM(SUMIFS('צריכה ב2025'!$I:$I, 'צריכה ב2025'!$B:$B, C152, 'צריכה ב2025'!$A:$A, {"03/2025","04/2025","05/2025","10/2025","11/2025"}))</f>
        <v>0</v>
      </c>
      <c r="S152" s="8" cm="1">
        <f t="array" ref="S152">SUM(SUMIFS('צריכה ב2025'!$K:$K, 'צריכה ב2025'!$B:$B, C152, 'צריכה ב2025'!$A:$A, {"03/2025","04/2025","05/2025","10/2025","11/2025"}))</f>
        <v>0</v>
      </c>
      <c r="T152" s="8" cm="1">
        <f t="array" ref="T152">SUM(SUMIFS('צריכה ב2025'!$I:$I, 'צריכה ב2025'!$B:$B, C152, 'צריכה ב2025'!$A:$A, {"06/2025","07/2025","08/2025","09/2025"}))</f>
        <v>0</v>
      </c>
      <c r="U152" s="8" cm="1">
        <f t="array" ref="U152">SUM(SUMIFS('צריכה ב2025'!$K:$K, 'צריכה ב2025'!$B:$B, C152, 'צריכה ב2025'!$A:$A, {"06/2025","07/2025","08/2025","09/2025"}))</f>
        <v>0</v>
      </c>
      <c r="V152" cm="1">
        <f t="array" ref="V152">SUM(SUMIFS('צריכה ב2025'!$L:$L, 'צריכה ב2025'!$B:$B, C152, 'צריכה ב2025'!$A:$A, {"01/2025","02/2025","12/2024"}))</f>
        <v>2305.5500000000002</v>
      </c>
      <c r="W152" cm="1">
        <f t="array" ref="W152">SUM(SUMIFS('צריכה ב2025'!$L:$L, 'צריכה ב2025'!$B:$B, C152, 'צריכה ב2025'!$A:$A, {"03/2025","04/2025","05/2025","10/2025","11/2025"}))</f>
        <v>2748.96</v>
      </c>
      <c r="X152" cm="1">
        <f t="array" ref="X152">SUM(SUMIFS('צריכה ב2025'!$L:$L, 'צריכה ב2025'!$B:$B, C152, 'צריכה ב2025'!$A:$A, {"06/2025","07/2025","08/2025","09/2025"}))</f>
        <v>2582.7200000000003</v>
      </c>
    </row>
    <row r="153" spans="1:24" x14ac:dyDescent="0.2">
      <c r="C153" s="2">
        <v>346550489</v>
      </c>
      <c r="D153" t="s">
        <v>16</v>
      </c>
      <c r="E153" t="s">
        <v>17</v>
      </c>
      <c r="F153" t="s">
        <v>18</v>
      </c>
      <c r="G153" t="s">
        <v>18</v>
      </c>
      <c r="H153" t="s">
        <v>18</v>
      </c>
      <c r="I153" s="8" t="str">
        <f>LOOKUP(C153,מונים!$A:$A,מונים!$P:$P)</f>
        <v>לא</v>
      </c>
      <c r="J153" t="s">
        <v>18</v>
      </c>
      <c r="K153" s="8"/>
      <c r="L153" s="8">
        <f>SUMIF('צריכה ב2025'!$B$2:$B$1885,'מידע מרוכז'!C153,'צריכה ב2025'!$H$2:$H$1885)</f>
        <v>8721.9500000000007</v>
      </c>
      <c r="M153" s="8">
        <f>SUMIF('צריכה ב2025'!$B:$B,'מידע מרוכז'!C153,'צריכה ב2025'!$I:$I)</f>
        <v>0</v>
      </c>
      <c r="N153" s="8">
        <f>SUMIF('צריכה ב2025'!$B:$B,'מידע מרוכז'!C153,'צריכה ב2025'!$K:$K)</f>
        <v>0</v>
      </c>
      <c r="O153" s="8">
        <f>SUMIF('צריכה ב2025'!$B:$B,'מידע מרוכז'!C153,'צריכה ב2025'!$L:$L)</f>
        <v>8721.9500000000007</v>
      </c>
      <c r="P153" s="26" cm="1">
        <f t="array" ref="P153">SUM(SUMIFS('צריכה ב2025'!$I:$I, 'צריכה ב2025'!$B:$B, C153, 'צריכה ב2025'!$A:$A, {"01/2025","02/2025","12/2024"}))</f>
        <v>0</v>
      </c>
      <c r="Q153" s="26" cm="1">
        <f t="array" ref="Q153">SUM(SUMIFS('צריכה ב2025'!$K:$K, 'צריכה ב2025'!$B:$B, C153, 'צריכה ב2025'!$A:$A, {"01/2025","02/2025","12/2024"}))</f>
        <v>0</v>
      </c>
      <c r="R153" s="8" cm="1">
        <f t="array" ref="R153">SUM(SUMIFS('צריכה ב2025'!$I:$I, 'צריכה ב2025'!$B:$B, C153, 'צריכה ב2025'!$A:$A, {"03/2025","04/2025","05/2025","10/2025","11/2025"}))</f>
        <v>0</v>
      </c>
      <c r="S153" s="8" cm="1">
        <f t="array" ref="S153">SUM(SUMIFS('צריכה ב2025'!$K:$K, 'צריכה ב2025'!$B:$B, C153, 'צריכה ב2025'!$A:$A, {"03/2025","04/2025","05/2025","10/2025","11/2025"}))</f>
        <v>0</v>
      </c>
      <c r="T153" s="8" cm="1">
        <f t="array" ref="T153">SUM(SUMIFS('צריכה ב2025'!$I:$I, 'צריכה ב2025'!$B:$B, C153, 'צריכה ב2025'!$A:$A, {"06/2025","07/2025","08/2025","09/2025"}))</f>
        <v>0</v>
      </c>
      <c r="U153" s="8" cm="1">
        <f t="array" ref="U153">SUM(SUMIFS('צריכה ב2025'!$K:$K, 'צריכה ב2025'!$B:$B, C153, 'צריכה ב2025'!$A:$A, {"06/2025","07/2025","08/2025","09/2025"}))</f>
        <v>0</v>
      </c>
      <c r="V153" cm="1">
        <f t="array" ref="V153">SUM(SUMIFS('צריכה ב2025'!$L:$L, 'צריכה ב2025'!$B:$B, C153, 'צריכה ב2025'!$A:$A, {"01/2025","02/2025","12/2024"}))</f>
        <v>1472.99</v>
      </c>
      <c r="W153" cm="1">
        <f t="array" ref="W153">SUM(SUMIFS('צריכה ב2025'!$L:$L, 'צריכה ב2025'!$B:$B, C153, 'צריכה ב2025'!$A:$A, {"03/2025","04/2025","05/2025","10/2025","11/2025"}))</f>
        <v>3477.13</v>
      </c>
      <c r="X153" cm="1">
        <f t="array" ref="X153">SUM(SUMIFS('צריכה ב2025'!$L:$L, 'צריכה ב2025'!$B:$B, C153, 'צריכה ב2025'!$A:$A, {"06/2025","07/2025","08/2025","09/2025"}))</f>
        <v>3539.76</v>
      </c>
    </row>
    <row r="154" spans="1:24" x14ac:dyDescent="0.2">
      <c r="C154" s="2">
        <v>346616640</v>
      </c>
      <c r="D154" t="s">
        <v>16</v>
      </c>
      <c r="E154" t="s">
        <v>17</v>
      </c>
      <c r="F154" t="s">
        <v>18</v>
      </c>
      <c r="G154" t="s">
        <v>18</v>
      </c>
      <c r="H154" t="s">
        <v>18</v>
      </c>
      <c r="I154" s="8" t="str">
        <f>LOOKUP(C154,מונים!$A:$A,מונים!$P:$P)</f>
        <v>לא</v>
      </c>
      <c r="J154" t="s">
        <v>18</v>
      </c>
      <c r="K154" s="8" t="s">
        <v>22</v>
      </c>
      <c r="L154" s="8">
        <f>SUMIF('צריכה ב2025'!$B$2:$B$1885,'מידע מרוכז'!C154,'צריכה ב2025'!$H$2:$H$1885)</f>
        <v>4514.95</v>
      </c>
      <c r="M154" s="8">
        <f>SUMIF('צריכה ב2025'!$B:$B,'מידע מרוכז'!C154,'צריכה ב2025'!$I:$I)</f>
        <v>0</v>
      </c>
      <c r="N154" s="8">
        <f>SUMIF('צריכה ב2025'!$B:$B,'מידע מרוכז'!C154,'צריכה ב2025'!$K:$K)</f>
        <v>0</v>
      </c>
      <c r="O154" s="8">
        <f>SUMIF('צריכה ב2025'!$B:$B,'מידע מרוכז'!C154,'צריכה ב2025'!$L:$L)</f>
        <v>4514.95</v>
      </c>
      <c r="P154" s="26" cm="1">
        <f t="array" ref="P154">SUM(SUMIFS('צריכה ב2025'!$I:$I, 'צריכה ב2025'!$B:$B, C154, 'צריכה ב2025'!$A:$A, {"01/2025","02/2025","12/2024"}))</f>
        <v>0</v>
      </c>
      <c r="Q154" s="26" cm="1">
        <f t="array" ref="Q154">SUM(SUMIFS('צריכה ב2025'!$K:$K, 'צריכה ב2025'!$B:$B, C154, 'צריכה ב2025'!$A:$A, {"01/2025","02/2025","12/2024"}))</f>
        <v>0</v>
      </c>
      <c r="R154" s="8" cm="1">
        <f t="array" ref="R154">SUM(SUMIFS('צריכה ב2025'!$I:$I, 'צריכה ב2025'!$B:$B, C154, 'צריכה ב2025'!$A:$A, {"03/2025","04/2025","05/2025","10/2025","11/2025"}))</f>
        <v>0</v>
      </c>
      <c r="S154" s="8" cm="1">
        <f t="array" ref="S154">SUM(SUMIFS('צריכה ב2025'!$K:$K, 'צריכה ב2025'!$B:$B, C154, 'צריכה ב2025'!$A:$A, {"03/2025","04/2025","05/2025","10/2025","11/2025"}))</f>
        <v>0</v>
      </c>
      <c r="T154" s="8" cm="1">
        <f t="array" ref="T154">SUM(SUMIFS('צריכה ב2025'!$I:$I, 'צריכה ב2025'!$B:$B, C154, 'צריכה ב2025'!$A:$A, {"06/2025","07/2025","08/2025","09/2025"}))</f>
        <v>0</v>
      </c>
      <c r="U154" s="8" cm="1">
        <f t="array" ref="U154">SUM(SUMIFS('צריכה ב2025'!$K:$K, 'צריכה ב2025'!$B:$B, C154, 'צריכה ב2025'!$A:$A, {"06/2025","07/2025","08/2025","09/2025"}))</f>
        <v>0</v>
      </c>
      <c r="V154" cm="1">
        <f t="array" ref="V154">SUM(SUMIFS('צריכה ב2025'!$L:$L, 'צריכה ב2025'!$B:$B, C154, 'צריכה ב2025'!$A:$A, {"01/2025","02/2025","12/2024"}))</f>
        <v>756.71</v>
      </c>
      <c r="W154" cm="1">
        <f t="array" ref="W154">SUM(SUMIFS('צריכה ב2025'!$L:$L, 'צריכה ב2025'!$B:$B, C154, 'צריכה ב2025'!$A:$A, {"03/2025","04/2025","05/2025","10/2025","11/2025"}))</f>
        <v>1985.71</v>
      </c>
      <c r="X154" cm="1">
        <f t="array" ref="X154">SUM(SUMIFS('צריכה ב2025'!$L:$L, 'צריכה ב2025'!$B:$B, C154, 'צריכה ב2025'!$A:$A, {"06/2025","07/2025","08/2025","09/2025"}))</f>
        <v>1653.2800000000002</v>
      </c>
    </row>
    <row r="155" spans="1:24" x14ac:dyDescent="0.2">
      <c r="C155" s="2">
        <v>346718129</v>
      </c>
      <c r="D155" t="s">
        <v>16</v>
      </c>
      <c r="E155" t="s">
        <v>17</v>
      </c>
      <c r="F155" t="s">
        <v>18</v>
      </c>
      <c r="G155" t="s">
        <v>18</v>
      </c>
      <c r="H155" t="s">
        <v>18</v>
      </c>
      <c r="I155" s="8" t="str">
        <f>LOOKUP(C155,מונים!$A:$A,מונים!$P:$P)</f>
        <v>לא</v>
      </c>
      <c r="J155" t="s">
        <v>18</v>
      </c>
      <c r="K155" s="8"/>
      <c r="L155" s="8">
        <f>SUMIF('צריכה ב2025'!$B$2:$B$1885,'מידע מרוכז'!C155,'צריכה ב2025'!$H$2:$H$1885)</f>
        <v>0.98</v>
      </c>
      <c r="M155" s="8">
        <f>SUMIF('צריכה ב2025'!$B:$B,'מידע מרוכז'!C155,'צריכה ב2025'!$I:$I)</f>
        <v>0</v>
      </c>
      <c r="N155" s="8">
        <f>SUMIF('צריכה ב2025'!$B:$B,'מידע מרוכז'!C155,'צריכה ב2025'!$K:$K)</f>
        <v>0</v>
      </c>
      <c r="O155" s="8">
        <f>SUMIF('צריכה ב2025'!$B:$B,'מידע מרוכז'!C155,'צריכה ב2025'!$L:$L)</f>
        <v>0.98</v>
      </c>
      <c r="P155" s="26" cm="1">
        <f t="array" ref="P155">SUM(SUMIFS('צריכה ב2025'!$I:$I, 'צריכה ב2025'!$B:$B, C155, 'צריכה ב2025'!$A:$A, {"01/2025","02/2025","12/2024"}))</f>
        <v>0</v>
      </c>
      <c r="Q155" s="26" cm="1">
        <f t="array" ref="Q155">SUM(SUMIFS('צריכה ב2025'!$K:$K, 'צריכה ב2025'!$B:$B, C155, 'צריכה ב2025'!$A:$A, {"01/2025","02/2025","12/2024"}))</f>
        <v>0</v>
      </c>
      <c r="R155" s="8" cm="1">
        <f t="array" ref="R155">SUM(SUMIFS('צריכה ב2025'!$I:$I, 'צריכה ב2025'!$B:$B, C155, 'צריכה ב2025'!$A:$A, {"03/2025","04/2025","05/2025","10/2025","11/2025"}))</f>
        <v>0</v>
      </c>
      <c r="S155" s="8" cm="1">
        <f t="array" ref="S155">SUM(SUMIFS('צריכה ב2025'!$K:$K, 'צריכה ב2025'!$B:$B, C155, 'צריכה ב2025'!$A:$A, {"03/2025","04/2025","05/2025","10/2025","11/2025"}))</f>
        <v>0</v>
      </c>
      <c r="T155" s="8" cm="1">
        <f t="array" ref="T155">SUM(SUMIFS('צריכה ב2025'!$I:$I, 'צריכה ב2025'!$B:$B, C155, 'צריכה ב2025'!$A:$A, {"06/2025","07/2025","08/2025","09/2025"}))</f>
        <v>0</v>
      </c>
      <c r="U155" s="8" cm="1">
        <f t="array" ref="U155">SUM(SUMIFS('צריכה ב2025'!$K:$K, 'צריכה ב2025'!$B:$B, C155, 'צריכה ב2025'!$A:$A, {"06/2025","07/2025","08/2025","09/2025"}))</f>
        <v>0</v>
      </c>
      <c r="V155" cm="1">
        <f t="array" ref="V155">SUM(SUMIFS('צריכה ב2025'!$L:$L, 'צריכה ב2025'!$B:$B, C155, 'צריכה ב2025'!$A:$A, {"01/2025","02/2025","12/2024"}))</f>
        <v>0</v>
      </c>
      <c r="W155" cm="1">
        <f t="array" ref="W155">SUM(SUMIFS('צריכה ב2025'!$L:$L, 'צריכה ב2025'!$B:$B, C155, 'צריכה ב2025'!$A:$A, {"03/2025","04/2025","05/2025","10/2025","11/2025"}))</f>
        <v>0.66</v>
      </c>
      <c r="X155" cm="1">
        <f t="array" ref="X155">SUM(SUMIFS('צריכה ב2025'!$L:$L, 'צריכה ב2025'!$B:$B, C155, 'צריכה ב2025'!$A:$A, {"06/2025","07/2025","08/2025","09/2025"}))</f>
        <v>0.32</v>
      </c>
    </row>
    <row r="156" spans="1:24" x14ac:dyDescent="0.2">
      <c r="C156" s="2">
        <v>347510614</v>
      </c>
      <c r="D156" t="s">
        <v>16</v>
      </c>
      <c r="E156" t="s">
        <v>17</v>
      </c>
      <c r="F156" t="s">
        <v>19</v>
      </c>
      <c r="G156" t="s">
        <v>19</v>
      </c>
      <c r="H156" t="s">
        <v>18</v>
      </c>
      <c r="I156" s="8" t="str">
        <f>LOOKUP(C156,מונים!$A:$A,מונים!$P:$P)</f>
        <v>כן</v>
      </c>
      <c r="J156" t="s">
        <v>18</v>
      </c>
      <c r="K156" s="8"/>
      <c r="L156" s="8">
        <f>SUMIF('צריכה ב2025'!$B$2:$B$1885,'מידע מרוכז'!C156,'צריכה ב2025'!$H$2:$H$1885)</f>
        <v>46320.99</v>
      </c>
      <c r="M156" s="8">
        <f>SUMIF('צריכה ב2025'!$B:$B,'מידע מרוכז'!C156,'צריכה ב2025'!$I:$I)</f>
        <v>8074</v>
      </c>
      <c r="N156" s="8">
        <f>SUMIF('צריכה ב2025'!$B:$B,'מידע מרוכז'!C156,'צריכה ב2025'!$K:$K)</f>
        <v>25806</v>
      </c>
      <c r="O156" s="8">
        <f>SUMIF('צריכה ב2025'!$B:$B,'מידע מרוכז'!C156,'צריכה ב2025'!$L:$L)</f>
        <v>12440.99</v>
      </c>
      <c r="P156" s="26" cm="1">
        <f t="array" ref="P156">SUM(SUMIFS('צריכה ב2025'!$I:$I, 'צריכה ב2025'!$B:$B, C156, 'צריכה ב2025'!$A:$A, {"01/2025","02/2025","12/2024"}))</f>
        <v>0</v>
      </c>
      <c r="Q156" s="26" cm="1">
        <f t="array" ref="Q156">SUM(SUMIFS('צריכה ב2025'!$K:$K, 'צריכה ב2025'!$B:$B, C156, 'צריכה ב2025'!$A:$A, {"01/2025","02/2025","12/2024"}))</f>
        <v>0</v>
      </c>
      <c r="R156" s="8" cm="1">
        <f t="array" ref="R156">SUM(SUMIFS('צריכה ב2025'!$I:$I, 'צריכה ב2025'!$B:$B, C156, 'צריכה ב2025'!$A:$A, {"03/2025","04/2025","05/2025","10/2025","11/2025"}))</f>
        <v>3523</v>
      </c>
      <c r="S156" s="8" cm="1">
        <f t="array" ref="S156">SUM(SUMIFS('צריכה ב2025'!$K:$K, 'צריכה ב2025'!$B:$B, C156, 'צריכה ב2025'!$A:$A, {"03/2025","04/2025","05/2025","10/2025","11/2025"}))</f>
        <v>13114</v>
      </c>
      <c r="T156" s="8" cm="1">
        <f t="array" ref="T156">SUM(SUMIFS('צריכה ב2025'!$I:$I, 'צריכה ב2025'!$B:$B, C156, 'צריכה ב2025'!$A:$A, {"06/2025","07/2025","08/2025","09/2025"}))</f>
        <v>3674</v>
      </c>
      <c r="U156" s="8" cm="1">
        <f t="array" ref="U156">SUM(SUMIFS('צריכה ב2025'!$K:$K, 'צריכה ב2025'!$B:$B, C156, 'צריכה ב2025'!$A:$A, {"06/2025","07/2025","08/2025","09/2025"}))</f>
        <v>11276</v>
      </c>
    </row>
    <row r="157" spans="1:24" x14ac:dyDescent="0.2">
      <c r="B157" t="s">
        <v>37</v>
      </c>
      <c r="C157" s="2">
        <v>347620277</v>
      </c>
      <c r="D157" t="s">
        <v>16</v>
      </c>
      <c r="E157" t="s">
        <v>17</v>
      </c>
      <c r="F157" t="s">
        <v>18</v>
      </c>
      <c r="G157" t="s">
        <v>19</v>
      </c>
      <c r="H157" t="s">
        <v>18</v>
      </c>
      <c r="I157" s="8" t="str">
        <f>LOOKUP(C157,מונים!$A:$A,מונים!$P:$P)</f>
        <v>כן</v>
      </c>
      <c r="J157" t="s">
        <v>18</v>
      </c>
      <c r="K157" s="8"/>
      <c r="L157" s="8">
        <f>SUMIF('צריכה ב2025'!$B$2:$B$1885,'מידע מרוכז'!C157,'צריכה ב2025'!$H$2:$H$1885)</f>
        <v>3890.9500000000003</v>
      </c>
      <c r="M157" s="8">
        <f>SUMIF('צריכה ב2025'!$B:$B,'מידע מרוכז'!C157,'צריכה ב2025'!$I:$I)</f>
        <v>0</v>
      </c>
      <c r="N157" s="8">
        <f>SUMIF('צריכה ב2025'!$B:$B,'מידע מרוכז'!C157,'צריכה ב2025'!$K:$K)</f>
        <v>0</v>
      </c>
      <c r="O157" s="8">
        <f>SUMIF('צריכה ב2025'!$B:$B,'מידע מרוכז'!C157,'צריכה ב2025'!$L:$L)</f>
        <v>3890.9500000000003</v>
      </c>
      <c r="P157" s="26" cm="1">
        <f t="array" ref="P157">SUM(SUMIFS('צריכה ב2025'!$I:$I, 'צריכה ב2025'!$B:$B, C157, 'צריכה ב2025'!$A:$A, {"01/2025","02/2025","12/2024"}))</f>
        <v>0</v>
      </c>
      <c r="Q157" s="26" cm="1">
        <f t="array" ref="Q157">SUM(SUMIFS('צריכה ב2025'!$K:$K, 'צריכה ב2025'!$B:$B, C157, 'צריכה ב2025'!$A:$A, {"01/2025","02/2025","12/2024"}))</f>
        <v>0</v>
      </c>
      <c r="R157" s="8" cm="1">
        <f t="array" ref="R157">SUM(SUMIFS('צריכה ב2025'!$I:$I, 'צריכה ב2025'!$B:$B, C157, 'צריכה ב2025'!$A:$A, {"03/2025","04/2025","05/2025","10/2025","11/2025"}))</f>
        <v>0</v>
      </c>
      <c r="S157" s="8" cm="1">
        <f t="array" ref="S157">SUM(SUMIFS('צריכה ב2025'!$K:$K, 'צריכה ב2025'!$B:$B, C157, 'צריכה ב2025'!$A:$A, {"03/2025","04/2025","05/2025","10/2025","11/2025"}))</f>
        <v>0</v>
      </c>
      <c r="T157" s="8" cm="1">
        <f t="array" ref="T157">SUM(SUMIFS('צריכה ב2025'!$I:$I, 'צריכה ב2025'!$B:$B, C157, 'צריכה ב2025'!$A:$A, {"06/2025","07/2025","08/2025","09/2025"}))</f>
        <v>0</v>
      </c>
      <c r="U157" s="8" cm="1">
        <f t="array" ref="U157">SUM(SUMIFS('צריכה ב2025'!$K:$K, 'צריכה ב2025'!$B:$B, C157, 'צריכה ב2025'!$A:$A, {"06/2025","07/2025","08/2025","09/2025"}))</f>
        <v>0</v>
      </c>
      <c r="V157" cm="1">
        <f t="array" ref="V157">SUM(SUMIFS('צריכה ב2025'!$L:$L, 'צריכה ב2025'!$B:$B, C157, 'צריכה ב2025'!$A:$A, {"01/2025","02/2025","12/2024"}))</f>
        <v>634.79</v>
      </c>
      <c r="W157" cm="1">
        <f t="array" ref="W157">SUM(SUMIFS('צריכה ב2025'!$L:$L, 'צריכה ב2025'!$B:$B, C157, 'צריכה ב2025'!$A:$A, {"03/2025","04/2025","05/2025","10/2025","11/2025"}))</f>
        <v>1717.0800000000002</v>
      </c>
      <c r="X157" cm="1">
        <f t="array" ref="X157">SUM(SUMIFS('צריכה ב2025'!$L:$L, 'צריכה ב2025'!$B:$B, C157, 'צריכה ב2025'!$A:$A, {"06/2025","07/2025","08/2025","09/2025"}))</f>
        <v>1364.44</v>
      </c>
    </row>
    <row r="158" spans="1:24" x14ac:dyDescent="0.2">
      <c r="B158" t="s">
        <v>37</v>
      </c>
      <c r="C158" s="2">
        <v>347831272</v>
      </c>
      <c r="D158" t="s">
        <v>20</v>
      </c>
      <c r="E158" t="s">
        <v>17</v>
      </c>
      <c r="F158" t="s">
        <v>19</v>
      </c>
      <c r="G158" t="s">
        <v>19</v>
      </c>
      <c r="H158" t="s">
        <v>18</v>
      </c>
      <c r="I158" s="8" t="str">
        <f>LOOKUP(C158,מונים!$A:$A,מונים!$P:$P)</f>
        <v>כן</v>
      </c>
      <c r="J158" t="s">
        <v>18</v>
      </c>
      <c r="K158" s="8"/>
      <c r="L158" s="8">
        <f>SUMIF('צריכה ב2025'!$B$2:$B$1885,'מידע מרוכז'!C158,'צריכה ב2025'!$H$2:$H$1885)</f>
        <v>74440</v>
      </c>
      <c r="M158" s="8">
        <f>SUMIF('צריכה ב2025'!$B:$B,'מידע מרוכז'!C158,'צריכה ב2025'!$I:$I)</f>
        <v>22785</v>
      </c>
      <c r="N158" s="8">
        <f>SUMIF('צריכה ב2025'!$B:$B,'מידע מרוכז'!C158,'צריכה ב2025'!$K:$K)</f>
        <v>31380</v>
      </c>
      <c r="O158" s="8">
        <f>SUMIF('צריכה ב2025'!$B:$B,'מידע מרוכז'!C158,'צריכה ב2025'!$L:$L)</f>
        <v>20275</v>
      </c>
      <c r="P158" s="26" cm="1">
        <f t="array" ref="P158">SUM(SUMIFS('צריכה ב2025'!$I:$I, 'צריכה ב2025'!$B:$B, C158, 'צריכה ב2025'!$A:$A, {"01/2025","02/2025","12/2024"}))</f>
        <v>0</v>
      </c>
      <c r="Q158" s="26" cm="1">
        <f t="array" ref="Q158">SUM(SUMIFS('צריכה ב2025'!$K:$K, 'צריכה ב2025'!$B:$B, C158, 'צריכה ב2025'!$A:$A, {"01/2025","02/2025","12/2024"}))</f>
        <v>0</v>
      </c>
      <c r="R158" s="8" cm="1">
        <f t="array" ref="R158">SUM(SUMIFS('צריכה ב2025'!$I:$I, 'צריכה ב2025'!$B:$B, C158, 'צריכה ב2025'!$A:$A, {"03/2025","04/2025","05/2025","10/2025","11/2025"}))</f>
        <v>8520</v>
      </c>
      <c r="S158" s="8" cm="1">
        <f t="array" ref="S158">SUM(SUMIFS('צריכה ב2025'!$K:$K, 'צריכה ב2025'!$B:$B, C158, 'צריכה ב2025'!$A:$A, {"03/2025","04/2025","05/2025","10/2025","11/2025"}))</f>
        <v>15615</v>
      </c>
      <c r="T158" s="8" cm="1">
        <f t="array" ref="T158">SUM(SUMIFS('צריכה ב2025'!$I:$I, 'צריכה ב2025'!$B:$B, C158, 'צריכה ב2025'!$A:$A, {"06/2025","07/2025","08/2025","09/2025"}))</f>
        <v>9395</v>
      </c>
      <c r="U158" s="8" cm="1">
        <f t="array" ref="U158">SUM(SUMIFS('צריכה ב2025'!$K:$K, 'צריכה ב2025'!$B:$B, C158, 'צריכה ב2025'!$A:$A, {"06/2025","07/2025","08/2025","09/2025"}))</f>
        <v>12905</v>
      </c>
    </row>
    <row r="159" spans="1:24" x14ac:dyDescent="0.2">
      <c r="B159" t="s">
        <v>37</v>
      </c>
      <c r="C159" s="2">
        <v>348035792</v>
      </c>
      <c r="D159" t="s">
        <v>16</v>
      </c>
      <c r="E159" t="s">
        <v>17</v>
      </c>
      <c r="F159" t="s">
        <v>18</v>
      </c>
      <c r="G159" t="s">
        <v>19</v>
      </c>
      <c r="H159" t="s">
        <v>18</v>
      </c>
      <c r="I159" s="8" t="str">
        <f>LOOKUP(C159,מונים!$A:$A,מונים!$P:$P)</f>
        <v>כן</v>
      </c>
      <c r="J159" t="s">
        <v>18</v>
      </c>
      <c r="K159" s="8"/>
      <c r="L159" s="8">
        <f>SUMIF('צריכה ב2025'!$B$2:$B$1885,'מידע מרוכז'!C159,'צריכה ב2025'!$H$2:$H$1885)</f>
        <v>17185.949999999997</v>
      </c>
      <c r="M159" s="8">
        <f>SUMIF('צריכה ב2025'!$B:$B,'מידע מרוכז'!C159,'צריכה ב2025'!$I:$I)</f>
        <v>0</v>
      </c>
      <c r="N159" s="8">
        <f>SUMIF('צריכה ב2025'!$B:$B,'מידע מרוכז'!C159,'צריכה ב2025'!$K:$K)</f>
        <v>0</v>
      </c>
      <c r="O159" s="8">
        <f>SUMIF('צריכה ב2025'!$B:$B,'מידע מרוכז'!C159,'צריכה ב2025'!$L:$L)</f>
        <v>17185.949999999997</v>
      </c>
      <c r="P159" s="26" cm="1">
        <f t="array" ref="P159">SUM(SUMIFS('צריכה ב2025'!$I:$I, 'צריכה ב2025'!$B:$B, C159, 'צריכה ב2025'!$A:$A, {"01/2025","02/2025","12/2024"}))</f>
        <v>0</v>
      </c>
      <c r="Q159" s="26" cm="1">
        <f t="array" ref="Q159">SUM(SUMIFS('צריכה ב2025'!$K:$K, 'צריכה ב2025'!$B:$B, C159, 'צריכה ב2025'!$A:$A, {"01/2025","02/2025","12/2024"}))</f>
        <v>0</v>
      </c>
      <c r="R159" s="8" cm="1">
        <f t="array" ref="R159">SUM(SUMIFS('צריכה ב2025'!$I:$I, 'צריכה ב2025'!$B:$B, C159, 'צריכה ב2025'!$A:$A, {"03/2025","04/2025","05/2025","10/2025","11/2025"}))</f>
        <v>0</v>
      </c>
      <c r="S159" s="8" cm="1">
        <f t="array" ref="S159">SUM(SUMIFS('צריכה ב2025'!$K:$K, 'צריכה ב2025'!$B:$B, C159, 'צריכה ב2025'!$A:$A, {"03/2025","04/2025","05/2025","10/2025","11/2025"}))</f>
        <v>0</v>
      </c>
      <c r="T159" s="8" cm="1">
        <f t="array" ref="T159">SUM(SUMIFS('צריכה ב2025'!$I:$I, 'צריכה ב2025'!$B:$B, C159, 'צריכה ב2025'!$A:$A, {"06/2025","07/2025","08/2025","09/2025"}))</f>
        <v>0</v>
      </c>
      <c r="U159" s="8" cm="1">
        <f t="array" ref="U159">SUM(SUMIFS('צריכה ב2025'!$K:$K, 'צריכה ב2025'!$B:$B, C159, 'צריכה ב2025'!$A:$A, {"06/2025","07/2025","08/2025","09/2025"}))</f>
        <v>0</v>
      </c>
      <c r="V159" cm="1">
        <f t="array" ref="V159">SUM(SUMIFS('צריכה ב2025'!$L:$L, 'צריכה ב2025'!$B:$B, C159, 'צריכה ב2025'!$A:$A, {"01/2025","02/2025","12/2024"}))</f>
        <v>2838.55</v>
      </c>
      <c r="W159" cm="1">
        <f t="array" ref="W159">SUM(SUMIFS('צריכה ב2025'!$L:$L, 'צריכה ב2025'!$B:$B, C159, 'צריכה ב2025'!$A:$A, {"03/2025","04/2025","05/2025","10/2025","11/2025"}))</f>
        <v>7181.8899999999994</v>
      </c>
      <c r="X159" cm="1">
        <f t="array" ref="X159">SUM(SUMIFS('צריכה ב2025'!$L:$L, 'צריכה ב2025'!$B:$B, C159, 'צריכה ב2025'!$A:$A, {"06/2025","07/2025","08/2025","09/2025"}))</f>
        <v>6373.4599999999991</v>
      </c>
    </row>
    <row r="160" spans="1:24" x14ac:dyDescent="0.2">
      <c r="C160" s="2">
        <v>348235526</v>
      </c>
      <c r="D160" t="s">
        <v>16</v>
      </c>
      <c r="E160" t="s">
        <v>17</v>
      </c>
      <c r="F160" t="s">
        <v>19</v>
      </c>
      <c r="G160" t="s">
        <v>18</v>
      </c>
      <c r="H160" t="s">
        <v>18</v>
      </c>
      <c r="I160" s="8" t="str">
        <f>LOOKUP(C160,מונים!$A:$A,מונים!$P:$P)</f>
        <v>לא</v>
      </c>
      <c r="J160" t="s">
        <v>18</v>
      </c>
      <c r="K160" s="8"/>
      <c r="L160" s="8">
        <f>SUMIF('צריכה ב2025'!$B$2:$B$1885,'מידע מרוכז'!C160,'צריכה ב2025'!$H$2:$H$1885)</f>
        <v>36148</v>
      </c>
      <c r="M160" s="8">
        <f>SUMIF('צריכה ב2025'!$B:$B,'מידע מרוכז'!C160,'צריכה ב2025'!$I:$I)</f>
        <v>3302</v>
      </c>
      <c r="N160" s="8">
        <f>SUMIF('צריכה ב2025'!$B:$B,'מידע מרוכז'!C160,'צריכה ב2025'!$K:$K)</f>
        <v>32846</v>
      </c>
      <c r="O160" s="8">
        <f>SUMIF('צריכה ב2025'!$B:$B,'מידע מרוכז'!C160,'צריכה ב2025'!$L:$L)</f>
        <v>0</v>
      </c>
      <c r="P160" s="26" cm="1">
        <f t="array" ref="P160">SUM(SUMIFS('צריכה ב2025'!$I:$I, 'צריכה ב2025'!$B:$B, C160, 'צריכה ב2025'!$A:$A, {"01/2025","02/2025","12/2024"}))</f>
        <v>585</v>
      </c>
      <c r="Q160" s="26" cm="1">
        <f t="array" ref="Q160">SUM(SUMIFS('צריכה ב2025'!$K:$K, 'צריכה ב2025'!$B:$B, C160, 'צריכה ב2025'!$A:$A, {"01/2025","02/2025","12/2024"}))</f>
        <v>5148</v>
      </c>
      <c r="R160" s="8" cm="1">
        <f t="array" ref="R160">SUM(SUMIFS('צריכה ב2025'!$I:$I, 'צריכה ב2025'!$B:$B, C160, 'צריכה ב2025'!$A:$A, {"03/2025","04/2025","05/2025","10/2025","11/2025"}))</f>
        <v>1047</v>
      </c>
      <c r="S160" s="8" cm="1">
        <f t="array" ref="S160">SUM(SUMIFS('צריכה ב2025'!$K:$K, 'צריכה ב2025'!$B:$B, C160, 'צריכה ב2025'!$A:$A, {"03/2025","04/2025","05/2025","10/2025","11/2025"}))</f>
        <v>11553</v>
      </c>
      <c r="T160" s="8" cm="1">
        <f t="array" ref="T160">SUM(SUMIFS('צריכה ב2025'!$I:$I, 'צריכה ב2025'!$B:$B, C160, 'צריכה ב2025'!$A:$A, {"06/2025","07/2025","08/2025","09/2025"}))</f>
        <v>1559</v>
      </c>
      <c r="U160" s="8" cm="1">
        <f t="array" ref="U160">SUM(SUMIFS('צריכה ב2025'!$K:$K, 'צריכה ב2025'!$B:$B, C160, 'צריכה ב2025'!$A:$A, {"06/2025","07/2025","08/2025","09/2025"}))</f>
        <v>15228</v>
      </c>
    </row>
    <row r="161" spans="3:24" x14ac:dyDescent="0.2">
      <c r="C161" s="2">
        <v>348551203</v>
      </c>
      <c r="D161" t="s">
        <v>16</v>
      </c>
      <c r="E161" t="s">
        <v>17</v>
      </c>
      <c r="F161" t="s">
        <v>18</v>
      </c>
      <c r="G161" t="s">
        <v>18</v>
      </c>
      <c r="H161" t="s">
        <v>18</v>
      </c>
      <c r="I161" s="8" t="str">
        <f>LOOKUP(C161,מונים!$A:$A,מונים!$P:$P)</f>
        <v>לא</v>
      </c>
      <c r="J161" t="s">
        <v>18</v>
      </c>
      <c r="K161" s="8" t="s">
        <v>22</v>
      </c>
      <c r="L161" s="8">
        <f>SUMIF('צריכה ב2025'!$B$2:$B$1885,'מידע מרוכז'!C161,'צריכה ב2025'!$H$2:$H$1885)</f>
        <v>6497.93</v>
      </c>
      <c r="M161" s="8">
        <f>SUMIF('צריכה ב2025'!$B:$B,'מידע מרוכז'!C161,'צריכה ב2025'!$I:$I)</f>
        <v>0</v>
      </c>
      <c r="N161" s="8">
        <f>SUMIF('צריכה ב2025'!$B:$B,'מידע מרוכז'!C161,'צריכה ב2025'!$K:$K)</f>
        <v>0</v>
      </c>
      <c r="O161" s="8">
        <f>SUMIF('צריכה ב2025'!$B:$B,'מידע מרוכז'!C161,'צריכה ב2025'!$L:$L)</f>
        <v>6497.93</v>
      </c>
      <c r="P161" s="26" cm="1">
        <f t="array" ref="P161">SUM(SUMIFS('צריכה ב2025'!$I:$I, 'צריכה ב2025'!$B:$B, C161, 'צריכה ב2025'!$A:$A, {"01/2025","02/2025","12/2024"}))</f>
        <v>0</v>
      </c>
      <c r="Q161" s="26" cm="1">
        <f t="array" ref="Q161">SUM(SUMIFS('צריכה ב2025'!$K:$K, 'צריכה ב2025'!$B:$B, C161, 'צריכה ב2025'!$A:$A, {"01/2025","02/2025","12/2024"}))</f>
        <v>0</v>
      </c>
      <c r="R161" s="8" cm="1">
        <f t="array" ref="R161">SUM(SUMIFS('צריכה ב2025'!$I:$I, 'צריכה ב2025'!$B:$B, C161, 'צריכה ב2025'!$A:$A, {"03/2025","04/2025","05/2025","10/2025","11/2025"}))</f>
        <v>0</v>
      </c>
      <c r="S161" s="8" cm="1">
        <f t="array" ref="S161">SUM(SUMIFS('צריכה ב2025'!$K:$K, 'צריכה ב2025'!$B:$B, C161, 'צריכה ב2025'!$A:$A, {"03/2025","04/2025","05/2025","10/2025","11/2025"}))</f>
        <v>0</v>
      </c>
      <c r="T161" s="8" cm="1">
        <f t="array" ref="T161">SUM(SUMIFS('צריכה ב2025'!$I:$I, 'צריכה ב2025'!$B:$B, C161, 'צריכה ב2025'!$A:$A, {"06/2025","07/2025","08/2025","09/2025"}))</f>
        <v>0</v>
      </c>
      <c r="U161" s="8" cm="1">
        <f t="array" ref="U161">SUM(SUMIFS('צריכה ב2025'!$K:$K, 'צריכה ב2025'!$B:$B, C161, 'צריכה ב2025'!$A:$A, {"06/2025","07/2025","08/2025","09/2025"}))</f>
        <v>0</v>
      </c>
      <c r="V161" cm="1">
        <f t="array" ref="V161">SUM(SUMIFS('צריכה ב2025'!$L:$L, 'צריכה ב2025'!$B:$B, C161, 'צריכה ב2025'!$A:$A, {"01/2025","02/2025","12/2024"}))</f>
        <v>224.42000000000002</v>
      </c>
      <c r="W161" cm="1">
        <f t="array" ref="W161">SUM(SUMIFS('צריכה ב2025'!$L:$L, 'צריכה ב2025'!$B:$B, C161, 'צריכה ב2025'!$A:$A, {"03/2025","04/2025","05/2025","10/2025","11/2025"}))</f>
        <v>3238.21</v>
      </c>
      <c r="X161" cm="1">
        <f t="array" ref="X161">SUM(SUMIFS('צריכה ב2025'!$L:$L, 'צריכה ב2025'!$B:$B, C161, 'צריכה ב2025'!$A:$A, {"06/2025","07/2025","08/2025","09/2025"}))</f>
        <v>2256.08</v>
      </c>
    </row>
    <row r="162" spans="3:24" x14ac:dyDescent="0.2">
      <c r="C162" s="2">
        <v>348606078</v>
      </c>
      <c r="D162" t="s">
        <v>16</v>
      </c>
      <c r="E162" t="s">
        <v>17</v>
      </c>
      <c r="F162" t="s">
        <v>18</v>
      </c>
      <c r="G162" t="s">
        <v>18</v>
      </c>
      <c r="H162" t="s">
        <v>18</v>
      </c>
      <c r="I162" s="8" t="str">
        <f>LOOKUP(C162,מונים!$A:$A,מונים!$P:$P)</f>
        <v>לא</v>
      </c>
      <c r="J162" t="s">
        <v>18</v>
      </c>
      <c r="K162" s="8"/>
      <c r="L162" s="8">
        <f>SUMIF('צריכה ב2025'!$B$2:$B$1885,'מידע מרוכז'!C162,'צריכה ב2025'!$H$2:$H$1885)</f>
        <v>19521.949999999997</v>
      </c>
      <c r="M162" s="8">
        <f>SUMIF('צריכה ב2025'!$B:$B,'מידע מרוכז'!C162,'צריכה ב2025'!$I:$I)</f>
        <v>0</v>
      </c>
      <c r="N162" s="8">
        <f>SUMIF('צריכה ב2025'!$B:$B,'מידע מרוכז'!C162,'צריכה ב2025'!$K:$K)</f>
        <v>0</v>
      </c>
      <c r="O162" s="8">
        <f>SUMIF('צריכה ב2025'!$B:$B,'מידע מרוכז'!C162,'צריכה ב2025'!$L:$L)</f>
        <v>19521.949999999997</v>
      </c>
      <c r="P162" s="26" cm="1">
        <f t="array" ref="P162">SUM(SUMIFS('צריכה ב2025'!$I:$I, 'צריכה ב2025'!$B:$B, C162, 'צריכה ב2025'!$A:$A, {"01/2025","02/2025","12/2024"}))</f>
        <v>0</v>
      </c>
      <c r="Q162" s="26" cm="1">
        <f t="array" ref="Q162">SUM(SUMIFS('צריכה ב2025'!$K:$K, 'צריכה ב2025'!$B:$B, C162, 'צריכה ב2025'!$A:$A, {"01/2025","02/2025","12/2024"}))</f>
        <v>0</v>
      </c>
      <c r="R162" s="8" cm="1">
        <f t="array" ref="R162">SUM(SUMIFS('צריכה ב2025'!$I:$I, 'צריכה ב2025'!$B:$B, C162, 'צריכה ב2025'!$A:$A, {"03/2025","04/2025","05/2025","10/2025","11/2025"}))</f>
        <v>0</v>
      </c>
      <c r="S162" s="8" cm="1">
        <f t="array" ref="S162">SUM(SUMIFS('צריכה ב2025'!$K:$K, 'צריכה ב2025'!$B:$B, C162, 'צריכה ב2025'!$A:$A, {"03/2025","04/2025","05/2025","10/2025","11/2025"}))</f>
        <v>0</v>
      </c>
      <c r="T162" s="8" cm="1">
        <f t="array" ref="T162">SUM(SUMIFS('צריכה ב2025'!$I:$I, 'צריכה ב2025'!$B:$B, C162, 'צריכה ב2025'!$A:$A, {"06/2025","07/2025","08/2025","09/2025"}))</f>
        <v>0</v>
      </c>
      <c r="U162" s="8" cm="1">
        <f t="array" ref="U162">SUM(SUMIFS('צריכה ב2025'!$K:$K, 'צריכה ב2025'!$B:$B, C162, 'צריכה ב2025'!$A:$A, {"06/2025","07/2025","08/2025","09/2025"}))</f>
        <v>0</v>
      </c>
      <c r="V162" cm="1">
        <f t="array" ref="V162">SUM(SUMIFS('צריכה ב2025'!$L:$L, 'צריכה ב2025'!$B:$B, C162, 'צריכה ב2025'!$A:$A, {"01/2025","02/2025","12/2024"}))</f>
        <v>4099.99</v>
      </c>
      <c r="W162" cm="1">
        <f t="array" ref="W162">SUM(SUMIFS('צריכה ב2025'!$L:$L, 'צריכה ב2025'!$B:$B, C162, 'צריכה ב2025'!$A:$A, {"03/2025","04/2025","05/2025","10/2025","11/2025"}))</f>
        <v>7054.56</v>
      </c>
      <c r="X162" cm="1">
        <f t="array" ref="X162">SUM(SUMIFS('צריכה ב2025'!$L:$L, 'צריכה ב2025'!$B:$B, C162, 'צריכה ב2025'!$A:$A, {"06/2025","07/2025","08/2025","09/2025"}))</f>
        <v>7775.08</v>
      </c>
    </row>
    <row r="163" spans="3:24" x14ac:dyDescent="0.2">
      <c r="C163" s="2">
        <v>348636799</v>
      </c>
      <c r="D163" t="s">
        <v>16</v>
      </c>
      <c r="E163" t="s">
        <v>17</v>
      </c>
      <c r="F163" t="s">
        <v>18</v>
      </c>
      <c r="G163" t="s">
        <v>18</v>
      </c>
      <c r="H163" t="s">
        <v>18</v>
      </c>
      <c r="I163" s="8" t="str">
        <f>LOOKUP(C163,מונים!$A:$A,מונים!$P:$P)</f>
        <v>לא</v>
      </c>
      <c r="J163" t="s">
        <v>18</v>
      </c>
      <c r="K163" s="8"/>
      <c r="L163" s="8">
        <f>SUMIF('צריכה ב2025'!$B$2:$B$1885,'מידע מרוכז'!C163,'צריכה ב2025'!$H$2:$H$1885)</f>
        <v>2771.95</v>
      </c>
      <c r="M163" s="8">
        <f>SUMIF('צריכה ב2025'!$B:$B,'מידע מרוכז'!C163,'צריכה ב2025'!$I:$I)</f>
        <v>0</v>
      </c>
      <c r="N163" s="8">
        <f>SUMIF('צריכה ב2025'!$B:$B,'מידע מרוכז'!C163,'צריכה ב2025'!$K:$K)</f>
        <v>0</v>
      </c>
      <c r="O163" s="8">
        <f>SUMIF('צריכה ב2025'!$B:$B,'מידע מרוכז'!C163,'צריכה ב2025'!$L:$L)</f>
        <v>2771.95</v>
      </c>
      <c r="P163" s="26" cm="1">
        <f t="array" ref="P163">SUM(SUMIFS('צריכה ב2025'!$I:$I, 'צריכה ב2025'!$B:$B, C163, 'צריכה ב2025'!$A:$A, {"01/2025","02/2025","12/2024"}))</f>
        <v>0</v>
      </c>
      <c r="Q163" s="26" cm="1">
        <f t="array" ref="Q163">SUM(SUMIFS('צריכה ב2025'!$K:$K, 'צריכה ב2025'!$B:$B, C163, 'צריכה ב2025'!$A:$A, {"01/2025","02/2025","12/2024"}))</f>
        <v>0</v>
      </c>
      <c r="R163" s="8" cm="1">
        <f t="array" ref="R163">SUM(SUMIFS('צריכה ב2025'!$I:$I, 'צריכה ב2025'!$B:$B, C163, 'צריכה ב2025'!$A:$A, {"03/2025","04/2025","05/2025","10/2025","11/2025"}))</f>
        <v>0</v>
      </c>
      <c r="S163" s="8" cm="1">
        <f t="array" ref="S163">SUM(SUMIFS('צריכה ב2025'!$K:$K, 'צריכה ב2025'!$B:$B, C163, 'צריכה ב2025'!$A:$A, {"03/2025","04/2025","05/2025","10/2025","11/2025"}))</f>
        <v>0</v>
      </c>
      <c r="T163" s="8" cm="1">
        <f t="array" ref="T163">SUM(SUMIFS('צריכה ב2025'!$I:$I, 'צריכה ב2025'!$B:$B, C163, 'צריכה ב2025'!$A:$A, {"06/2025","07/2025","08/2025","09/2025"}))</f>
        <v>0</v>
      </c>
      <c r="U163" s="8" cm="1">
        <f t="array" ref="U163">SUM(SUMIFS('צריכה ב2025'!$K:$K, 'צריכה ב2025'!$B:$B, C163, 'צריכה ב2025'!$A:$A, {"06/2025","07/2025","08/2025","09/2025"}))</f>
        <v>0</v>
      </c>
      <c r="V163" cm="1">
        <f t="array" ref="V163">SUM(SUMIFS('צריכה ב2025'!$L:$L, 'צריכה ב2025'!$B:$B, C163, 'צריכה ב2025'!$A:$A, {"01/2025","02/2025","12/2024"}))</f>
        <v>454.78999999999996</v>
      </c>
      <c r="W163" cm="1">
        <f t="array" ref="W163">SUM(SUMIFS('צריכה ב2025'!$L:$L, 'צריכה ב2025'!$B:$B, C163, 'צריכה ב2025'!$A:$A, {"03/2025","04/2025","05/2025","10/2025","11/2025"}))</f>
        <v>1240.48</v>
      </c>
      <c r="X163" cm="1">
        <f t="array" ref="X163">SUM(SUMIFS('צריכה ב2025'!$L:$L, 'צריכה ב2025'!$B:$B, C163, 'צריכה ב2025'!$A:$A, {"06/2025","07/2025","08/2025","09/2025"}))</f>
        <v>980.68</v>
      </c>
    </row>
    <row r="164" spans="3:24" x14ac:dyDescent="0.2">
      <c r="L164">
        <f t="shared" ref="L164:X164" si="0">SUBTOTAL(9,L2:L163)</f>
        <v>5250035.700000003</v>
      </c>
      <c r="M164">
        <f t="shared" si="0"/>
        <v>886503</v>
      </c>
      <c r="N164">
        <f t="shared" si="0"/>
        <v>3446790</v>
      </c>
      <c r="O164">
        <f t="shared" si="0"/>
        <v>916742.69999999914</v>
      </c>
      <c r="P164">
        <f t="shared" si="0"/>
        <v>191436</v>
      </c>
      <c r="Q164">
        <f t="shared" si="0"/>
        <v>553735</v>
      </c>
      <c r="R164">
        <f t="shared" si="0"/>
        <v>320851</v>
      </c>
      <c r="S164">
        <f t="shared" si="0"/>
        <v>1493414</v>
      </c>
      <c r="T164">
        <f t="shared" si="0"/>
        <v>308581</v>
      </c>
      <c r="U164">
        <f t="shared" si="0"/>
        <v>1247142</v>
      </c>
      <c r="V164">
        <f t="shared" si="0"/>
        <v>157205.57000000004</v>
      </c>
      <c r="W164">
        <f t="shared" si="0"/>
        <v>355470.75000000012</v>
      </c>
      <c r="X164">
        <f t="shared" si="0"/>
        <v>336866.06000000011</v>
      </c>
    </row>
  </sheetData>
  <autoFilter ref="A1:U163" xr:uid="{49442008-F4E9-4550-9524-9552AB57EC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0D024-30BF-48AC-B9B7-14B747A9463E}">
  <dimension ref="A1:Q4931"/>
  <sheetViews>
    <sheetView rightToLeft="1" zoomScale="70" zoomScaleNormal="70" workbookViewId="0">
      <selection activeCell="E1" sqref="E1:E1048576"/>
    </sheetView>
  </sheetViews>
  <sheetFormatPr defaultRowHeight="14.25" x14ac:dyDescent="0.2"/>
  <cols>
    <col min="2" max="2" width="18.5" style="30" customWidth="1"/>
    <col min="8" max="8" width="26.75" customWidth="1"/>
    <col min="9" max="9" width="17" customWidth="1"/>
    <col min="11" max="11" width="12.5" customWidth="1"/>
    <col min="12" max="12" width="16.875" customWidth="1"/>
  </cols>
  <sheetData>
    <row r="1" spans="1:17" x14ac:dyDescent="0.2">
      <c r="A1" s="1" t="s">
        <v>42</v>
      </c>
      <c r="B1" s="31" t="s">
        <v>0</v>
      </c>
      <c r="C1" s="1" t="s">
        <v>43</v>
      </c>
      <c r="D1" s="1" t="s">
        <v>44</v>
      </c>
      <c r="E1" s="1" t="s">
        <v>2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 t="s">
        <v>10</v>
      </c>
      <c r="O1" s="1" t="s">
        <v>11</v>
      </c>
      <c r="P1" s="1" t="s">
        <v>12</v>
      </c>
      <c r="Q1" s="1" t="s">
        <v>13</v>
      </c>
    </row>
    <row r="2" spans="1:17" x14ac:dyDescent="0.2">
      <c r="A2" t="s">
        <v>53</v>
      </c>
      <c r="B2" s="30" t="s">
        <v>81</v>
      </c>
      <c r="C2" t="s">
        <v>14</v>
      </c>
      <c r="D2" t="s">
        <v>82</v>
      </c>
      <c r="E2" t="s">
        <v>83</v>
      </c>
      <c r="F2" t="s">
        <v>17</v>
      </c>
      <c r="G2" t="s">
        <v>19</v>
      </c>
      <c r="H2" s="4">
        <v>8418</v>
      </c>
      <c r="I2">
        <v>842</v>
      </c>
      <c r="J2">
        <v>0</v>
      </c>
      <c r="K2">
        <v>7576</v>
      </c>
      <c r="L2">
        <v>0</v>
      </c>
      <c r="M2" s="2">
        <v>31</v>
      </c>
      <c r="N2" t="s">
        <v>84</v>
      </c>
      <c r="O2" t="s">
        <v>37</v>
      </c>
      <c r="P2" t="s">
        <v>85</v>
      </c>
      <c r="Q2" t="s">
        <v>86</v>
      </c>
    </row>
    <row r="3" spans="1:17" x14ac:dyDescent="0.2">
      <c r="A3" t="s">
        <v>53</v>
      </c>
      <c r="B3" s="30" t="s">
        <v>87</v>
      </c>
      <c r="C3" t="s">
        <v>14</v>
      </c>
      <c r="D3" t="s">
        <v>82</v>
      </c>
      <c r="F3" t="s">
        <v>17</v>
      </c>
      <c r="G3" t="s">
        <v>18</v>
      </c>
      <c r="H3" s="4">
        <v>1205.97</v>
      </c>
      <c r="I3">
        <v>0</v>
      </c>
      <c r="J3">
        <v>0</v>
      </c>
      <c r="K3">
        <v>0</v>
      </c>
      <c r="L3">
        <v>1205.97</v>
      </c>
      <c r="M3" s="2">
        <v>31</v>
      </c>
      <c r="P3" t="s">
        <v>85</v>
      </c>
      <c r="Q3" t="s">
        <v>86</v>
      </c>
    </row>
    <row r="4" spans="1:17" x14ac:dyDescent="0.2">
      <c r="A4" t="s">
        <v>53</v>
      </c>
      <c r="B4" s="30" t="s">
        <v>88</v>
      </c>
      <c r="C4" t="s">
        <v>14</v>
      </c>
      <c r="D4" t="s">
        <v>82</v>
      </c>
      <c r="F4" t="s">
        <v>17</v>
      </c>
      <c r="G4" t="s">
        <v>18</v>
      </c>
      <c r="H4" s="4">
        <v>1347.85</v>
      </c>
      <c r="I4">
        <v>0</v>
      </c>
      <c r="J4">
        <v>0</v>
      </c>
      <c r="K4">
        <v>0</v>
      </c>
      <c r="L4">
        <v>1347.85</v>
      </c>
      <c r="M4" s="2">
        <v>31</v>
      </c>
      <c r="O4" t="s">
        <v>37</v>
      </c>
      <c r="P4" t="s">
        <v>85</v>
      </c>
      <c r="Q4" t="s">
        <v>86</v>
      </c>
    </row>
    <row r="5" spans="1:17" x14ac:dyDescent="0.2">
      <c r="A5" t="s">
        <v>53</v>
      </c>
      <c r="B5" s="30" t="s">
        <v>89</v>
      </c>
      <c r="C5" t="s">
        <v>14</v>
      </c>
      <c r="D5" t="s">
        <v>82</v>
      </c>
      <c r="F5" t="s">
        <v>17</v>
      </c>
      <c r="G5" t="s">
        <v>18</v>
      </c>
      <c r="H5" s="4">
        <v>1754.94</v>
      </c>
      <c r="I5">
        <v>0</v>
      </c>
      <c r="J5">
        <v>0</v>
      </c>
      <c r="K5">
        <v>0</v>
      </c>
      <c r="L5">
        <v>1754.94</v>
      </c>
      <c r="M5" s="2">
        <v>31</v>
      </c>
      <c r="P5" t="s">
        <v>85</v>
      </c>
      <c r="Q5" t="s">
        <v>86</v>
      </c>
    </row>
    <row r="6" spans="1:17" x14ac:dyDescent="0.2">
      <c r="A6" t="s">
        <v>53</v>
      </c>
      <c r="B6" s="30" t="s">
        <v>90</v>
      </c>
      <c r="C6" t="s">
        <v>14</v>
      </c>
      <c r="D6" t="s">
        <v>82</v>
      </c>
      <c r="F6" t="s">
        <v>17</v>
      </c>
      <c r="G6" t="s">
        <v>18</v>
      </c>
      <c r="H6" s="4">
        <v>342.08</v>
      </c>
      <c r="I6">
        <v>0</v>
      </c>
      <c r="J6">
        <v>0</v>
      </c>
      <c r="K6">
        <v>0</v>
      </c>
      <c r="L6">
        <v>342.08</v>
      </c>
      <c r="M6" s="2">
        <v>31</v>
      </c>
      <c r="P6" t="s">
        <v>85</v>
      </c>
      <c r="Q6" t="s">
        <v>86</v>
      </c>
    </row>
    <row r="7" spans="1:17" x14ac:dyDescent="0.2">
      <c r="A7" t="s">
        <v>53</v>
      </c>
      <c r="B7" s="30" t="s">
        <v>91</v>
      </c>
      <c r="C7" t="s">
        <v>14</v>
      </c>
      <c r="D7" t="s">
        <v>82</v>
      </c>
      <c r="F7" t="s">
        <v>17</v>
      </c>
      <c r="G7" t="s">
        <v>18</v>
      </c>
      <c r="H7" s="4">
        <v>74.56</v>
      </c>
      <c r="I7">
        <v>0</v>
      </c>
      <c r="J7">
        <v>0</v>
      </c>
      <c r="K7">
        <v>0</v>
      </c>
      <c r="L7">
        <v>74.56</v>
      </c>
      <c r="M7" s="2">
        <v>31</v>
      </c>
      <c r="O7" t="s">
        <v>37</v>
      </c>
      <c r="P7" t="s">
        <v>85</v>
      </c>
      <c r="Q7" t="s">
        <v>86</v>
      </c>
    </row>
    <row r="8" spans="1:17" x14ac:dyDescent="0.2">
      <c r="A8" t="s">
        <v>53</v>
      </c>
      <c r="B8" s="30" t="s">
        <v>92</v>
      </c>
      <c r="C8" t="s">
        <v>14</v>
      </c>
      <c r="D8" t="s">
        <v>82</v>
      </c>
      <c r="F8" t="s">
        <v>17</v>
      </c>
      <c r="G8" t="s">
        <v>19</v>
      </c>
      <c r="H8" s="4">
        <v>3903</v>
      </c>
      <c r="I8">
        <v>1410</v>
      </c>
      <c r="J8">
        <v>0</v>
      </c>
      <c r="K8">
        <v>2493</v>
      </c>
      <c r="L8">
        <v>0</v>
      </c>
      <c r="M8" s="2">
        <v>31</v>
      </c>
      <c r="N8" t="s">
        <v>23</v>
      </c>
      <c r="O8" t="s">
        <v>37</v>
      </c>
      <c r="P8" t="s">
        <v>85</v>
      </c>
      <c r="Q8" t="s">
        <v>86</v>
      </c>
    </row>
    <row r="9" spans="1:17" x14ac:dyDescent="0.2">
      <c r="A9" t="s">
        <v>53</v>
      </c>
      <c r="B9" s="30" t="s">
        <v>93</v>
      </c>
      <c r="C9" t="s">
        <v>14</v>
      </c>
      <c r="D9" t="s">
        <v>82</v>
      </c>
      <c r="F9" t="s">
        <v>17</v>
      </c>
      <c r="G9" t="s">
        <v>18</v>
      </c>
      <c r="H9" s="4">
        <v>331.76</v>
      </c>
      <c r="I9">
        <v>0</v>
      </c>
      <c r="J9">
        <v>0</v>
      </c>
      <c r="K9">
        <v>0</v>
      </c>
      <c r="L9">
        <v>331.76</v>
      </c>
      <c r="M9" s="2">
        <v>31</v>
      </c>
      <c r="O9" t="s">
        <v>37</v>
      </c>
      <c r="P9" t="s">
        <v>85</v>
      </c>
      <c r="Q9" t="s">
        <v>86</v>
      </c>
    </row>
    <row r="10" spans="1:17" x14ac:dyDescent="0.2">
      <c r="A10" t="s">
        <v>53</v>
      </c>
      <c r="B10" s="30" t="s">
        <v>94</v>
      </c>
      <c r="C10" t="s">
        <v>14</v>
      </c>
      <c r="D10" t="s">
        <v>82</v>
      </c>
      <c r="F10" t="s">
        <v>17</v>
      </c>
      <c r="G10" t="s">
        <v>18</v>
      </c>
      <c r="H10" s="4">
        <v>1355.68</v>
      </c>
      <c r="I10">
        <v>0</v>
      </c>
      <c r="J10">
        <v>0</v>
      </c>
      <c r="K10">
        <v>0</v>
      </c>
      <c r="L10">
        <v>1355.68</v>
      </c>
      <c r="M10" s="2">
        <v>31</v>
      </c>
      <c r="N10" t="s">
        <v>23</v>
      </c>
      <c r="P10" t="s">
        <v>85</v>
      </c>
      <c r="Q10" t="s">
        <v>86</v>
      </c>
    </row>
    <row r="11" spans="1:17" x14ac:dyDescent="0.2">
      <c r="A11" t="s">
        <v>53</v>
      </c>
      <c r="B11" s="30" t="s">
        <v>95</v>
      </c>
      <c r="C11" t="s">
        <v>14</v>
      </c>
      <c r="D11" t="s">
        <v>82</v>
      </c>
      <c r="F11" t="s">
        <v>17</v>
      </c>
      <c r="G11" t="s">
        <v>19</v>
      </c>
      <c r="H11" s="4">
        <v>2408</v>
      </c>
      <c r="I11">
        <v>864</v>
      </c>
      <c r="J11">
        <v>0</v>
      </c>
      <c r="K11">
        <v>1544</v>
      </c>
      <c r="L11">
        <v>0</v>
      </c>
      <c r="M11" s="2">
        <v>31</v>
      </c>
      <c r="N11" t="s">
        <v>23</v>
      </c>
      <c r="O11" t="s">
        <v>37</v>
      </c>
      <c r="P11" t="s">
        <v>85</v>
      </c>
      <c r="Q11" t="s">
        <v>86</v>
      </c>
    </row>
    <row r="12" spans="1:17" x14ac:dyDescent="0.2">
      <c r="A12" t="s">
        <v>53</v>
      </c>
      <c r="B12" s="30" t="s">
        <v>96</v>
      </c>
      <c r="C12" t="s">
        <v>14</v>
      </c>
      <c r="D12" t="s">
        <v>82</v>
      </c>
      <c r="E12" t="s">
        <v>23</v>
      </c>
      <c r="F12" t="s">
        <v>17</v>
      </c>
      <c r="G12" t="s">
        <v>19</v>
      </c>
      <c r="H12" s="4">
        <v>10481</v>
      </c>
      <c r="I12">
        <v>3766</v>
      </c>
      <c r="J12">
        <v>0</v>
      </c>
      <c r="K12">
        <v>6715</v>
      </c>
      <c r="L12">
        <v>0</v>
      </c>
      <c r="M12" s="2">
        <v>31</v>
      </c>
      <c r="N12" t="s">
        <v>23</v>
      </c>
      <c r="O12" t="s">
        <v>37</v>
      </c>
      <c r="P12" t="s">
        <v>85</v>
      </c>
      <c r="Q12" t="s">
        <v>86</v>
      </c>
    </row>
    <row r="13" spans="1:17" x14ac:dyDescent="0.2">
      <c r="A13" t="s">
        <v>53</v>
      </c>
      <c r="B13" s="30" t="s">
        <v>97</v>
      </c>
      <c r="C13" t="s">
        <v>14</v>
      </c>
      <c r="D13" t="s">
        <v>82</v>
      </c>
      <c r="F13" t="s">
        <v>17</v>
      </c>
      <c r="G13" t="s">
        <v>19</v>
      </c>
      <c r="H13" s="4">
        <v>8875</v>
      </c>
      <c r="I13">
        <v>3088</v>
      </c>
      <c r="J13">
        <v>0</v>
      </c>
      <c r="K13">
        <v>5787</v>
      </c>
      <c r="L13">
        <v>0</v>
      </c>
      <c r="M13" s="2">
        <v>31</v>
      </c>
      <c r="O13" t="s">
        <v>37</v>
      </c>
      <c r="P13" t="s">
        <v>85</v>
      </c>
      <c r="Q13" t="s">
        <v>86</v>
      </c>
    </row>
    <row r="14" spans="1:17" x14ac:dyDescent="0.2">
      <c r="A14" t="s">
        <v>53</v>
      </c>
      <c r="B14" s="30" t="s">
        <v>98</v>
      </c>
      <c r="C14" t="s">
        <v>14</v>
      </c>
      <c r="D14" t="s">
        <v>82</v>
      </c>
      <c r="F14" t="s">
        <v>17</v>
      </c>
      <c r="G14" t="s">
        <v>19</v>
      </c>
      <c r="H14" s="4">
        <v>1859</v>
      </c>
      <c r="I14">
        <v>669</v>
      </c>
      <c r="J14">
        <v>0</v>
      </c>
      <c r="K14">
        <v>1190</v>
      </c>
      <c r="L14">
        <v>0</v>
      </c>
      <c r="M14" s="2">
        <v>31</v>
      </c>
      <c r="N14" t="s">
        <v>23</v>
      </c>
      <c r="O14" t="s">
        <v>37</v>
      </c>
      <c r="P14" t="s">
        <v>85</v>
      </c>
      <c r="Q14" t="s">
        <v>86</v>
      </c>
    </row>
    <row r="15" spans="1:17" x14ac:dyDescent="0.2">
      <c r="A15" t="s">
        <v>53</v>
      </c>
      <c r="B15" s="30" t="s">
        <v>99</v>
      </c>
      <c r="C15" t="s">
        <v>14</v>
      </c>
      <c r="D15" t="s">
        <v>82</v>
      </c>
      <c r="F15" t="s">
        <v>17</v>
      </c>
      <c r="G15" t="s">
        <v>19</v>
      </c>
      <c r="H15" s="4">
        <v>4431</v>
      </c>
      <c r="I15">
        <v>1615</v>
      </c>
      <c r="J15">
        <v>0</v>
      </c>
      <c r="K15">
        <v>2816</v>
      </c>
      <c r="L15">
        <v>0</v>
      </c>
      <c r="M15" s="2">
        <v>31</v>
      </c>
      <c r="N15" t="s">
        <v>23</v>
      </c>
      <c r="O15" t="s">
        <v>37</v>
      </c>
      <c r="P15" t="s">
        <v>85</v>
      </c>
      <c r="Q15" t="s">
        <v>86</v>
      </c>
    </row>
    <row r="16" spans="1:17" x14ac:dyDescent="0.2">
      <c r="A16" t="s">
        <v>53</v>
      </c>
      <c r="B16" s="30" t="s">
        <v>100</v>
      </c>
      <c r="C16" t="s">
        <v>14</v>
      </c>
      <c r="D16" t="s">
        <v>82</v>
      </c>
      <c r="F16" t="s">
        <v>17</v>
      </c>
      <c r="G16" t="s">
        <v>18</v>
      </c>
      <c r="H16" s="4">
        <v>1598.62</v>
      </c>
      <c r="I16">
        <v>0</v>
      </c>
      <c r="J16">
        <v>0</v>
      </c>
      <c r="K16">
        <v>0</v>
      </c>
      <c r="L16">
        <v>1598.62</v>
      </c>
      <c r="M16" s="2">
        <v>31</v>
      </c>
      <c r="N16" t="s">
        <v>84</v>
      </c>
      <c r="P16" t="s">
        <v>85</v>
      </c>
      <c r="Q16" t="s">
        <v>86</v>
      </c>
    </row>
    <row r="17" spans="1:17" x14ac:dyDescent="0.2">
      <c r="A17" t="s">
        <v>53</v>
      </c>
      <c r="B17" s="30" t="s">
        <v>101</v>
      </c>
      <c r="C17" t="s">
        <v>14</v>
      </c>
      <c r="D17" t="s">
        <v>82</v>
      </c>
      <c r="F17" t="s">
        <v>17</v>
      </c>
      <c r="G17" t="s">
        <v>19</v>
      </c>
      <c r="H17" s="4">
        <v>4279</v>
      </c>
      <c r="I17">
        <v>1520</v>
      </c>
      <c r="J17">
        <v>0</v>
      </c>
      <c r="K17">
        <v>2759</v>
      </c>
      <c r="L17">
        <v>0</v>
      </c>
      <c r="M17" s="2">
        <v>31</v>
      </c>
      <c r="N17" t="s">
        <v>23</v>
      </c>
      <c r="O17" t="s">
        <v>37</v>
      </c>
      <c r="P17" t="s">
        <v>85</v>
      </c>
      <c r="Q17" t="s">
        <v>86</v>
      </c>
    </row>
    <row r="18" spans="1:17" x14ac:dyDescent="0.2">
      <c r="A18" t="s">
        <v>53</v>
      </c>
      <c r="B18" s="30" t="s">
        <v>102</v>
      </c>
      <c r="C18" t="s">
        <v>14</v>
      </c>
      <c r="D18" t="s">
        <v>82</v>
      </c>
      <c r="F18" t="s">
        <v>17</v>
      </c>
      <c r="G18" t="s">
        <v>18</v>
      </c>
      <c r="H18" s="4">
        <v>1515.12</v>
      </c>
      <c r="I18">
        <v>0</v>
      </c>
      <c r="J18">
        <v>0</v>
      </c>
      <c r="K18">
        <v>0</v>
      </c>
      <c r="L18">
        <v>1515.12</v>
      </c>
      <c r="M18" s="2">
        <v>31</v>
      </c>
      <c r="O18" t="s">
        <v>37</v>
      </c>
      <c r="P18" t="s">
        <v>85</v>
      </c>
      <c r="Q18" t="s">
        <v>86</v>
      </c>
    </row>
    <row r="19" spans="1:17" x14ac:dyDescent="0.2">
      <c r="A19" t="s">
        <v>53</v>
      </c>
      <c r="B19" s="30" t="s">
        <v>103</v>
      </c>
      <c r="C19" t="s">
        <v>14</v>
      </c>
      <c r="D19" t="s">
        <v>82</v>
      </c>
      <c r="F19" t="s">
        <v>17</v>
      </c>
      <c r="G19" t="s">
        <v>18</v>
      </c>
      <c r="H19" s="4">
        <v>0</v>
      </c>
      <c r="I19">
        <v>0</v>
      </c>
      <c r="J19">
        <v>0</v>
      </c>
      <c r="K19">
        <v>0</v>
      </c>
      <c r="L19">
        <v>0</v>
      </c>
      <c r="M19" s="2">
        <v>31</v>
      </c>
      <c r="N19" t="s">
        <v>84</v>
      </c>
      <c r="P19" t="s">
        <v>85</v>
      </c>
      <c r="Q19" t="s">
        <v>86</v>
      </c>
    </row>
    <row r="20" spans="1:17" x14ac:dyDescent="0.2">
      <c r="A20" t="s">
        <v>53</v>
      </c>
      <c r="B20" s="30" t="s">
        <v>104</v>
      </c>
      <c r="C20" t="s">
        <v>14</v>
      </c>
      <c r="D20" t="s">
        <v>82</v>
      </c>
      <c r="F20" t="s">
        <v>17</v>
      </c>
      <c r="G20" t="s">
        <v>19</v>
      </c>
      <c r="H20" s="4">
        <v>5234</v>
      </c>
      <c r="I20">
        <v>1865</v>
      </c>
      <c r="J20">
        <v>0</v>
      </c>
      <c r="K20">
        <v>3369</v>
      </c>
      <c r="L20">
        <v>0</v>
      </c>
      <c r="M20" s="2">
        <v>31</v>
      </c>
      <c r="N20" t="s">
        <v>23</v>
      </c>
      <c r="O20" t="s">
        <v>37</v>
      </c>
      <c r="P20" t="s">
        <v>85</v>
      </c>
      <c r="Q20" t="s">
        <v>86</v>
      </c>
    </row>
    <row r="21" spans="1:17" x14ac:dyDescent="0.2">
      <c r="A21" t="s">
        <v>53</v>
      </c>
      <c r="B21" s="30" t="s">
        <v>105</v>
      </c>
      <c r="C21" t="s">
        <v>14</v>
      </c>
      <c r="D21" t="s">
        <v>82</v>
      </c>
      <c r="E21" t="s">
        <v>106</v>
      </c>
      <c r="F21" t="s">
        <v>17</v>
      </c>
      <c r="G21" t="s">
        <v>19</v>
      </c>
      <c r="H21" s="4">
        <v>2182</v>
      </c>
      <c r="I21">
        <v>536</v>
      </c>
      <c r="J21">
        <v>0</v>
      </c>
      <c r="K21">
        <v>1646</v>
      </c>
      <c r="L21">
        <v>0</v>
      </c>
      <c r="M21" s="2">
        <v>31</v>
      </c>
      <c r="P21" t="s">
        <v>85</v>
      </c>
      <c r="Q21" t="s">
        <v>86</v>
      </c>
    </row>
    <row r="22" spans="1:17" x14ac:dyDescent="0.2">
      <c r="A22" t="s">
        <v>53</v>
      </c>
      <c r="B22" s="30" t="s">
        <v>107</v>
      </c>
      <c r="C22" t="s">
        <v>14</v>
      </c>
      <c r="D22" t="s">
        <v>82</v>
      </c>
      <c r="F22" t="s">
        <v>17</v>
      </c>
      <c r="G22" t="s">
        <v>19</v>
      </c>
      <c r="H22" s="4">
        <v>2053</v>
      </c>
      <c r="I22">
        <v>730</v>
      </c>
      <c r="J22">
        <v>0</v>
      </c>
      <c r="K22">
        <v>1323</v>
      </c>
      <c r="L22">
        <v>0</v>
      </c>
      <c r="M22" s="2">
        <v>31</v>
      </c>
      <c r="N22" t="s">
        <v>23</v>
      </c>
      <c r="P22" t="s">
        <v>85</v>
      </c>
      <c r="Q22" t="s">
        <v>86</v>
      </c>
    </row>
    <row r="23" spans="1:17" x14ac:dyDescent="0.2">
      <c r="A23" t="s">
        <v>53</v>
      </c>
      <c r="B23" s="30" t="s">
        <v>108</v>
      </c>
      <c r="C23" t="s">
        <v>14</v>
      </c>
      <c r="D23" t="s">
        <v>82</v>
      </c>
      <c r="F23" t="s">
        <v>17</v>
      </c>
      <c r="G23" t="s">
        <v>18</v>
      </c>
      <c r="H23" s="4">
        <v>412.89</v>
      </c>
      <c r="I23">
        <v>0</v>
      </c>
      <c r="J23">
        <v>0</v>
      </c>
      <c r="K23">
        <v>0</v>
      </c>
      <c r="L23">
        <v>412.89</v>
      </c>
      <c r="M23" s="2">
        <v>31</v>
      </c>
      <c r="P23" t="s">
        <v>85</v>
      </c>
      <c r="Q23" t="s">
        <v>86</v>
      </c>
    </row>
    <row r="24" spans="1:17" x14ac:dyDescent="0.2">
      <c r="A24" t="s">
        <v>53</v>
      </c>
      <c r="B24" s="30" t="s">
        <v>109</v>
      </c>
      <c r="C24" t="s">
        <v>14</v>
      </c>
      <c r="D24" t="s">
        <v>82</v>
      </c>
      <c r="F24" t="s">
        <v>17</v>
      </c>
      <c r="G24" t="s">
        <v>18</v>
      </c>
      <c r="H24" s="4">
        <v>296.14</v>
      </c>
      <c r="I24">
        <v>0</v>
      </c>
      <c r="J24">
        <v>0</v>
      </c>
      <c r="K24">
        <v>0</v>
      </c>
      <c r="L24">
        <v>296.14</v>
      </c>
      <c r="M24" s="2">
        <v>31</v>
      </c>
      <c r="P24" t="s">
        <v>85</v>
      </c>
      <c r="Q24" t="s">
        <v>86</v>
      </c>
    </row>
    <row r="25" spans="1:17" x14ac:dyDescent="0.2">
      <c r="A25" t="s">
        <v>53</v>
      </c>
      <c r="B25" s="30" t="s">
        <v>110</v>
      </c>
      <c r="C25" t="s">
        <v>14</v>
      </c>
      <c r="D25" t="s">
        <v>82</v>
      </c>
      <c r="F25" t="s">
        <v>17</v>
      </c>
      <c r="G25" t="s">
        <v>18</v>
      </c>
      <c r="H25" s="4">
        <v>568.33000000000004</v>
      </c>
      <c r="I25">
        <v>0</v>
      </c>
      <c r="J25">
        <v>0</v>
      </c>
      <c r="K25">
        <v>0</v>
      </c>
      <c r="L25">
        <v>568.33000000000004</v>
      </c>
      <c r="M25" s="2">
        <v>31</v>
      </c>
      <c r="P25" t="s">
        <v>85</v>
      </c>
      <c r="Q25" t="s">
        <v>86</v>
      </c>
    </row>
    <row r="26" spans="1:17" x14ac:dyDescent="0.2">
      <c r="A26" t="s">
        <v>53</v>
      </c>
      <c r="B26" s="30" t="s">
        <v>111</v>
      </c>
      <c r="C26" t="s">
        <v>14</v>
      </c>
      <c r="D26" t="s">
        <v>82</v>
      </c>
      <c r="F26" t="s">
        <v>17</v>
      </c>
      <c r="G26" t="s">
        <v>19</v>
      </c>
      <c r="H26" s="4">
        <v>17088</v>
      </c>
      <c r="I26">
        <v>232</v>
      </c>
      <c r="J26">
        <v>0</v>
      </c>
      <c r="K26">
        <v>16856</v>
      </c>
      <c r="L26">
        <v>0</v>
      </c>
      <c r="M26" s="2">
        <v>31</v>
      </c>
      <c r="O26" t="s">
        <v>37</v>
      </c>
      <c r="P26" t="s">
        <v>85</v>
      </c>
      <c r="Q26" t="s">
        <v>86</v>
      </c>
    </row>
    <row r="27" spans="1:17" x14ac:dyDescent="0.2">
      <c r="A27" t="s">
        <v>53</v>
      </c>
      <c r="B27" s="30" t="s">
        <v>112</v>
      </c>
      <c r="C27" t="s">
        <v>14</v>
      </c>
      <c r="D27" t="s">
        <v>82</v>
      </c>
      <c r="F27" t="s">
        <v>17</v>
      </c>
      <c r="G27" t="s">
        <v>19</v>
      </c>
      <c r="H27" s="4">
        <v>3812</v>
      </c>
      <c r="I27">
        <v>1387</v>
      </c>
      <c r="J27">
        <v>0</v>
      </c>
      <c r="K27">
        <v>2425</v>
      </c>
      <c r="L27">
        <v>0</v>
      </c>
      <c r="M27" s="2">
        <v>31</v>
      </c>
      <c r="N27" t="s">
        <v>23</v>
      </c>
      <c r="O27" t="s">
        <v>37</v>
      </c>
      <c r="P27" t="s">
        <v>85</v>
      </c>
      <c r="Q27" t="s">
        <v>86</v>
      </c>
    </row>
    <row r="28" spans="1:17" x14ac:dyDescent="0.2">
      <c r="A28" t="s">
        <v>53</v>
      </c>
      <c r="B28" s="30" t="s">
        <v>113</v>
      </c>
      <c r="C28" t="s">
        <v>14</v>
      </c>
      <c r="D28" t="s">
        <v>82</v>
      </c>
      <c r="E28" t="s">
        <v>114</v>
      </c>
      <c r="F28" t="s">
        <v>17</v>
      </c>
      <c r="G28" t="s">
        <v>18</v>
      </c>
      <c r="H28" s="4">
        <v>527</v>
      </c>
      <c r="I28">
        <v>0</v>
      </c>
      <c r="J28">
        <v>0</v>
      </c>
      <c r="K28">
        <v>0</v>
      </c>
      <c r="L28">
        <v>527</v>
      </c>
      <c r="M28" s="2">
        <v>31</v>
      </c>
      <c r="P28" t="s">
        <v>85</v>
      </c>
      <c r="Q28" t="s">
        <v>86</v>
      </c>
    </row>
    <row r="29" spans="1:17" x14ac:dyDescent="0.2">
      <c r="A29" t="s">
        <v>53</v>
      </c>
      <c r="B29" s="30" t="s">
        <v>115</v>
      </c>
      <c r="C29" t="s">
        <v>14</v>
      </c>
      <c r="D29" t="s">
        <v>82</v>
      </c>
      <c r="F29" t="s">
        <v>17</v>
      </c>
      <c r="G29" t="s">
        <v>19</v>
      </c>
      <c r="H29" s="4">
        <v>4601.28</v>
      </c>
      <c r="I29">
        <v>0</v>
      </c>
      <c r="J29">
        <v>0</v>
      </c>
      <c r="K29">
        <v>0</v>
      </c>
      <c r="L29">
        <v>4601.28</v>
      </c>
      <c r="M29" s="2">
        <v>31</v>
      </c>
      <c r="P29" t="s">
        <v>85</v>
      </c>
      <c r="Q29" t="s">
        <v>86</v>
      </c>
    </row>
    <row r="30" spans="1:17" x14ac:dyDescent="0.2">
      <c r="A30" t="s">
        <v>53</v>
      </c>
      <c r="B30" s="30" t="s">
        <v>116</v>
      </c>
      <c r="C30" t="s">
        <v>14</v>
      </c>
      <c r="D30" t="s">
        <v>82</v>
      </c>
      <c r="F30" t="s">
        <v>17</v>
      </c>
      <c r="G30" t="s">
        <v>19</v>
      </c>
      <c r="H30" s="4">
        <v>24170</v>
      </c>
      <c r="I30">
        <v>13560</v>
      </c>
      <c r="J30">
        <v>0</v>
      </c>
      <c r="K30">
        <v>10610</v>
      </c>
      <c r="L30">
        <v>0</v>
      </c>
      <c r="M30" s="2">
        <v>31</v>
      </c>
      <c r="O30" t="s">
        <v>37</v>
      </c>
      <c r="P30" t="s">
        <v>85</v>
      </c>
      <c r="Q30" t="s">
        <v>86</v>
      </c>
    </row>
    <row r="31" spans="1:17" x14ac:dyDescent="0.2">
      <c r="A31" t="s">
        <v>53</v>
      </c>
      <c r="B31" s="30" t="s">
        <v>117</v>
      </c>
      <c r="C31" t="s">
        <v>14</v>
      </c>
      <c r="D31" t="s">
        <v>82</v>
      </c>
      <c r="F31" t="s">
        <v>17</v>
      </c>
      <c r="G31" t="s">
        <v>18</v>
      </c>
      <c r="H31" s="4">
        <v>71.5</v>
      </c>
      <c r="I31">
        <v>0</v>
      </c>
      <c r="J31">
        <v>0</v>
      </c>
      <c r="K31">
        <v>0</v>
      </c>
      <c r="L31">
        <v>71.5</v>
      </c>
      <c r="M31" s="2">
        <v>31</v>
      </c>
      <c r="P31" t="s">
        <v>85</v>
      </c>
      <c r="Q31" t="s">
        <v>86</v>
      </c>
    </row>
    <row r="32" spans="1:17" x14ac:dyDescent="0.2">
      <c r="A32" t="s">
        <v>53</v>
      </c>
      <c r="B32" s="30" t="s">
        <v>118</v>
      </c>
      <c r="C32" t="s">
        <v>14</v>
      </c>
      <c r="D32" t="s">
        <v>82</v>
      </c>
      <c r="F32" t="s">
        <v>17</v>
      </c>
      <c r="G32" t="s">
        <v>18</v>
      </c>
      <c r="H32" s="4">
        <v>0</v>
      </c>
      <c r="I32">
        <v>0</v>
      </c>
      <c r="J32">
        <v>0</v>
      </c>
      <c r="K32">
        <v>0</v>
      </c>
      <c r="L32">
        <v>0</v>
      </c>
      <c r="M32" s="2">
        <v>31</v>
      </c>
      <c r="P32" t="s">
        <v>85</v>
      </c>
      <c r="Q32" t="s">
        <v>86</v>
      </c>
    </row>
    <row r="33" spans="1:17" x14ac:dyDescent="0.2">
      <c r="A33" t="s">
        <v>53</v>
      </c>
      <c r="B33" s="30" t="s">
        <v>119</v>
      </c>
      <c r="C33" t="s">
        <v>14</v>
      </c>
      <c r="D33" t="s">
        <v>82</v>
      </c>
      <c r="F33" t="s">
        <v>17</v>
      </c>
      <c r="G33" t="s">
        <v>18</v>
      </c>
      <c r="H33" s="4">
        <v>1166.05</v>
      </c>
      <c r="I33">
        <v>0</v>
      </c>
      <c r="J33">
        <v>0</v>
      </c>
      <c r="K33">
        <v>0</v>
      </c>
      <c r="L33">
        <v>1166.05</v>
      </c>
      <c r="M33" s="2">
        <v>31</v>
      </c>
      <c r="P33" t="s">
        <v>85</v>
      </c>
      <c r="Q33" t="s">
        <v>86</v>
      </c>
    </row>
    <row r="34" spans="1:17" x14ac:dyDescent="0.2">
      <c r="A34" t="s">
        <v>53</v>
      </c>
      <c r="B34" s="30" t="s">
        <v>120</v>
      </c>
      <c r="C34" t="s">
        <v>14</v>
      </c>
      <c r="D34" t="s">
        <v>82</v>
      </c>
      <c r="F34" t="s">
        <v>17</v>
      </c>
      <c r="G34" t="s">
        <v>18</v>
      </c>
      <c r="H34" s="4">
        <v>878.97</v>
      </c>
      <c r="I34">
        <v>0</v>
      </c>
      <c r="J34">
        <v>0</v>
      </c>
      <c r="K34">
        <v>0</v>
      </c>
      <c r="L34">
        <v>878.97</v>
      </c>
      <c r="M34" s="2">
        <v>31</v>
      </c>
      <c r="P34" t="s">
        <v>85</v>
      </c>
      <c r="Q34" t="s">
        <v>86</v>
      </c>
    </row>
    <row r="35" spans="1:17" x14ac:dyDescent="0.2">
      <c r="A35" t="s">
        <v>53</v>
      </c>
      <c r="B35" s="30" t="s">
        <v>121</v>
      </c>
      <c r="C35" t="s">
        <v>14</v>
      </c>
      <c r="D35" t="s">
        <v>82</v>
      </c>
      <c r="F35" t="s">
        <v>17</v>
      </c>
      <c r="G35" t="s">
        <v>19</v>
      </c>
      <c r="H35" s="4">
        <v>4380</v>
      </c>
      <c r="I35">
        <v>1426</v>
      </c>
      <c r="J35">
        <v>0</v>
      </c>
      <c r="K35">
        <v>2954</v>
      </c>
      <c r="L35">
        <v>0</v>
      </c>
      <c r="M35" s="2">
        <v>31</v>
      </c>
      <c r="N35" t="s">
        <v>23</v>
      </c>
      <c r="P35" t="s">
        <v>85</v>
      </c>
      <c r="Q35" t="s">
        <v>86</v>
      </c>
    </row>
    <row r="36" spans="1:17" x14ac:dyDescent="0.2">
      <c r="A36" t="s">
        <v>53</v>
      </c>
      <c r="B36" s="30" t="s">
        <v>122</v>
      </c>
      <c r="C36" t="s">
        <v>14</v>
      </c>
      <c r="D36" t="s">
        <v>82</v>
      </c>
      <c r="F36" t="s">
        <v>17</v>
      </c>
      <c r="G36" t="s">
        <v>19</v>
      </c>
      <c r="H36" s="4">
        <v>2343</v>
      </c>
      <c r="I36">
        <v>845</v>
      </c>
      <c r="J36">
        <v>0</v>
      </c>
      <c r="K36">
        <v>1498</v>
      </c>
      <c r="L36">
        <v>0</v>
      </c>
      <c r="M36" s="2">
        <v>31</v>
      </c>
      <c r="N36" t="s">
        <v>23</v>
      </c>
      <c r="O36" t="s">
        <v>37</v>
      </c>
      <c r="P36" t="s">
        <v>85</v>
      </c>
      <c r="Q36" t="s">
        <v>86</v>
      </c>
    </row>
    <row r="37" spans="1:17" x14ac:dyDescent="0.2">
      <c r="A37" t="s">
        <v>53</v>
      </c>
      <c r="B37" s="30" t="s">
        <v>123</v>
      </c>
      <c r="C37" t="s">
        <v>14</v>
      </c>
      <c r="D37" t="s">
        <v>82</v>
      </c>
      <c r="F37" t="s">
        <v>17</v>
      </c>
      <c r="G37" t="s">
        <v>18</v>
      </c>
      <c r="H37" s="4">
        <v>89.12</v>
      </c>
      <c r="I37">
        <v>0</v>
      </c>
      <c r="J37">
        <v>0</v>
      </c>
      <c r="K37">
        <v>0</v>
      </c>
      <c r="L37">
        <v>89.12</v>
      </c>
      <c r="M37" s="2">
        <v>31</v>
      </c>
      <c r="P37" t="s">
        <v>85</v>
      </c>
      <c r="Q37" t="s">
        <v>86</v>
      </c>
    </row>
    <row r="38" spans="1:17" x14ac:dyDescent="0.2">
      <c r="A38" t="s">
        <v>53</v>
      </c>
      <c r="B38" s="30" t="s">
        <v>124</v>
      </c>
      <c r="C38" t="s">
        <v>14</v>
      </c>
      <c r="D38" t="s">
        <v>82</v>
      </c>
      <c r="F38" t="s">
        <v>17</v>
      </c>
      <c r="G38" t="s">
        <v>18</v>
      </c>
      <c r="H38" s="4">
        <v>3537.22</v>
      </c>
      <c r="I38">
        <v>0</v>
      </c>
      <c r="J38">
        <v>0</v>
      </c>
      <c r="K38">
        <v>0</v>
      </c>
      <c r="L38">
        <v>3537.22</v>
      </c>
      <c r="M38" s="2">
        <v>31</v>
      </c>
      <c r="N38" t="s">
        <v>84</v>
      </c>
      <c r="P38" t="s">
        <v>85</v>
      </c>
      <c r="Q38" t="s">
        <v>86</v>
      </c>
    </row>
    <row r="39" spans="1:17" x14ac:dyDescent="0.2">
      <c r="A39" t="s">
        <v>53</v>
      </c>
      <c r="B39" s="30" t="s">
        <v>125</v>
      </c>
      <c r="C39" t="s">
        <v>14</v>
      </c>
      <c r="D39" t="s">
        <v>82</v>
      </c>
      <c r="F39" t="s">
        <v>17</v>
      </c>
      <c r="G39" t="s">
        <v>19</v>
      </c>
      <c r="H39" s="4">
        <v>5384</v>
      </c>
      <c r="I39">
        <v>1936</v>
      </c>
      <c r="J39">
        <v>0</v>
      </c>
      <c r="K39">
        <v>3448</v>
      </c>
      <c r="L39">
        <v>0</v>
      </c>
      <c r="M39" s="2">
        <v>31</v>
      </c>
      <c r="N39" t="s">
        <v>23</v>
      </c>
      <c r="O39" t="s">
        <v>23</v>
      </c>
      <c r="P39" t="s">
        <v>85</v>
      </c>
      <c r="Q39" t="s">
        <v>86</v>
      </c>
    </row>
    <row r="40" spans="1:17" x14ac:dyDescent="0.2">
      <c r="A40" t="s">
        <v>53</v>
      </c>
      <c r="B40" s="30" t="s">
        <v>126</v>
      </c>
      <c r="C40" t="s">
        <v>14</v>
      </c>
      <c r="D40" t="s">
        <v>82</v>
      </c>
      <c r="F40" t="s">
        <v>17</v>
      </c>
      <c r="G40" t="s">
        <v>19</v>
      </c>
      <c r="H40" s="4">
        <v>3677</v>
      </c>
      <c r="I40">
        <v>1338</v>
      </c>
      <c r="J40">
        <v>0</v>
      </c>
      <c r="K40">
        <v>2339</v>
      </c>
      <c r="L40">
        <v>0</v>
      </c>
      <c r="M40" s="2">
        <v>31</v>
      </c>
      <c r="N40" t="s">
        <v>23</v>
      </c>
      <c r="O40" t="s">
        <v>37</v>
      </c>
      <c r="P40" t="s">
        <v>85</v>
      </c>
      <c r="Q40" t="s">
        <v>86</v>
      </c>
    </row>
    <row r="41" spans="1:17" x14ac:dyDescent="0.2">
      <c r="A41" t="s">
        <v>53</v>
      </c>
      <c r="B41" s="30" t="s">
        <v>127</v>
      </c>
      <c r="C41" t="s">
        <v>14</v>
      </c>
      <c r="D41" t="s">
        <v>82</v>
      </c>
      <c r="F41" t="s">
        <v>17</v>
      </c>
      <c r="G41" t="s">
        <v>18</v>
      </c>
      <c r="H41" s="4">
        <v>130.88</v>
      </c>
      <c r="I41">
        <v>0</v>
      </c>
      <c r="J41">
        <v>0</v>
      </c>
      <c r="K41">
        <v>0</v>
      </c>
      <c r="L41">
        <v>130.88</v>
      </c>
      <c r="M41" s="2">
        <v>31</v>
      </c>
      <c r="N41" t="s">
        <v>84</v>
      </c>
      <c r="P41" t="s">
        <v>85</v>
      </c>
      <c r="Q41" t="s">
        <v>86</v>
      </c>
    </row>
    <row r="42" spans="1:17" x14ac:dyDescent="0.2">
      <c r="A42" t="s">
        <v>53</v>
      </c>
      <c r="B42" s="30" t="s">
        <v>128</v>
      </c>
      <c r="C42" t="s">
        <v>14</v>
      </c>
      <c r="D42" t="s">
        <v>82</v>
      </c>
      <c r="E42" t="s">
        <v>129</v>
      </c>
      <c r="F42" t="s">
        <v>17</v>
      </c>
      <c r="G42" t="s">
        <v>18</v>
      </c>
      <c r="H42" s="4">
        <v>169.91</v>
      </c>
      <c r="I42">
        <v>0</v>
      </c>
      <c r="J42">
        <v>0</v>
      </c>
      <c r="K42">
        <v>0</v>
      </c>
      <c r="L42">
        <v>169.91</v>
      </c>
      <c r="M42" s="2">
        <v>31</v>
      </c>
      <c r="P42" t="s">
        <v>85</v>
      </c>
      <c r="Q42" t="s">
        <v>86</v>
      </c>
    </row>
    <row r="43" spans="1:17" x14ac:dyDescent="0.2">
      <c r="A43" t="s">
        <v>53</v>
      </c>
      <c r="B43" s="30" t="s">
        <v>130</v>
      </c>
      <c r="C43" t="s">
        <v>14</v>
      </c>
      <c r="D43" t="s">
        <v>82</v>
      </c>
      <c r="F43" t="s">
        <v>17</v>
      </c>
      <c r="G43" t="s">
        <v>19</v>
      </c>
      <c r="H43" s="4">
        <v>2895</v>
      </c>
      <c r="I43">
        <v>312</v>
      </c>
      <c r="J43">
        <v>0</v>
      </c>
      <c r="K43">
        <v>2583</v>
      </c>
      <c r="L43">
        <v>0</v>
      </c>
      <c r="M43" s="2">
        <v>31</v>
      </c>
      <c r="P43" t="s">
        <v>85</v>
      </c>
      <c r="Q43" t="s">
        <v>86</v>
      </c>
    </row>
    <row r="44" spans="1:17" x14ac:dyDescent="0.2">
      <c r="A44" t="s">
        <v>53</v>
      </c>
      <c r="B44" s="30" t="s">
        <v>131</v>
      </c>
      <c r="C44" t="s">
        <v>14</v>
      </c>
      <c r="D44" t="s">
        <v>82</v>
      </c>
      <c r="F44" t="s">
        <v>17</v>
      </c>
      <c r="G44" t="s">
        <v>18</v>
      </c>
      <c r="H44" s="4">
        <v>762.08</v>
      </c>
      <c r="I44">
        <v>0</v>
      </c>
      <c r="J44">
        <v>0</v>
      </c>
      <c r="K44">
        <v>0</v>
      </c>
      <c r="L44">
        <v>762.08</v>
      </c>
      <c r="M44" s="2">
        <v>31</v>
      </c>
      <c r="P44" t="s">
        <v>85</v>
      </c>
      <c r="Q44" t="s">
        <v>86</v>
      </c>
    </row>
    <row r="45" spans="1:17" x14ac:dyDescent="0.2">
      <c r="A45" t="s">
        <v>53</v>
      </c>
      <c r="B45" s="30" t="s">
        <v>132</v>
      </c>
      <c r="C45" t="s">
        <v>14</v>
      </c>
      <c r="D45" t="s">
        <v>82</v>
      </c>
      <c r="F45" t="s">
        <v>17</v>
      </c>
      <c r="G45" t="s">
        <v>19</v>
      </c>
      <c r="H45" s="4">
        <v>19625</v>
      </c>
      <c r="I45">
        <v>4020</v>
      </c>
      <c r="J45">
        <v>0</v>
      </c>
      <c r="K45">
        <v>15605</v>
      </c>
      <c r="L45">
        <v>0</v>
      </c>
      <c r="M45" s="2">
        <v>31</v>
      </c>
      <c r="O45" t="s">
        <v>37</v>
      </c>
      <c r="P45" t="s">
        <v>85</v>
      </c>
      <c r="Q45" t="s">
        <v>86</v>
      </c>
    </row>
    <row r="46" spans="1:17" x14ac:dyDescent="0.2">
      <c r="A46" t="s">
        <v>53</v>
      </c>
      <c r="B46" s="30" t="s">
        <v>133</v>
      </c>
      <c r="C46" t="s">
        <v>14</v>
      </c>
      <c r="D46" t="s">
        <v>82</v>
      </c>
      <c r="F46" t="s">
        <v>17</v>
      </c>
      <c r="G46" t="s">
        <v>19</v>
      </c>
      <c r="H46" s="4">
        <v>5310</v>
      </c>
      <c r="I46">
        <v>1881</v>
      </c>
      <c r="J46">
        <v>0</v>
      </c>
      <c r="K46">
        <v>3429</v>
      </c>
      <c r="L46">
        <v>0</v>
      </c>
      <c r="M46" s="2">
        <v>31</v>
      </c>
      <c r="O46" t="s">
        <v>37</v>
      </c>
      <c r="P46" t="s">
        <v>85</v>
      </c>
      <c r="Q46" t="s">
        <v>86</v>
      </c>
    </row>
    <row r="47" spans="1:17" x14ac:dyDescent="0.2">
      <c r="A47" t="s">
        <v>53</v>
      </c>
      <c r="B47" s="30" t="s">
        <v>134</v>
      </c>
      <c r="C47" t="s">
        <v>14</v>
      </c>
      <c r="D47" t="s">
        <v>82</v>
      </c>
      <c r="F47" t="s">
        <v>17</v>
      </c>
      <c r="G47" t="s">
        <v>18</v>
      </c>
      <c r="H47" s="4">
        <v>673.96</v>
      </c>
      <c r="I47">
        <v>0</v>
      </c>
      <c r="J47">
        <v>0</v>
      </c>
      <c r="K47">
        <v>0</v>
      </c>
      <c r="L47">
        <v>673.96</v>
      </c>
      <c r="M47" s="2">
        <v>31</v>
      </c>
      <c r="P47" t="s">
        <v>85</v>
      </c>
      <c r="Q47" t="s">
        <v>86</v>
      </c>
    </row>
    <row r="48" spans="1:17" x14ac:dyDescent="0.2">
      <c r="A48" t="s">
        <v>53</v>
      </c>
      <c r="B48" s="30" t="s">
        <v>135</v>
      </c>
      <c r="C48" t="s">
        <v>14</v>
      </c>
      <c r="D48" t="s">
        <v>82</v>
      </c>
      <c r="F48" t="s">
        <v>17</v>
      </c>
      <c r="G48" t="s">
        <v>19</v>
      </c>
      <c r="H48" s="4">
        <v>8496</v>
      </c>
      <c r="I48">
        <v>3036</v>
      </c>
      <c r="J48">
        <v>0</v>
      </c>
      <c r="K48">
        <v>5460</v>
      </c>
      <c r="L48">
        <v>0</v>
      </c>
      <c r="M48" s="2">
        <v>31</v>
      </c>
      <c r="O48" t="s">
        <v>37</v>
      </c>
      <c r="P48" t="s">
        <v>85</v>
      </c>
      <c r="Q48" t="s">
        <v>86</v>
      </c>
    </row>
    <row r="49" spans="1:17" x14ac:dyDescent="0.2">
      <c r="A49" t="s">
        <v>53</v>
      </c>
      <c r="B49" s="30" t="s">
        <v>136</v>
      </c>
      <c r="C49" t="s">
        <v>14</v>
      </c>
      <c r="D49" t="s">
        <v>82</v>
      </c>
      <c r="F49" t="s">
        <v>17</v>
      </c>
      <c r="G49" t="s">
        <v>19</v>
      </c>
      <c r="H49" s="4">
        <v>3423</v>
      </c>
      <c r="I49">
        <v>1247</v>
      </c>
      <c r="J49">
        <v>0</v>
      </c>
      <c r="K49">
        <v>2176</v>
      </c>
      <c r="L49">
        <v>0</v>
      </c>
      <c r="M49" s="2">
        <v>31</v>
      </c>
      <c r="O49" t="s">
        <v>37</v>
      </c>
      <c r="P49" t="s">
        <v>85</v>
      </c>
      <c r="Q49" t="s">
        <v>86</v>
      </c>
    </row>
    <row r="50" spans="1:17" x14ac:dyDescent="0.2">
      <c r="A50" t="s">
        <v>53</v>
      </c>
      <c r="B50" s="30" t="s">
        <v>137</v>
      </c>
      <c r="C50" t="s">
        <v>14</v>
      </c>
      <c r="D50" t="s">
        <v>82</v>
      </c>
      <c r="F50" t="s">
        <v>17</v>
      </c>
      <c r="G50" t="s">
        <v>18</v>
      </c>
      <c r="H50" s="4">
        <v>216.39</v>
      </c>
      <c r="I50">
        <v>0</v>
      </c>
      <c r="J50">
        <v>0</v>
      </c>
      <c r="K50">
        <v>0</v>
      </c>
      <c r="L50">
        <v>216.39</v>
      </c>
      <c r="M50" s="2">
        <v>31</v>
      </c>
      <c r="P50" t="s">
        <v>85</v>
      </c>
      <c r="Q50" t="s">
        <v>86</v>
      </c>
    </row>
    <row r="51" spans="1:17" x14ac:dyDescent="0.2">
      <c r="A51" t="s">
        <v>53</v>
      </c>
      <c r="B51" s="30" t="s">
        <v>138</v>
      </c>
      <c r="C51" t="s">
        <v>14</v>
      </c>
      <c r="D51" t="s">
        <v>82</v>
      </c>
      <c r="E51" t="s">
        <v>21</v>
      </c>
      <c r="F51" t="s">
        <v>17</v>
      </c>
      <c r="G51" t="s">
        <v>18</v>
      </c>
      <c r="H51" s="4">
        <v>130.07</v>
      </c>
      <c r="I51">
        <v>0</v>
      </c>
      <c r="J51">
        <v>0</v>
      </c>
      <c r="K51">
        <v>0</v>
      </c>
      <c r="L51">
        <v>130.07</v>
      </c>
      <c r="M51" s="2">
        <v>31</v>
      </c>
      <c r="P51" t="s">
        <v>85</v>
      </c>
      <c r="Q51" t="s">
        <v>86</v>
      </c>
    </row>
    <row r="52" spans="1:17" x14ac:dyDescent="0.2">
      <c r="A52" t="s">
        <v>53</v>
      </c>
      <c r="B52" s="30" t="s">
        <v>139</v>
      </c>
      <c r="C52" t="s">
        <v>14</v>
      </c>
      <c r="D52" t="s">
        <v>82</v>
      </c>
      <c r="E52" t="s">
        <v>27</v>
      </c>
      <c r="F52" t="s">
        <v>17</v>
      </c>
      <c r="G52" t="s">
        <v>18</v>
      </c>
      <c r="H52" s="4">
        <v>1516.18</v>
      </c>
      <c r="I52">
        <v>0</v>
      </c>
      <c r="J52">
        <v>0</v>
      </c>
      <c r="K52">
        <v>0</v>
      </c>
      <c r="L52">
        <v>1516.18</v>
      </c>
      <c r="M52" s="2">
        <v>31</v>
      </c>
      <c r="P52" t="s">
        <v>85</v>
      </c>
      <c r="Q52" t="s">
        <v>86</v>
      </c>
    </row>
    <row r="53" spans="1:17" x14ac:dyDescent="0.2">
      <c r="A53" t="s">
        <v>53</v>
      </c>
      <c r="B53" s="30" t="s">
        <v>140</v>
      </c>
      <c r="C53" t="s">
        <v>14</v>
      </c>
      <c r="D53" t="s">
        <v>82</v>
      </c>
      <c r="E53" t="s">
        <v>141</v>
      </c>
      <c r="F53" t="s">
        <v>17</v>
      </c>
      <c r="G53" t="s">
        <v>18</v>
      </c>
      <c r="H53" s="4">
        <v>383.27</v>
      </c>
      <c r="I53">
        <v>0</v>
      </c>
      <c r="J53">
        <v>0</v>
      </c>
      <c r="K53">
        <v>0</v>
      </c>
      <c r="L53">
        <v>383.27</v>
      </c>
      <c r="M53" s="2">
        <v>31</v>
      </c>
      <c r="P53" t="s">
        <v>85</v>
      </c>
      <c r="Q53" t="s">
        <v>86</v>
      </c>
    </row>
    <row r="54" spans="1:17" x14ac:dyDescent="0.2">
      <c r="A54" t="s">
        <v>53</v>
      </c>
      <c r="B54" s="30" t="s">
        <v>142</v>
      </c>
      <c r="C54" t="s">
        <v>14</v>
      </c>
      <c r="D54" t="s">
        <v>82</v>
      </c>
      <c r="E54" t="s">
        <v>15</v>
      </c>
      <c r="F54" t="s">
        <v>17</v>
      </c>
      <c r="G54" t="s">
        <v>18</v>
      </c>
      <c r="H54" s="4">
        <v>1113.8800000000001</v>
      </c>
      <c r="I54">
        <v>0</v>
      </c>
      <c r="J54">
        <v>0</v>
      </c>
      <c r="K54">
        <v>0</v>
      </c>
      <c r="L54">
        <v>1113.8800000000001</v>
      </c>
      <c r="M54" s="2">
        <v>31</v>
      </c>
      <c r="N54" t="s">
        <v>84</v>
      </c>
      <c r="P54" t="s">
        <v>85</v>
      </c>
      <c r="Q54" t="s">
        <v>86</v>
      </c>
    </row>
    <row r="55" spans="1:17" x14ac:dyDescent="0.2">
      <c r="A55" t="s">
        <v>53</v>
      </c>
      <c r="B55" s="30" t="s">
        <v>143</v>
      </c>
      <c r="C55" t="s">
        <v>14</v>
      </c>
      <c r="D55" t="s">
        <v>82</v>
      </c>
      <c r="E55" t="s">
        <v>23</v>
      </c>
      <c r="F55" t="s">
        <v>17</v>
      </c>
      <c r="G55" t="s">
        <v>18</v>
      </c>
      <c r="H55" s="4">
        <v>1265.3599999999999</v>
      </c>
      <c r="I55">
        <v>0</v>
      </c>
      <c r="J55">
        <v>0</v>
      </c>
      <c r="K55">
        <v>0</v>
      </c>
      <c r="L55">
        <v>1265.3599999999999</v>
      </c>
      <c r="M55" s="2">
        <v>31</v>
      </c>
      <c r="N55" t="s">
        <v>84</v>
      </c>
      <c r="P55" t="s">
        <v>85</v>
      </c>
      <c r="Q55" t="s">
        <v>86</v>
      </c>
    </row>
    <row r="56" spans="1:17" x14ac:dyDescent="0.2">
      <c r="A56" t="s">
        <v>53</v>
      </c>
      <c r="B56" s="30" t="s">
        <v>144</v>
      </c>
      <c r="C56" t="s">
        <v>14</v>
      </c>
      <c r="D56" t="s">
        <v>82</v>
      </c>
      <c r="F56" t="s">
        <v>17</v>
      </c>
      <c r="G56" t="s">
        <v>18</v>
      </c>
      <c r="H56" s="4">
        <v>2227.06</v>
      </c>
      <c r="I56">
        <v>0</v>
      </c>
      <c r="J56">
        <v>0</v>
      </c>
      <c r="K56">
        <v>0</v>
      </c>
      <c r="L56">
        <v>2227.06</v>
      </c>
      <c r="M56" s="2">
        <v>31</v>
      </c>
      <c r="N56" t="s">
        <v>84</v>
      </c>
      <c r="P56" t="s">
        <v>85</v>
      </c>
      <c r="Q56" t="s">
        <v>86</v>
      </c>
    </row>
    <row r="57" spans="1:17" x14ac:dyDescent="0.2">
      <c r="A57" t="s">
        <v>53</v>
      </c>
      <c r="B57" s="30" t="s">
        <v>145</v>
      </c>
      <c r="C57" t="s">
        <v>14</v>
      </c>
      <c r="D57" t="s">
        <v>82</v>
      </c>
      <c r="F57" t="s">
        <v>17</v>
      </c>
      <c r="G57" t="s">
        <v>18</v>
      </c>
      <c r="H57" s="4">
        <v>0</v>
      </c>
      <c r="I57">
        <v>0</v>
      </c>
      <c r="J57">
        <v>0</v>
      </c>
      <c r="K57">
        <v>0</v>
      </c>
      <c r="L57">
        <v>0</v>
      </c>
      <c r="M57" s="2">
        <v>31</v>
      </c>
      <c r="P57" t="s">
        <v>85</v>
      </c>
      <c r="Q57" t="s">
        <v>86</v>
      </c>
    </row>
    <row r="58" spans="1:17" x14ac:dyDescent="0.2">
      <c r="A58" t="s">
        <v>53</v>
      </c>
      <c r="B58" s="30" t="s">
        <v>146</v>
      </c>
      <c r="C58" t="s">
        <v>14</v>
      </c>
      <c r="D58" t="s">
        <v>82</v>
      </c>
      <c r="F58" t="s">
        <v>17</v>
      </c>
      <c r="G58" t="s">
        <v>19</v>
      </c>
      <c r="H58" s="4">
        <v>3689</v>
      </c>
      <c r="I58">
        <v>1318</v>
      </c>
      <c r="J58">
        <v>0</v>
      </c>
      <c r="K58">
        <v>2371</v>
      </c>
      <c r="L58">
        <v>0</v>
      </c>
      <c r="M58" s="2">
        <v>31</v>
      </c>
      <c r="N58" t="s">
        <v>23</v>
      </c>
      <c r="O58" t="s">
        <v>37</v>
      </c>
      <c r="P58" t="s">
        <v>85</v>
      </c>
      <c r="Q58" t="s">
        <v>86</v>
      </c>
    </row>
    <row r="59" spans="1:17" x14ac:dyDescent="0.2">
      <c r="A59" t="s">
        <v>53</v>
      </c>
      <c r="B59" s="30" t="s">
        <v>147</v>
      </c>
      <c r="C59" t="s">
        <v>14</v>
      </c>
      <c r="D59" t="s">
        <v>82</v>
      </c>
      <c r="F59" t="s">
        <v>17</v>
      </c>
      <c r="G59" t="s">
        <v>18</v>
      </c>
      <c r="H59" s="4">
        <v>1230.1300000000001</v>
      </c>
      <c r="I59">
        <v>0</v>
      </c>
      <c r="J59">
        <v>0</v>
      </c>
      <c r="K59">
        <v>0</v>
      </c>
      <c r="L59">
        <v>1230.1300000000001</v>
      </c>
      <c r="M59" s="2">
        <v>31</v>
      </c>
      <c r="P59" t="s">
        <v>85</v>
      </c>
      <c r="Q59" t="s">
        <v>86</v>
      </c>
    </row>
    <row r="60" spans="1:17" x14ac:dyDescent="0.2">
      <c r="A60" t="s">
        <v>53</v>
      </c>
      <c r="B60" s="30" t="s">
        <v>148</v>
      </c>
      <c r="C60" t="s">
        <v>14</v>
      </c>
      <c r="D60" t="s">
        <v>82</v>
      </c>
      <c r="E60" t="s">
        <v>149</v>
      </c>
      <c r="F60" t="s">
        <v>17</v>
      </c>
      <c r="G60" t="s">
        <v>19</v>
      </c>
      <c r="H60" s="4">
        <v>44694</v>
      </c>
      <c r="I60">
        <v>4194</v>
      </c>
      <c r="J60">
        <v>0</v>
      </c>
      <c r="K60">
        <v>40500</v>
      </c>
      <c r="L60">
        <v>0</v>
      </c>
      <c r="M60" s="2">
        <v>31</v>
      </c>
      <c r="O60" t="s">
        <v>37</v>
      </c>
      <c r="P60" t="s">
        <v>85</v>
      </c>
      <c r="Q60" t="s">
        <v>86</v>
      </c>
    </row>
    <row r="61" spans="1:17" x14ac:dyDescent="0.2">
      <c r="A61" t="s">
        <v>53</v>
      </c>
      <c r="B61" s="30" t="s">
        <v>150</v>
      </c>
      <c r="C61" t="s">
        <v>14</v>
      </c>
      <c r="D61" t="s">
        <v>82</v>
      </c>
      <c r="F61" t="s">
        <v>17</v>
      </c>
      <c r="G61" t="s">
        <v>19</v>
      </c>
      <c r="H61" s="4">
        <v>1312</v>
      </c>
      <c r="I61">
        <v>131</v>
      </c>
      <c r="J61">
        <v>0</v>
      </c>
      <c r="K61">
        <v>1181</v>
      </c>
      <c r="L61">
        <v>0</v>
      </c>
      <c r="M61" s="2">
        <v>31</v>
      </c>
      <c r="P61" t="s">
        <v>85</v>
      </c>
      <c r="Q61" t="s">
        <v>86</v>
      </c>
    </row>
    <row r="62" spans="1:17" x14ac:dyDescent="0.2">
      <c r="A62" t="s">
        <v>53</v>
      </c>
      <c r="B62" s="30" t="s">
        <v>151</v>
      </c>
      <c r="C62" t="s">
        <v>14</v>
      </c>
      <c r="D62" t="s">
        <v>82</v>
      </c>
      <c r="E62" t="s">
        <v>21</v>
      </c>
      <c r="F62" t="s">
        <v>17</v>
      </c>
      <c r="G62" t="s">
        <v>18</v>
      </c>
      <c r="H62" s="4">
        <v>152.56</v>
      </c>
      <c r="I62">
        <v>0</v>
      </c>
      <c r="J62">
        <v>0</v>
      </c>
      <c r="K62">
        <v>0</v>
      </c>
      <c r="L62">
        <v>152.56</v>
      </c>
      <c r="M62" s="2">
        <v>31</v>
      </c>
      <c r="P62" t="s">
        <v>85</v>
      </c>
      <c r="Q62" t="s">
        <v>86</v>
      </c>
    </row>
    <row r="63" spans="1:17" x14ac:dyDescent="0.2">
      <c r="A63" t="s">
        <v>53</v>
      </c>
      <c r="B63" s="30" t="s">
        <v>152</v>
      </c>
      <c r="C63" t="s">
        <v>14</v>
      </c>
      <c r="D63" t="s">
        <v>82</v>
      </c>
      <c r="E63" t="s">
        <v>153</v>
      </c>
      <c r="F63" t="s">
        <v>17</v>
      </c>
      <c r="G63" t="s">
        <v>19</v>
      </c>
      <c r="H63" s="4">
        <v>1715</v>
      </c>
      <c r="I63">
        <v>610</v>
      </c>
      <c r="J63">
        <v>0</v>
      </c>
      <c r="K63">
        <v>1105</v>
      </c>
      <c r="L63">
        <v>0</v>
      </c>
      <c r="M63" s="2">
        <v>31</v>
      </c>
      <c r="P63" t="s">
        <v>85</v>
      </c>
      <c r="Q63" t="s">
        <v>86</v>
      </c>
    </row>
    <row r="64" spans="1:17" x14ac:dyDescent="0.2">
      <c r="A64" t="s">
        <v>53</v>
      </c>
      <c r="B64" s="30" t="s">
        <v>154</v>
      </c>
      <c r="C64" t="s">
        <v>14</v>
      </c>
      <c r="D64" t="s">
        <v>82</v>
      </c>
      <c r="F64" t="s">
        <v>17</v>
      </c>
      <c r="G64" t="s">
        <v>18</v>
      </c>
      <c r="H64" s="4">
        <v>948.46</v>
      </c>
      <c r="I64">
        <v>0</v>
      </c>
      <c r="J64">
        <v>0</v>
      </c>
      <c r="K64">
        <v>0</v>
      </c>
      <c r="L64">
        <v>948.46</v>
      </c>
      <c r="M64" s="2">
        <v>31</v>
      </c>
      <c r="P64" t="s">
        <v>85</v>
      </c>
      <c r="Q64" t="s">
        <v>86</v>
      </c>
    </row>
    <row r="65" spans="1:17" x14ac:dyDescent="0.2">
      <c r="A65" t="s">
        <v>53</v>
      </c>
      <c r="B65" s="30" t="s">
        <v>155</v>
      </c>
      <c r="C65" t="s">
        <v>14</v>
      </c>
      <c r="D65" t="s">
        <v>82</v>
      </c>
      <c r="E65" t="s">
        <v>156</v>
      </c>
      <c r="F65" t="s">
        <v>17</v>
      </c>
      <c r="G65" t="s">
        <v>18</v>
      </c>
      <c r="H65" s="4">
        <v>2363.91</v>
      </c>
      <c r="I65">
        <v>0</v>
      </c>
      <c r="J65">
        <v>0</v>
      </c>
      <c r="K65">
        <v>0</v>
      </c>
      <c r="L65">
        <v>2363.91</v>
      </c>
      <c r="M65" s="2">
        <v>31</v>
      </c>
      <c r="P65" t="s">
        <v>85</v>
      </c>
      <c r="Q65" t="s">
        <v>86</v>
      </c>
    </row>
    <row r="66" spans="1:17" x14ac:dyDescent="0.2">
      <c r="A66" t="s">
        <v>53</v>
      </c>
      <c r="B66" s="30" t="s">
        <v>157</v>
      </c>
      <c r="C66" t="s">
        <v>14</v>
      </c>
      <c r="D66" t="s">
        <v>82</v>
      </c>
      <c r="F66" t="s">
        <v>17</v>
      </c>
      <c r="G66" t="s">
        <v>18</v>
      </c>
      <c r="H66" s="4">
        <v>1340.25</v>
      </c>
      <c r="I66">
        <v>0</v>
      </c>
      <c r="J66">
        <v>0</v>
      </c>
      <c r="K66">
        <v>0</v>
      </c>
      <c r="L66">
        <v>1340.25</v>
      </c>
      <c r="M66" s="2">
        <v>31</v>
      </c>
      <c r="N66" t="s">
        <v>84</v>
      </c>
      <c r="P66" t="s">
        <v>85</v>
      </c>
      <c r="Q66" t="s">
        <v>86</v>
      </c>
    </row>
    <row r="67" spans="1:17" x14ac:dyDescent="0.2">
      <c r="A67" t="s">
        <v>53</v>
      </c>
      <c r="B67" s="30" t="s">
        <v>158</v>
      </c>
      <c r="C67" t="s">
        <v>14</v>
      </c>
      <c r="D67" t="s">
        <v>82</v>
      </c>
      <c r="E67" t="s">
        <v>26</v>
      </c>
      <c r="F67" t="s">
        <v>17</v>
      </c>
      <c r="G67" t="s">
        <v>18</v>
      </c>
      <c r="H67" s="4">
        <v>2073.6999999999998</v>
      </c>
      <c r="I67">
        <v>0</v>
      </c>
      <c r="J67">
        <v>0</v>
      </c>
      <c r="K67">
        <v>0</v>
      </c>
      <c r="L67">
        <v>2073.6999999999998</v>
      </c>
      <c r="M67" s="2">
        <v>31</v>
      </c>
      <c r="N67" t="s">
        <v>84</v>
      </c>
      <c r="P67" t="s">
        <v>85</v>
      </c>
      <c r="Q67" t="s">
        <v>86</v>
      </c>
    </row>
    <row r="68" spans="1:17" x14ac:dyDescent="0.2">
      <c r="A68" t="s">
        <v>53</v>
      </c>
      <c r="B68" s="30" t="s">
        <v>159</v>
      </c>
      <c r="C68" t="s">
        <v>14</v>
      </c>
      <c r="D68" t="s">
        <v>82</v>
      </c>
      <c r="F68" t="s">
        <v>17</v>
      </c>
      <c r="G68" t="s">
        <v>19</v>
      </c>
      <c r="H68" s="4">
        <v>3217</v>
      </c>
      <c r="I68">
        <v>1252</v>
      </c>
      <c r="J68">
        <v>0</v>
      </c>
      <c r="K68">
        <v>1965</v>
      </c>
      <c r="L68">
        <v>0</v>
      </c>
      <c r="M68" s="2">
        <v>31</v>
      </c>
      <c r="N68" t="s">
        <v>23</v>
      </c>
      <c r="O68" t="s">
        <v>37</v>
      </c>
      <c r="P68" t="s">
        <v>85</v>
      </c>
      <c r="Q68" t="s">
        <v>86</v>
      </c>
    </row>
    <row r="69" spans="1:17" x14ac:dyDescent="0.2">
      <c r="A69" t="s">
        <v>53</v>
      </c>
      <c r="B69" s="30" t="s">
        <v>160</v>
      </c>
      <c r="C69" t="s">
        <v>14</v>
      </c>
      <c r="D69" t="s">
        <v>82</v>
      </c>
      <c r="E69" t="s">
        <v>161</v>
      </c>
      <c r="F69" t="s">
        <v>17</v>
      </c>
      <c r="G69" t="s">
        <v>19</v>
      </c>
      <c r="H69" s="4">
        <v>5637</v>
      </c>
      <c r="I69">
        <v>2053</v>
      </c>
      <c r="J69">
        <v>0</v>
      </c>
      <c r="K69">
        <v>3584</v>
      </c>
      <c r="L69">
        <v>0</v>
      </c>
      <c r="M69" s="2">
        <v>31</v>
      </c>
      <c r="N69" t="s">
        <v>23</v>
      </c>
      <c r="O69" t="s">
        <v>37</v>
      </c>
      <c r="P69" t="s">
        <v>85</v>
      </c>
      <c r="Q69" t="s">
        <v>86</v>
      </c>
    </row>
    <row r="70" spans="1:17" x14ac:dyDescent="0.2">
      <c r="A70" t="s">
        <v>53</v>
      </c>
      <c r="B70" s="30" t="s">
        <v>162</v>
      </c>
      <c r="C70" t="s">
        <v>14</v>
      </c>
      <c r="D70" t="s">
        <v>82</v>
      </c>
      <c r="F70" t="s">
        <v>17</v>
      </c>
      <c r="G70" t="s">
        <v>18</v>
      </c>
      <c r="H70" s="4">
        <v>1390.77</v>
      </c>
      <c r="I70">
        <v>0</v>
      </c>
      <c r="J70">
        <v>0</v>
      </c>
      <c r="K70">
        <v>0</v>
      </c>
      <c r="L70">
        <v>1390.77</v>
      </c>
      <c r="M70" s="2">
        <v>31</v>
      </c>
      <c r="N70" t="s">
        <v>23</v>
      </c>
      <c r="P70" t="s">
        <v>85</v>
      </c>
      <c r="Q70" t="s">
        <v>86</v>
      </c>
    </row>
    <row r="71" spans="1:17" x14ac:dyDescent="0.2">
      <c r="A71" t="s">
        <v>53</v>
      </c>
      <c r="B71" s="30" t="s">
        <v>163</v>
      </c>
      <c r="C71" t="s">
        <v>14</v>
      </c>
      <c r="D71" t="s">
        <v>82</v>
      </c>
      <c r="F71" t="s">
        <v>17</v>
      </c>
      <c r="G71" t="s">
        <v>19</v>
      </c>
      <c r="H71" s="4">
        <v>2730</v>
      </c>
      <c r="I71">
        <v>993</v>
      </c>
      <c r="J71">
        <v>0</v>
      </c>
      <c r="K71">
        <v>1737</v>
      </c>
      <c r="L71">
        <v>0</v>
      </c>
      <c r="M71" s="2">
        <v>31</v>
      </c>
      <c r="N71" t="s">
        <v>23</v>
      </c>
      <c r="O71" t="s">
        <v>37</v>
      </c>
      <c r="P71" t="s">
        <v>85</v>
      </c>
      <c r="Q71" t="s">
        <v>86</v>
      </c>
    </row>
    <row r="72" spans="1:17" x14ac:dyDescent="0.2">
      <c r="A72" t="s">
        <v>53</v>
      </c>
      <c r="B72" s="30" t="s">
        <v>164</v>
      </c>
      <c r="C72" t="s">
        <v>14</v>
      </c>
      <c r="D72" t="s">
        <v>82</v>
      </c>
      <c r="E72" t="s">
        <v>165</v>
      </c>
      <c r="F72" t="s">
        <v>17</v>
      </c>
      <c r="G72" t="s">
        <v>18</v>
      </c>
      <c r="H72" s="4">
        <v>206.05</v>
      </c>
      <c r="I72">
        <v>0</v>
      </c>
      <c r="J72">
        <v>0</v>
      </c>
      <c r="K72">
        <v>0</v>
      </c>
      <c r="L72">
        <v>206.05</v>
      </c>
      <c r="M72" s="2">
        <v>31</v>
      </c>
      <c r="P72" t="s">
        <v>85</v>
      </c>
      <c r="Q72" t="s">
        <v>86</v>
      </c>
    </row>
    <row r="73" spans="1:17" x14ac:dyDescent="0.2">
      <c r="A73" t="s">
        <v>53</v>
      </c>
      <c r="B73" s="30" t="s">
        <v>166</v>
      </c>
      <c r="C73" t="s">
        <v>14</v>
      </c>
      <c r="D73" t="s">
        <v>82</v>
      </c>
      <c r="F73" t="s">
        <v>17</v>
      </c>
      <c r="G73" t="s">
        <v>18</v>
      </c>
      <c r="H73" s="4">
        <v>1803.93</v>
      </c>
      <c r="I73">
        <v>0</v>
      </c>
      <c r="J73">
        <v>0</v>
      </c>
      <c r="K73">
        <v>0</v>
      </c>
      <c r="L73">
        <v>1803.93</v>
      </c>
      <c r="M73" s="2">
        <v>31</v>
      </c>
      <c r="P73" t="s">
        <v>85</v>
      </c>
      <c r="Q73" t="s">
        <v>86</v>
      </c>
    </row>
    <row r="74" spans="1:17" x14ac:dyDescent="0.2">
      <c r="A74" t="s">
        <v>53</v>
      </c>
      <c r="B74" s="30" t="s">
        <v>167</v>
      </c>
      <c r="C74" t="s">
        <v>14</v>
      </c>
      <c r="D74" t="s">
        <v>82</v>
      </c>
      <c r="F74" t="s">
        <v>17</v>
      </c>
      <c r="G74" t="s">
        <v>18</v>
      </c>
      <c r="H74" s="4">
        <v>10.119999999999999</v>
      </c>
      <c r="I74">
        <v>0</v>
      </c>
      <c r="J74">
        <v>0</v>
      </c>
      <c r="K74">
        <v>0</v>
      </c>
      <c r="L74">
        <v>10.119999999999999</v>
      </c>
      <c r="M74" s="2">
        <v>31</v>
      </c>
      <c r="N74" t="s">
        <v>84</v>
      </c>
      <c r="P74" t="s">
        <v>85</v>
      </c>
      <c r="Q74" t="s">
        <v>86</v>
      </c>
    </row>
    <row r="75" spans="1:17" x14ac:dyDescent="0.2">
      <c r="A75" t="s">
        <v>53</v>
      </c>
      <c r="B75" s="30" t="s">
        <v>168</v>
      </c>
      <c r="C75" t="s">
        <v>14</v>
      </c>
      <c r="D75" t="s">
        <v>82</v>
      </c>
      <c r="F75" t="s">
        <v>17</v>
      </c>
      <c r="G75" t="s">
        <v>19</v>
      </c>
      <c r="H75" s="4">
        <v>4336</v>
      </c>
      <c r="I75">
        <v>1578</v>
      </c>
      <c r="J75">
        <v>0</v>
      </c>
      <c r="K75">
        <v>2758</v>
      </c>
      <c r="L75">
        <v>0</v>
      </c>
      <c r="M75" s="2">
        <v>31</v>
      </c>
      <c r="N75" t="s">
        <v>23</v>
      </c>
      <c r="O75" t="s">
        <v>37</v>
      </c>
      <c r="P75" t="s">
        <v>85</v>
      </c>
      <c r="Q75" t="s">
        <v>86</v>
      </c>
    </row>
    <row r="76" spans="1:17" x14ac:dyDescent="0.2">
      <c r="A76" t="s">
        <v>53</v>
      </c>
      <c r="B76" s="30" t="s">
        <v>169</v>
      </c>
      <c r="C76" t="s">
        <v>14</v>
      </c>
      <c r="D76" t="s">
        <v>82</v>
      </c>
      <c r="F76" t="s">
        <v>17</v>
      </c>
      <c r="G76" t="s">
        <v>18</v>
      </c>
      <c r="H76" s="4">
        <v>2573.59</v>
      </c>
      <c r="I76">
        <v>0</v>
      </c>
      <c r="J76">
        <v>0</v>
      </c>
      <c r="K76">
        <v>0</v>
      </c>
      <c r="L76">
        <v>2573.59</v>
      </c>
      <c r="M76" s="2">
        <v>31</v>
      </c>
      <c r="N76" t="s">
        <v>23</v>
      </c>
      <c r="P76" t="s">
        <v>85</v>
      </c>
      <c r="Q76" t="s">
        <v>86</v>
      </c>
    </row>
    <row r="77" spans="1:17" x14ac:dyDescent="0.2">
      <c r="A77" t="s">
        <v>53</v>
      </c>
      <c r="B77" s="30" t="s">
        <v>170</v>
      </c>
      <c r="C77" t="s">
        <v>14</v>
      </c>
      <c r="D77" t="s">
        <v>82</v>
      </c>
      <c r="F77" t="s">
        <v>17</v>
      </c>
      <c r="G77" t="s">
        <v>18</v>
      </c>
      <c r="H77" s="4">
        <v>1541.42</v>
      </c>
      <c r="I77">
        <v>0</v>
      </c>
      <c r="J77">
        <v>0</v>
      </c>
      <c r="K77">
        <v>0</v>
      </c>
      <c r="L77">
        <v>1541.42</v>
      </c>
      <c r="M77" s="2">
        <v>31</v>
      </c>
      <c r="O77" t="s">
        <v>37</v>
      </c>
      <c r="P77" t="s">
        <v>85</v>
      </c>
      <c r="Q77" t="s">
        <v>86</v>
      </c>
    </row>
    <row r="78" spans="1:17" x14ac:dyDescent="0.2">
      <c r="A78" t="s">
        <v>53</v>
      </c>
      <c r="B78" s="30" t="s">
        <v>171</v>
      </c>
      <c r="C78" t="s">
        <v>14</v>
      </c>
      <c r="D78" t="s">
        <v>82</v>
      </c>
      <c r="F78" t="s">
        <v>17</v>
      </c>
      <c r="G78" t="s">
        <v>18</v>
      </c>
      <c r="H78" s="4">
        <v>1504.48</v>
      </c>
      <c r="I78">
        <v>0</v>
      </c>
      <c r="J78">
        <v>0</v>
      </c>
      <c r="K78">
        <v>0</v>
      </c>
      <c r="L78">
        <v>1504.48</v>
      </c>
      <c r="M78" s="2">
        <v>31</v>
      </c>
      <c r="N78" t="s">
        <v>84</v>
      </c>
      <c r="P78" t="s">
        <v>85</v>
      </c>
      <c r="Q78" t="s">
        <v>86</v>
      </c>
    </row>
    <row r="79" spans="1:17" x14ac:dyDescent="0.2">
      <c r="A79" t="s">
        <v>53</v>
      </c>
      <c r="B79" s="30" t="s">
        <v>172</v>
      </c>
      <c r="C79" t="s">
        <v>14</v>
      </c>
      <c r="D79" t="s">
        <v>82</v>
      </c>
      <c r="F79" t="s">
        <v>17</v>
      </c>
      <c r="G79" t="s">
        <v>18</v>
      </c>
      <c r="H79" s="4">
        <v>1716.21</v>
      </c>
      <c r="I79">
        <v>0</v>
      </c>
      <c r="J79">
        <v>0</v>
      </c>
      <c r="K79">
        <v>0</v>
      </c>
      <c r="L79">
        <v>1716.21</v>
      </c>
      <c r="M79" s="2">
        <v>31</v>
      </c>
      <c r="N79" t="s">
        <v>84</v>
      </c>
      <c r="P79" t="s">
        <v>85</v>
      </c>
      <c r="Q79" t="s">
        <v>86</v>
      </c>
    </row>
    <row r="80" spans="1:17" x14ac:dyDescent="0.2">
      <c r="A80" t="s">
        <v>53</v>
      </c>
      <c r="B80" s="30" t="s">
        <v>173</v>
      </c>
      <c r="C80" t="s">
        <v>14</v>
      </c>
      <c r="D80" t="s">
        <v>82</v>
      </c>
      <c r="F80" t="s">
        <v>17</v>
      </c>
      <c r="G80" t="s">
        <v>19</v>
      </c>
      <c r="H80" s="4">
        <v>1053</v>
      </c>
      <c r="I80">
        <v>213</v>
      </c>
      <c r="J80">
        <v>0</v>
      </c>
      <c r="K80">
        <v>840</v>
      </c>
      <c r="L80">
        <v>0</v>
      </c>
      <c r="M80" s="2">
        <v>31</v>
      </c>
      <c r="P80" t="s">
        <v>85</v>
      </c>
      <c r="Q80" t="s">
        <v>86</v>
      </c>
    </row>
    <row r="81" spans="1:17" x14ac:dyDescent="0.2">
      <c r="A81" t="s">
        <v>53</v>
      </c>
      <c r="B81" s="30" t="s">
        <v>174</v>
      </c>
      <c r="C81" t="s">
        <v>14</v>
      </c>
      <c r="D81" t="s">
        <v>82</v>
      </c>
      <c r="E81" t="s">
        <v>15</v>
      </c>
      <c r="F81" t="s">
        <v>17</v>
      </c>
      <c r="G81" t="s">
        <v>18</v>
      </c>
      <c r="H81" s="4">
        <v>1292.24</v>
      </c>
      <c r="I81">
        <v>0</v>
      </c>
      <c r="J81">
        <v>0</v>
      </c>
      <c r="K81">
        <v>0</v>
      </c>
      <c r="L81">
        <v>1292.24</v>
      </c>
      <c r="M81" s="2">
        <v>31</v>
      </c>
      <c r="N81" t="s">
        <v>84</v>
      </c>
      <c r="P81" t="s">
        <v>85</v>
      </c>
      <c r="Q81" t="s">
        <v>86</v>
      </c>
    </row>
    <row r="82" spans="1:17" x14ac:dyDescent="0.2">
      <c r="A82" t="s">
        <v>53</v>
      </c>
      <c r="B82" s="30" t="s">
        <v>175</v>
      </c>
      <c r="C82" t="s">
        <v>14</v>
      </c>
      <c r="D82" t="s">
        <v>82</v>
      </c>
      <c r="F82" t="s">
        <v>17</v>
      </c>
      <c r="G82" t="s">
        <v>19</v>
      </c>
      <c r="H82" s="4">
        <v>3633</v>
      </c>
      <c r="I82">
        <v>1325</v>
      </c>
      <c r="J82">
        <v>0</v>
      </c>
      <c r="K82">
        <v>2308</v>
      </c>
      <c r="L82">
        <v>0</v>
      </c>
      <c r="M82" s="2">
        <v>31</v>
      </c>
      <c r="N82" t="s">
        <v>23</v>
      </c>
      <c r="O82" t="s">
        <v>37</v>
      </c>
      <c r="P82" t="s">
        <v>85</v>
      </c>
      <c r="Q82" t="s">
        <v>86</v>
      </c>
    </row>
    <row r="83" spans="1:17" x14ac:dyDescent="0.2">
      <c r="A83" t="s">
        <v>53</v>
      </c>
      <c r="B83" s="30" t="s">
        <v>176</v>
      </c>
      <c r="C83" t="s">
        <v>14</v>
      </c>
      <c r="D83" t="s">
        <v>82</v>
      </c>
      <c r="F83" t="s">
        <v>17</v>
      </c>
      <c r="G83" t="s">
        <v>18</v>
      </c>
      <c r="H83" s="4">
        <v>121.12</v>
      </c>
      <c r="I83">
        <v>0</v>
      </c>
      <c r="J83">
        <v>0</v>
      </c>
      <c r="K83">
        <v>0</v>
      </c>
      <c r="L83">
        <v>121.12</v>
      </c>
      <c r="M83" s="2">
        <v>31</v>
      </c>
      <c r="P83" t="s">
        <v>85</v>
      </c>
      <c r="Q83" t="s">
        <v>86</v>
      </c>
    </row>
    <row r="84" spans="1:17" x14ac:dyDescent="0.2">
      <c r="A84" t="s">
        <v>53</v>
      </c>
      <c r="B84" s="30" t="s">
        <v>177</v>
      </c>
      <c r="C84" t="s">
        <v>14</v>
      </c>
      <c r="D84" t="s">
        <v>82</v>
      </c>
      <c r="F84" t="s">
        <v>17</v>
      </c>
      <c r="G84" t="s">
        <v>18</v>
      </c>
      <c r="H84" s="4">
        <v>133.82</v>
      </c>
      <c r="I84">
        <v>0</v>
      </c>
      <c r="J84">
        <v>0</v>
      </c>
      <c r="K84">
        <v>0</v>
      </c>
      <c r="L84">
        <v>133.82</v>
      </c>
      <c r="M84" s="2">
        <v>31</v>
      </c>
      <c r="P84" t="s">
        <v>85</v>
      </c>
      <c r="Q84" t="s">
        <v>86</v>
      </c>
    </row>
    <row r="85" spans="1:17" x14ac:dyDescent="0.2">
      <c r="A85" t="s">
        <v>53</v>
      </c>
      <c r="B85" s="30" t="s">
        <v>178</v>
      </c>
      <c r="C85" t="s">
        <v>14</v>
      </c>
      <c r="D85" t="s">
        <v>82</v>
      </c>
      <c r="E85" t="s">
        <v>179</v>
      </c>
      <c r="F85" t="s">
        <v>17</v>
      </c>
      <c r="G85" t="s">
        <v>19</v>
      </c>
      <c r="H85" s="4">
        <v>3041</v>
      </c>
      <c r="I85">
        <v>1098</v>
      </c>
      <c r="J85">
        <v>0</v>
      </c>
      <c r="K85">
        <v>1943</v>
      </c>
      <c r="L85">
        <v>0</v>
      </c>
      <c r="M85" s="2">
        <v>31</v>
      </c>
      <c r="N85" t="s">
        <v>23</v>
      </c>
      <c r="O85" t="s">
        <v>37</v>
      </c>
      <c r="P85" t="s">
        <v>85</v>
      </c>
      <c r="Q85" t="s">
        <v>86</v>
      </c>
    </row>
    <row r="86" spans="1:17" x14ac:dyDescent="0.2">
      <c r="A86" t="s">
        <v>53</v>
      </c>
      <c r="B86" s="30" t="s">
        <v>180</v>
      </c>
      <c r="C86" t="s">
        <v>14</v>
      </c>
      <c r="D86" t="s">
        <v>82</v>
      </c>
      <c r="F86" t="s">
        <v>17</v>
      </c>
      <c r="G86" t="s">
        <v>18</v>
      </c>
      <c r="H86" s="4">
        <v>10.75</v>
      </c>
      <c r="I86">
        <v>0</v>
      </c>
      <c r="J86">
        <v>0</v>
      </c>
      <c r="K86">
        <v>0</v>
      </c>
      <c r="L86">
        <v>10.75</v>
      </c>
      <c r="M86" s="2">
        <v>31</v>
      </c>
      <c r="O86" t="s">
        <v>37</v>
      </c>
      <c r="P86" t="s">
        <v>85</v>
      </c>
      <c r="Q86" t="s">
        <v>86</v>
      </c>
    </row>
    <row r="87" spans="1:17" x14ac:dyDescent="0.2">
      <c r="A87" t="s">
        <v>53</v>
      </c>
      <c r="B87" s="30" t="s">
        <v>181</v>
      </c>
      <c r="C87" t="s">
        <v>14</v>
      </c>
      <c r="D87" t="s">
        <v>82</v>
      </c>
      <c r="F87" t="s">
        <v>17</v>
      </c>
      <c r="G87" t="s">
        <v>19</v>
      </c>
      <c r="H87" s="4">
        <v>4295</v>
      </c>
      <c r="I87">
        <v>1563</v>
      </c>
      <c r="J87">
        <v>0</v>
      </c>
      <c r="K87">
        <v>2732</v>
      </c>
      <c r="L87">
        <v>0</v>
      </c>
      <c r="M87" s="2">
        <v>31</v>
      </c>
      <c r="N87" t="s">
        <v>23</v>
      </c>
      <c r="O87" t="s">
        <v>37</v>
      </c>
      <c r="P87" t="s">
        <v>85</v>
      </c>
      <c r="Q87" t="s">
        <v>86</v>
      </c>
    </row>
    <row r="88" spans="1:17" x14ac:dyDescent="0.2">
      <c r="A88" t="s">
        <v>53</v>
      </c>
      <c r="B88" s="30" t="s">
        <v>182</v>
      </c>
      <c r="C88" t="s">
        <v>14</v>
      </c>
      <c r="D88" t="s">
        <v>82</v>
      </c>
      <c r="F88" t="s">
        <v>17</v>
      </c>
      <c r="G88" t="s">
        <v>18</v>
      </c>
      <c r="H88" s="4">
        <v>392.02</v>
      </c>
      <c r="I88">
        <v>0</v>
      </c>
      <c r="J88">
        <v>0</v>
      </c>
      <c r="K88">
        <v>0</v>
      </c>
      <c r="L88">
        <v>392.02</v>
      </c>
      <c r="M88" s="2">
        <v>31</v>
      </c>
      <c r="P88" t="s">
        <v>85</v>
      </c>
      <c r="Q88" t="s">
        <v>86</v>
      </c>
    </row>
    <row r="89" spans="1:17" x14ac:dyDescent="0.2">
      <c r="A89" t="s">
        <v>53</v>
      </c>
      <c r="B89" s="30" t="s">
        <v>183</v>
      </c>
      <c r="C89" t="s">
        <v>14</v>
      </c>
      <c r="D89" t="s">
        <v>82</v>
      </c>
      <c r="E89" t="s">
        <v>184</v>
      </c>
      <c r="F89" t="s">
        <v>17</v>
      </c>
      <c r="G89" t="s">
        <v>18</v>
      </c>
      <c r="H89" s="4">
        <v>238.95</v>
      </c>
      <c r="I89">
        <v>0</v>
      </c>
      <c r="J89">
        <v>0</v>
      </c>
      <c r="K89">
        <v>0</v>
      </c>
      <c r="L89">
        <v>238.95</v>
      </c>
      <c r="M89" s="2">
        <v>31</v>
      </c>
      <c r="P89" t="s">
        <v>85</v>
      </c>
      <c r="Q89" t="s">
        <v>86</v>
      </c>
    </row>
    <row r="90" spans="1:17" x14ac:dyDescent="0.2">
      <c r="A90" t="s">
        <v>53</v>
      </c>
      <c r="B90" s="30" t="s">
        <v>185</v>
      </c>
      <c r="C90" t="s">
        <v>14</v>
      </c>
      <c r="D90" t="s">
        <v>82</v>
      </c>
      <c r="E90" t="s">
        <v>186</v>
      </c>
      <c r="F90" t="s">
        <v>17</v>
      </c>
      <c r="G90" t="s">
        <v>18</v>
      </c>
      <c r="H90" s="4">
        <v>536.82000000000005</v>
      </c>
      <c r="I90">
        <v>0</v>
      </c>
      <c r="J90">
        <v>0</v>
      </c>
      <c r="K90">
        <v>0</v>
      </c>
      <c r="L90">
        <v>536.82000000000005</v>
      </c>
      <c r="M90" s="2">
        <v>31</v>
      </c>
      <c r="P90" t="s">
        <v>85</v>
      </c>
      <c r="Q90" t="s">
        <v>86</v>
      </c>
    </row>
    <row r="91" spans="1:17" x14ac:dyDescent="0.2">
      <c r="A91" t="s">
        <v>53</v>
      </c>
      <c r="B91" s="30" t="s">
        <v>187</v>
      </c>
      <c r="C91" t="s">
        <v>14</v>
      </c>
      <c r="D91" t="s">
        <v>82</v>
      </c>
      <c r="E91" t="s">
        <v>188</v>
      </c>
      <c r="F91" t="s">
        <v>17</v>
      </c>
      <c r="G91" t="s">
        <v>18</v>
      </c>
      <c r="H91" s="4">
        <v>705.43</v>
      </c>
      <c r="I91">
        <v>0</v>
      </c>
      <c r="J91">
        <v>0</v>
      </c>
      <c r="K91">
        <v>0</v>
      </c>
      <c r="L91">
        <v>705.43</v>
      </c>
      <c r="M91" s="2">
        <v>31</v>
      </c>
      <c r="N91" t="s">
        <v>84</v>
      </c>
      <c r="P91" t="s">
        <v>85</v>
      </c>
      <c r="Q91" t="s">
        <v>86</v>
      </c>
    </row>
    <row r="92" spans="1:17" x14ac:dyDescent="0.2">
      <c r="A92" t="s">
        <v>53</v>
      </c>
      <c r="B92" s="30" t="s">
        <v>189</v>
      </c>
      <c r="C92" t="s">
        <v>14</v>
      </c>
      <c r="D92" t="s">
        <v>82</v>
      </c>
      <c r="F92" t="s">
        <v>17</v>
      </c>
      <c r="G92" t="s">
        <v>18</v>
      </c>
      <c r="H92" s="4">
        <v>403</v>
      </c>
      <c r="I92">
        <v>0</v>
      </c>
      <c r="J92">
        <v>0</v>
      </c>
      <c r="K92">
        <v>0</v>
      </c>
      <c r="L92">
        <v>403</v>
      </c>
      <c r="M92" s="2">
        <v>31</v>
      </c>
      <c r="P92" t="s">
        <v>85</v>
      </c>
      <c r="Q92" t="s">
        <v>86</v>
      </c>
    </row>
    <row r="93" spans="1:17" x14ac:dyDescent="0.2">
      <c r="A93" t="s">
        <v>53</v>
      </c>
      <c r="B93" s="30" t="s">
        <v>190</v>
      </c>
      <c r="C93" t="s">
        <v>14</v>
      </c>
      <c r="D93" t="s">
        <v>82</v>
      </c>
      <c r="E93" t="s">
        <v>191</v>
      </c>
      <c r="F93" t="s">
        <v>17</v>
      </c>
      <c r="G93" t="s">
        <v>19</v>
      </c>
      <c r="H93" s="4">
        <v>4420</v>
      </c>
      <c r="I93">
        <v>1619</v>
      </c>
      <c r="J93">
        <v>0</v>
      </c>
      <c r="K93">
        <v>2801</v>
      </c>
      <c r="L93">
        <v>0</v>
      </c>
      <c r="M93" s="2">
        <v>31</v>
      </c>
      <c r="N93" t="s">
        <v>23</v>
      </c>
      <c r="O93" t="s">
        <v>37</v>
      </c>
      <c r="P93" t="s">
        <v>85</v>
      </c>
      <c r="Q93" t="s">
        <v>86</v>
      </c>
    </row>
    <row r="94" spans="1:17" x14ac:dyDescent="0.2">
      <c r="A94" t="s">
        <v>53</v>
      </c>
      <c r="B94" s="30" t="s">
        <v>192</v>
      </c>
      <c r="C94" t="s">
        <v>14</v>
      </c>
      <c r="D94" t="s">
        <v>82</v>
      </c>
      <c r="E94" t="s">
        <v>193</v>
      </c>
      <c r="F94" t="s">
        <v>17</v>
      </c>
      <c r="G94" t="s">
        <v>18</v>
      </c>
      <c r="H94" s="4">
        <v>1396.77</v>
      </c>
      <c r="I94">
        <v>0</v>
      </c>
      <c r="J94">
        <v>0</v>
      </c>
      <c r="K94">
        <v>0</v>
      </c>
      <c r="L94">
        <v>1396.77</v>
      </c>
      <c r="M94" s="2">
        <v>31</v>
      </c>
      <c r="P94" t="s">
        <v>85</v>
      </c>
      <c r="Q94" t="s">
        <v>86</v>
      </c>
    </row>
    <row r="95" spans="1:17" x14ac:dyDescent="0.2">
      <c r="A95" t="s">
        <v>53</v>
      </c>
      <c r="B95" s="30" t="s">
        <v>194</v>
      </c>
      <c r="C95" t="s">
        <v>14</v>
      </c>
      <c r="D95" t="s">
        <v>82</v>
      </c>
      <c r="E95" t="s">
        <v>24</v>
      </c>
      <c r="F95" t="s">
        <v>17</v>
      </c>
      <c r="G95" t="s">
        <v>19</v>
      </c>
      <c r="H95" s="4">
        <v>5005</v>
      </c>
      <c r="I95">
        <v>1907</v>
      </c>
      <c r="J95">
        <v>0</v>
      </c>
      <c r="K95">
        <v>3098</v>
      </c>
      <c r="L95">
        <v>0</v>
      </c>
      <c r="M95" s="2">
        <v>31</v>
      </c>
      <c r="N95" t="s">
        <v>23</v>
      </c>
      <c r="O95" t="s">
        <v>37</v>
      </c>
      <c r="P95" t="s">
        <v>85</v>
      </c>
      <c r="Q95" t="s">
        <v>86</v>
      </c>
    </row>
    <row r="96" spans="1:17" x14ac:dyDescent="0.2">
      <c r="A96" t="s">
        <v>53</v>
      </c>
      <c r="B96" s="30" t="s">
        <v>195</v>
      </c>
      <c r="C96" t="s">
        <v>14</v>
      </c>
      <c r="D96" t="s">
        <v>82</v>
      </c>
      <c r="F96" t="s">
        <v>17</v>
      </c>
      <c r="G96" t="s">
        <v>19</v>
      </c>
      <c r="H96" s="4">
        <v>2696</v>
      </c>
      <c r="I96">
        <v>968</v>
      </c>
      <c r="J96">
        <v>0</v>
      </c>
      <c r="K96">
        <v>1728</v>
      </c>
      <c r="L96">
        <v>0</v>
      </c>
      <c r="M96" s="2">
        <v>31</v>
      </c>
      <c r="N96" t="s">
        <v>23</v>
      </c>
      <c r="O96" t="s">
        <v>37</v>
      </c>
      <c r="P96" t="s">
        <v>85</v>
      </c>
      <c r="Q96" t="s">
        <v>86</v>
      </c>
    </row>
    <row r="97" spans="1:17" x14ac:dyDescent="0.2">
      <c r="A97" t="s">
        <v>53</v>
      </c>
      <c r="B97" s="30" t="s">
        <v>196</v>
      </c>
      <c r="C97" t="s">
        <v>14</v>
      </c>
      <c r="D97" t="s">
        <v>82</v>
      </c>
      <c r="F97" t="s">
        <v>17</v>
      </c>
      <c r="G97" t="s">
        <v>19</v>
      </c>
      <c r="H97" s="4">
        <v>4140</v>
      </c>
      <c r="I97">
        <v>1588</v>
      </c>
      <c r="J97">
        <v>0</v>
      </c>
      <c r="K97">
        <v>2552</v>
      </c>
      <c r="L97">
        <v>0</v>
      </c>
      <c r="M97" s="2">
        <v>31</v>
      </c>
      <c r="N97" t="s">
        <v>23</v>
      </c>
      <c r="O97" t="s">
        <v>37</v>
      </c>
      <c r="P97" t="s">
        <v>85</v>
      </c>
      <c r="Q97" t="s">
        <v>86</v>
      </c>
    </row>
    <row r="98" spans="1:17" x14ac:dyDescent="0.2">
      <c r="A98" t="s">
        <v>53</v>
      </c>
      <c r="B98" s="30" t="s">
        <v>197</v>
      </c>
      <c r="C98" t="s">
        <v>14</v>
      </c>
      <c r="D98" t="s">
        <v>82</v>
      </c>
      <c r="F98" t="s">
        <v>17</v>
      </c>
      <c r="G98" t="s">
        <v>19</v>
      </c>
      <c r="H98" s="4">
        <v>3836</v>
      </c>
      <c r="I98">
        <v>1403</v>
      </c>
      <c r="J98">
        <v>0</v>
      </c>
      <c r="K98">
        <v>2433</v>
      </c>
      <c r="L98">
        <v>0</v>
      </c>
      <c r="M98" s="2">
        <v>31</v>
      </c>
      <c r="N98" t="s">
        <v>23</v>
      </c>
      <c r="O98" t="s">
        <v>37</v>
      </c>
      <c r="P98" t="s">
        <v>85</v>
      </c>
      <c r="Q98" t="s">
        <v>86</v>
      </c>
    </row>
    <row r="99" spans="1:17" x14ac:dyDescent="0.2">
      <c r="A99" t="s">
        <v>53</v>
      </c>
      <c r="B99" s="30" t="s">
        <v>198</v>
      </c>
      <c r="C99" t="s">
        <v>14</v>
      </c>
      <c r="D99" t="s">
        <v>82</v>
      </c>
      <c r="F99" t="s">
        <v>17</v>
      </c>
      <c r="G99" t="s">
        <v>18</v>
      </c>
      <c r="H99" s="4">
        <v>570.62</v>
      </c>
      <c r="I99">
        <v>0</v>
      </c>
      <c r="J99">
        <v>0</v>
      </c>
      <c r="K99">
        <v>0</v>
      </c>
      <c r="L99">
        <v>570.62</v>
      </c>
      <c r="M99" s="2">
        <v>31</v>
      </c>
      <c r="P99" t="s">
        <v>85</v>
      </c>
      <c r="Q99" t="s">
        <v>86</v>
      </c>
    </row>
    <row r="100" spans="1:17" x14ac:dyDescent="0.2">
      <c r="A100" t="s">
        <v>53</v>
      </c>
      <c r="B100" s="30" t="s">
        <v>199</v>
      </c>
      <c r="C100" t="s">
        <v>14</v>
      </c>
      <c r="D100" t="s">
        <v>82</v>
      </c>
      <c r="F100" t="s">
        <v>17</v>
      </c>
      <c r="G100" t="s">
        <v>18</v>
      </c>
      <c r="H100" s="4">
        <v>2046</v>
      </c>
      <c r="I100">
        <v>0</v>
      </c>
      <c r="J100">
        <v>0</v>
      </c>
      <c r="K100">
        <v>0</v>
      </c>
      <c r="L100">
        <v>2046</v>
      </c>
      <c r="M100" s="2">
        <v>31</v>
      </c>
      <c r="N100" t="s">
        <v>23</v>
      </c>
      <c r="O100" t="s">
        <v>37</v>
      </c>
      <c r="P100" t="s">
        <v>85</v>
      </c>
      <c r="Q100" t="s">
        <v>86</v>
      </c>
    </row>
    <row r="101" spans="1:17" x14ac:dyDescent="0.2">
      <c r="A101" t="s">
        <v>53</v>
      </c>
      <c r="B101" s="30" t="s">
        <v>200</v>
      </c>
      <c r="C101" t="s">
        <v>14</v>
      </c>
      <c r="D101" t="s">
        <v>82</v>
      </c>
      <c r="F101" t="s">
        <v>17</v>
      </c>
      <c r="G101" t="s">
        <v>18</v>
      </c>
      <c r="H101" s="4">
        <v>321.77</v>
      </c>
      <c r="I101">
        <v>0</v>
      </c>
      <c r="J101">
        <v>0</v>
      </c>
      <c r="K101">
        <v>0</v>
      </c>
      <c r="L101">
        <v>321.77</v>
      </c>
      <c r="M101" s="2">
        <v>31</v>
      </c>
      <c r="P101" t="s">
        <v>85</v>
      </c>
      <c r="Q101" t="s">
        <v>86</v>
      </c>
    </row>
    <row r="102" spans="1:17" x14ac:dyDescent="0.2">
      <c r="A102" t="s">
        <v>53</v>
      </c>
      <c r="B102" s="30" t="s">
        <v>201</v>
      </c>
      <c r="C102" t="s">
        <v>14</v>
      </c>
      <c r="D102" t="s">
        <v>82</v>
      </c>
      <c r="F102" t="s">
        <v>17</v>
      </c>
      <c r="G102" t="s">
        <v>18</v>
      </c>
      <c r="H102" s="4">
        <v>658.75</v>
      </c>
      <c r="I102">
        <v>0</v>
      </c>
      <c r="J102">
        <v>0</v>
      </c>
      <c r="K102">
        <v>0</v>
      </c>
      <c r="L102">
        <v>658.75</v>
      </c>
      <c r="M102" s="2">
        <v>31</v>
      </c>
      <c r="N102" t="s">
        <v>23</v>
      </c>
      <c r="P102" t="s">
        <v>85</v>
      </c>
      <c r="Q102" t="s">
        <v>86</v>
      </c>
    </row>
    <row r="103" spans="1:17" x14ac:dyDescent="0.2">
      <c r="A103" t="s">
        <v>53</v>
      </c>
      <c r="B103" s="30" t="s">
        <v>202</v>
      </c>
      <c r="C103" t="s">
        <v>14</v>
      </c>
      <c r="D103" t="s">
        <v>82</v>
      </c>
      <c r="F103" t="s">
        <v>17</v>
      </c>
      <c r="G103" t="s">
        <v>19</v>
      </c>
      <c r="H103" s="4">
        <v>2771</v>
      </c>
      <c r="I103">
        <v>996</v>
      </c>
      <c r="J103">
        <v>0</v>
      </c>
      <c r="K103">
        <v>1775</v>
      </c>
      <c r="L103">
        <v>0</v>
      </c>
      <c r="M103" s="2">
        <v>31</v>
      </c>
      <c r="N103" t="s">
        <v>23</v>
      </c>
      <c r="P103" t="s">
        <v>85</v>
      </c>
      <c r="Q103" t="s">
        <v>86</v>
      </c>
    </row>
    <row r="104" spans="1:17" x14ac:dyDescent="0.2">
      <c r="A104" t="s">
        <v>53</v>
      </c>
      <c r="B104" s="30" t="s">
        <v>203</v>
      </c>
      <c r="C104" t="s">
        <v>14</v>
      </c>
      <c r="D104" t="s">
        <v>82</v>
      </c>
      <c r="F104" t="s">
        <v>17</v>
      </c>
      <c r="G104" t="s">
        <v>19</v>
      </c>
      <c r="H104" s="4">
        <v>9716</v>
      </c>
      <c r="I104">
        <v>1004</v>
      </c>
      <c r="J104">
        <v>0</v>
      </c>
      <c r="K104">
        <v>8712</v>
      </c>
      <c r="L104">
        <v>0</v>
      </c>
      <c r="M104" s="2">
        <v>31</v>
      </c>
      <c r="N104" t="s">
        <v>84</v>
      </c>
      <c r="O104" t="s">
        <v>37</v>
      </c>
      <c r="P104" t="s">
        <v>85</v>
      </c>
      <c r="Q104" t="s">
        <v>86</v>
      </c>
    </row>
    <row r="105" spans="1:17" x14ac:dyDescent="0.2">
      <c r="A105" t="s">
        <v>53</v>
      </c>
      <c r="B105" s="30" t="s">
        <v>204</v>
      </c>
      <c r="C105" t="s">
        <v>14</v>
      </c>
      <c r="D105" t="s">
        <v>82</v>
      </c>
      <c r="F105" t="s">
        <v>17</v>
      </c>
      <c r="G105" t="s">
        <v>18</v>
      </c>
      <c r="H105" s="4">
        <v>1360.47</v>
      </c>
      <c r="I105">
        <v>0</v>
      </c>
      <c r="J105">
        <v>0</v>
      </c>
      <c r="K105">
        <v>0</v>
      </c>
      <c r="L105">
        <v>1360.47</v>
      </c>
      <c r="M105" s="2">
        <v>31</v>
      </c>
      <c r="N105" t="s">
        <v>84</v>
      </c>
      <c r="P105" t="s">
        <v>85</v>
      </c>
      <c r="Q105" t="s">
        <v>86</v>
      </c>
    </row>
    <row r="106" spans="1:17" x14ac:dyDescent="0.2">
      <c r="A106" t="s">
        <v>53</v>
      </c>
      <c r="B106" s="30" t="s">
        <v>205</v>
      </c>
      <c r="C106" t="s">
        <v>14</v>
      </c>
      <c r="D106" t="s">
        <v>82</v>
      </c>
      <c r="F106" t="s">
        <v>17</v>
      </c>
      <c r="G106" t="s">
        <v>19</v>
      </c>
      <c r="H106" s="4">
        <v>6750</v>
      </c>
      <c r="I106">
        <v>2310</v>
      </c>
      <c r="J106">
        <v>0</v>
      </c>
      <c r="K106">
        <v>4440</v>
      </c>
      <c r="L106">
        <v>0</v>
      </c>
      <c r="M106" s="2">
        <v>31</v>
      </c>
      <c r="N106" t="s">
        <v>84</v>
      </c>
      <c r="O106" t="s">
        <v>37</v>
      </c>
      <c r="P106" t="s">
        <v>85</v>
      </c>
      <c r="Q106" t="s">
        <v>86</v>
      </c>
    </row>
    <row r="107" spans="1:17" x14ac:dyDescent="0.2">
      <c r="A107" t="s">
        <v>53</v>
      </c>
      <c r="B107" s="30" t="s">
        <v>206</v>
      </c>
      <c r="C107" t="s">
        <v>14</v>
      </c>
      <c r="D107" t="s">
        <v>82</v>
      </c>
      <c r="F107" t="s">
        <v>17</v>
      </c>
      <c r="G107" t="s">
        <v>19</v>
      </c>
      <c r="H107" s="4">
        <v>21500</v>
      </c>
      <c r="I107">
        <v>4710</v>
      </c>
      <c r="J107">
        <v>0</v>
      </c>
      <c r="K107">
        <v>16790</v>
      </c>
      <c r="L107">
        <v>0</v>
      </c>
      <c r="M107" s="2">
        <v>31</v>
      </c>
      <c r="N107" t="s">
        <v>84</v>
      </c>
      <c r="O107" t="s">
        <v>37</v>
      </c>
      <c r="P107" t="s">
        <v>85</v>
      </c>
      <c r="Q107" t="s">
        <v>86</v>
      </c>
    </row>
    <row r="108" spans="1:17" x14ac:dyDescent="0.2">
      <c r="A108" t="s">
        <v>53</v>
      </c>
      <c r="B108" s="30" t="s">
        <v>207</v>
      </c>
      <c r="C108" t="s">
        <v>14</v>
      </c>
      <c r="D108" t="s">
        <v>82</v>
      </c>
      <c r="F108" t="s">
        <v>17</v>
      </c>
      <c r="G108" t="s">
        <v>19</v>
      </c>
      <c r="H108" s="4">
        <v>5740</v>
      </c>
      <c r="I108">
        <v>1190</v>
      </c>
      <c r="J108">
        <v>0</v>
      </c>
      <c r="K108">
        <v>4550</v>
      </c>
      <c r="L108">
        <v>0</v>
      </c>
      <c r="M108" s="2">
        <v>31</v>
      </c>
      <c r="N108" t="s">
        <v>84</v>
      </c>
      <c r="P108" t="s">
        <v>85</v>
      </c>
      <c r="Q108" t="s">
        <v>86</v>
      </c>
    </row>
    <row r="109" spans="1:17" x14ac:dyDescent="0.2">
      <c r="A109" t="s">
        <v>53</v>
      </c>
      <c r="B109" s="30" t="s">
        <v>208</v>
      </c>
      <c r="C109" t="s">
        <v>14</v>
      </c>
      <c r="D109" t="s">
        <v>82</v>
      </c>
      <c r="F109" t="s">
        <v>17</v>
      </c>
      <c r="G109" t="s">
        <v>18</v>
      </c>
      <c r="H109" s="4">
        <v>2530.7800000000002</v>
      </c>
      <c r="I109">
        <v>0</v>
      </c>
      <c r="J109">
        <v>0</v>
      </c>
      <c r="K109">
        <v>0</v>
      </c>
      <c r="L109">
        <v>2530.7800000000002</v>
      </c>
      <c r="M109" s="2">
        <v>31</v>
      </c>
      <c r="N109" t="s">
        <v>23</v>
      </c>
      <c r="O109" t="s">
        <v>37</v>
      </c>
      <c r="P109" t="s">
        <v>85</v>
      </c>
      <c r="Q109" t="s">
        <v>86</v>
      </c>
    </row>
    <row r="110" spans="1:17" x14ac:dyDescent="0.2">
      <c r="A110" t="s">
        <v>53</v>
      </c>
      <c r="B110" s="30" t="s">
        <v>209</v>
      </c>
      <c r="C110" t="s">
        <v>14</v>
      </c>
      <c r="D110" t="s">
        <v>82</v>
      </c>
      <c r="F110" t="s">
        <v>17</v>
      </c>
      <c r="G110" t="s">
        <v>19</v>
      </c>
      <c r="H110" s="4">
        <v>4308</v>
      </c>
      <c r="I110">
        <v>1562</v>
      </c>
      <c r="J110">
        <v>0</v>
      </c>
      <c r="K110">
        <v>2746</v>
      </c>
      <c r="L110">
        <v>0</v>
      </c>
      <c r="M110" s="2">
        <v>31</v>
      </c>
      <c r="N110" t="s">
        <v>23</v>
      </c>
      <c r="O110" t="s">
        <v>37</v>
      </c>
      <c r="P110" t="s">
        <v>85</v>
      </c>
      <c r="Q110" t="s">
        <v>86</v>
      </c>
    </row>
    <row r="111" spans="1:17" x14ac:dyDescent="0.2">
      <c r="A111" t="s">
        <v>53</v>
      </c>
      <c r="B111" s="30" t="s">
        <v>210</v>
      </c>
      <c r="C111" t="s">
        <v>14</v>
      </c>
      <c r="D111" t="s">
        <v>82</v>
      </c>
      <c r="F111" t="s">
        <v>17</v>
      </c>
      <c r="G111" t="s">
        <v>19</v>
      </c>
      <c r="H111" s="4">
        <v>4288</v>
      </c>
      <c r="I111">
        <v>1552</v>
      </c>
      <c r="J111">
        <v>0</v>
      </c>
      <c r="K111">
        <v>2736</v>
      </c>
      <c r="L111">
        <v>0</v>
      </c>
      <c r="M111" s="2">
        <v>31</v>
      </c>
      <c r="N111" t="s">
        <v>23</v>
      </c>
      <c r="O111" t="s">
        <v>37</v>
      </c>
      <c r="P111" t="s">
        <v>85</v>
      </c>
      <c r="Q111" t="s">
        <v>86</v>
      </c>
    </row>
    <row r="112" spans="1:17" x14ac:dyDescent="0.2">
      <c r="A112" t="s">
        <v>53</v>
      </c>
      <c r="B112" s="30" t="s">
        <v>211</v>
      </c>
      <c r="C112" t="s">
        <v>14</v>
      </c>
      <c r="D112" t="s">
        <v>82</v>
      </c>
      <c r="F112" t="s">
        <v>17</v>
      </c>
      <c r="G112" t="s">
        <v>18</v>
      </c>
      <c r="H112" s="4">
        <v>1006.2</v>
      </c>
      <c r="I112">
        <v>0</v>
      </c>
      <c r="J112">
        <v>0</v>
      </c>
      <c r="K112">
        <v>0</v>
      </c>
      <c r="L112">
        <v>1006.2</v>
      </c>
      <c r="M112" s="2">
        <v>31</v>
      </c>
      <c r="P112" t="s">
        <v>85</v>
      </c>
      <c r="Q112" t="s">
        <v>86</v>
      </c>
    </row>
    <row r="113" spans="1:17" x14ac:dyDescent="0.2">
      <c r="A113" t="s">
        <v>53</v>
      </c>
      <c r="B113" s="30" t="s">
        <v>212</v>
      </c>
      <c r="C113" t="s">
        <v>14</v>
      </c>
      <c r="D113" t="s">
        <v>82</v>
      </c>
      <c r="E113" t="s">
        <v>25</v>
      </c>
      <c r="F113" t="s">
        <v>17</v>
      </c>
      <c r="G113" t="s">
        <v>18</v>
      </c>
      <c r="H113" s="4">
        <v>2620</v>
      </c>
      <c r="I113">
        <v>0</v>
      </c>
      <c r="J113">
        <v>0</v>
      </c>
      <c r="K113">
        <v>0</v>
      </c>
      <c r="L113">
        <v>2620</v>
      </c>
      <c r="M113" s="2">
        <v>31</v>
      </c>
      <c r="P113" t="s">
        <v>85</v>
      </c>
      <c r="Q113" t="s">
        <v>86</v>
      </c>
    </row>
    <row r="114" spans="1:17" x14ac:dyDescent="0.2">
      <c r="A114" t="s">
        <v>53</v>
      </c>
      <c r="B114" s="30" t="s">
        <v>213</v>
      </c>
      <c r="C114" t="s">
        <v>14</v>
      </c>
      <c r="D114" t="s">
        <v>82</v>
      </c>
      <c r="E114" t="s">
        <v>15</v>
      </c>
      <c r="F114" t="s">
        <v>17</v>
      </c>
      <c r="G114" t="s">
        <v>18</v>
      </c>
      <c r="H114" s="4">
        <v>1944.6</v>
      </c>
      <c r="I114">
        <v>0</v>
      </c>
      <c r="J114">
        <v>0</v>
      </c>
      <c r="K114">
        <v>0</v>
      </c>
      <c r="L114">
        <v>1944.6</v>
      </c>
      <c r="M114" s="2">
        <v>31</v>
      </c>
      <c r="N114" t="s">
        <v>84</v>
      </c>
      <c r="P114" t="s">
        <v>85</v>
      </c>
      <c r="Q114" t="s">
        <v>86</v>
      </c>
    </row>
    <row r="115" spans="1:17" x14ac:dyDescent="0.2">
      <c r="A115" t="s">
        <v>53</v>
      </c>
      <c r="B115" s="30" t="s">
        <v>214</v>
      </c>
      <c r="C115" t="s">
        <v>14</v>
      </c>
      <c r="D115" t="s">
        <v>82</v>
      </c>
      <c r="E115" t="s">
        <v>141</v>
      </c>
      <c r="F115" t="s">
        <v>17</v>
      </c>
      <c r="G115" t="s">
        <v>18</v>
      </c>
      <c r="H115" s="4">
        <v>1105</v>
      </c>
      <c r="I115">
        <v>0</v>
      </c>
      <c r="J115">
        <v>0</v>
      </c>
      <c r="K115">
        <v>0</v>
      </c>
      <c r="L115">
        <v>1105</v>
      </c>
      <c r="M115" s="2">
        <v>31</v>
      </c>
      <c r="P115" t="s">
        <v>85</v>
      </c>
      <c r="Q115" t="s">
        <v>86</v>
      </c>
    </row>
    <row r="116" spans="1:17" x14ac:dyDescent="0.2">
      <c r="A116" t="s">
        <v>53</v>
      </c>
      <c r="B116" s="30" t="s">
        <v>215</v>
      </c>
      <c r="C116" t="s">
        <v>14</v>
      </c>
      <c r="D116" t="s">
        <v>82</v>
      </c>
      <c r="F116" t="s">
        <v>17</v>
      </c>
      <c r="G116" t="s">
        <v>18</v>
      </c>
      <c r="H116" s="4">
        <v>1749.91</v>
      </c>
      <c r="I116">
        <v>0</v>
      </c>
      <c r="J116">
        <v>0</v>
      </c>
      <c r="K116">
        <v>0</v>
      </c>
      <c r="L116">
        <v>1749.91</v>
      </c>
      <c r="M116" s="2">
        <v>31</v>
      </c>
      <c r="N116" t="s">
        <v>23</v>
      </c>
      <c r="P116" t="s">
        <v>85</v>
      </c>
      <c r="Q116" t="s">
        <v>86</v>
      </c>
    </row>
    <row r="117" spans="1:17" x14ac:dyDescent="0.2">
      <c r="A117" t="s">
        <v>53</v>
      </c>
      <c r="B117" s="30" t="s">
        <v>216</v>
      </c>
      <c r="C117" t="s">
        <v>14</v>
      </c>
      <c r="D117" t="s">
        <v>82</v>
      </c>
      <c r="F117" t="s">
        <v>17</v>
      </c>
      <c r="G117" t="s">
        <v>18</v>
      </c>
      <c r="H117" s="4">
        <v>222.06</v>
      </c>
      <c r="I117">
        <v>0</v>
      </c>
      <c r="J117">
        <v>0</v>
      </c>
      <c r="K117">
        <v>0</v>
      </c>
      <c r="L117">
        <v>222.06</v>
      </c>
      <c r="M117" s="2">
        <v>31</v>
      </c>
      <c r="P117" t="s">
        <v>85</v>
      </c>
      <c r="Q117" t="s">
        <v>86</v>
      </c>
    </row>
    <row r="118" spans="1:17" x14ac:dyDescent="0.2">
      <c r="A118" t="s">
        <v>53</v>
      </c>
      <c r="B118" s="30" t="s">
        <v>217</v>
      </c>
      <c r="C118" t="s">
        <v>14</v>
      </c>
      <c r="D118" t="s">
        <v>82</v>
      </c>
      <c r="F118" t="s">
        <v>17</v>
      </c>
      <c r="G118" t="s">
        <v>19</v>
      </c>
      <c r="H118" s="4">
        <v>3285</v>
      </c>
      <c r="I118">
        <v>735</v>
      </c>
      <c r="J118">
        <v>0</v>
      </c>
      <c r="K118">
        <v>2550</v>
      </c>
      <c r="L118">
        <v>0</v>
      </c>
      <c r="M118" s="2">
        <v>31</v>
      </c>
      <c r="P118" t="s">
        <v>85</v>
      </c>
      <c r="Q118" t="s">
        <v>86</v>
      </c>
    </row>
    <row r="119" spans="1:17" x14ac:dyDescent="0.2">
      <c r="A119" t="s">
        <v>53</v>
      </c>
      <c r="B119" s="30" t="s">
        <v>218</v>
      </c>
      <c r="C119" t="s">
        <v>14</v>
      </c>
      <c r="D119" t="s">
        <v>82</v>
      </c>
      <c r="F119" t="s">
        <v>17</v>
      </c>
      <c r="G119" t="s">
        <v>19</v>
      </c>
      <c r="H119" s="4">
        <v>6899</v>
      </c>
      <c r="I119">
        <v>932</v>
      </c>
      <c r="J119">
        <v>0</v>
      </c>
      <c r="K119">
        <v>5967</v>
      </c>
      <c r="L119">
        <v>0</v>
      </c>
      <c r="M119" s="2">
        <v>31</v>
      </c>
      <c r="P119" t="s">
        <v>85</v>
      </c>
      <c r="Q119" t="s">
        <v>86</v>
      </c>
    </row>
    <row r="120" spans="1:17" x14ac:dyDescent="0.2">
      <c r="A120" t="s">
        <v>53</v>
      </c>
      <c r="B120" s="30" t="s">
        <v>219</v>
      </c>
      <c r="C120" t="s">
        <v>14</v>
      </c>
      <c r="D120" t="s">
        <v>82</v>
      </c>
      <c r="E120" t="s">
        <v>220</v>
      </c>
      <c r="F120" t="s">
        <v>17</v>
      </c>
      <c r="G120" t="s">
        <v>19</v>
      </c>
      <c r="H120" s="4">
        <v>9576</v>
      </c>
      <c r="I120">
        <v>404</v>
      </c>
      <c r="J120">
        <v>0</v>
      </c>
      <c r="K120">
        <v>9172</v>
      </c>
      <c r="L120">
        <v>0</v>
      </c>
      <c r="M120" s="2">
        <v>31</v>
      </c>
      <c r="O120" t="s">
        <v>37</v>
      </c>
      <c r="P120" t="s">
        <v>85</v>
      </c>
      <c r="Q120" t="s">
        <v>86</v>
      </c>
    </row>
    <row r="121" spans="1:17" x14ac:dyDescent="0.2">
      <c r="A121" t="s">
        <v>53</v>
      </c>
      <c r="B121" s="30" t="s">
        <v>221</v>
      </c>
      <c r="C121" t="s">
        <v>14</v>
      </c>
      <c r="D121" t="s">
        <v>82</v>
      </c>
      <c r="F121" t="s">
        <v>17</v>
      </c>
      <c r="G121" t="s">
        <v>18</v>
      </c>
      <c r="H121" s="4">
        <v>158.44</v>
      </c>
      <c r="I121">
        <v>0</v>
      </c>
      <c r="J121">
        <v>0</v>
      </c>
      <c r="K121">
        <v>0</v>
      </c>
      <c r="L121">
        <v>158.44</v>
      </c>
      <c r="M121" s="2">
        <v>31</v>
      </c>
      <c r="P121" t="s">
        <v>85</v>
      </c>
      <c r="Q121" t="s">
        <v>86</v>
      </c>
    </row>
    <row r="122" spans="1:17" x14ac:dyDescent="0.2">
      <c r="A122" t="s">
        <v>53</v>
      </c>
      <c r="B122" s="30" t="s">
        <v>222</v>
      </c>
      <c r="C122" t="s">
        <v>14</v>
      </c>
      <c r="D122" t="s">
        <v>82</v>
      </c>
      <c r="F122" t="s">
        <v>17</v>
      </c>
      <c r="G122" t="s">
        <v>18</v>
      </c>
      <c r="H122" s="4">
        <v>27.2</v>
      </c>
      <c r="I122">
        <v>0</v>
      </c>
      <c r="J122">
        <v>0</v>
      </c>
      <c r="K122">
        <v>0</v>
      </c>
      <c r="L122">
        <v>27.2</v>
      </c>
      <c r="M122" s="2">
        <v>31</v>
      </c>
      <c r="O122" t="s">
        <v>37</v>
      </c>
      <c r="P122" t="s">
        <v>85</v>
      </c>
      <c r="Q122" t="s">
        <v>86</v>
      </c>
    </row>
    <row r="123" spans="1:17" x14ac:dyDescent="0.2">
      <c r="A123" t="s">
        <v>53</v>
      </c>
      <c r="B123" s="30" t="s">
        <v>223</v>
      </c>
      <c r="C123" t="s">
        <v>14</v>
      </c>
      <c r="D123" t="s">
        <v>82</v>
      </c>
      <c r="F123" t="s">
        <v>17</v>
      </c>
      <c r="G123" t="s">
        <v>18</v>
      </c>
      <c r="H123" s="4">
        <v>31.57</v>
      </c>
      <c r="I123">
        <v>0</v>
      </c>
      <c r="J123">
        <v>0</v>
      </c>
      <c r="K123">
        <v>0</v>
      </c>
      <c r="L123">
        <v>31.57</v>
      </c>
      <c r="M123" s="2">
        <v>31</v>
      </c>
      <c r="N123" t="s">
        <v>224</v>
      </c>
      <c r="O123" t="s">
        <v>224</v>
      </c>
      <c r="P123" t="s">
        <v>85</v>
      </c>
      <c r="Q123" t="s">
        <v>86</v>
      </c>
    </row>
    <row r="124" spans="1:17" x14ac:dyDescent="0.2">
      <c r="A124" t="s">
        <v>53</v>
      </c>
      <c r="B124" s="30" t="s">
        <v>225</v>
      </c>
      <c r="C124" t="s">
        <v>14</v>
      </c>
      <c r="D124" t="s">
        <v>82</v>
      </c>
      <c r="F124" t="s">
        <v>17</v>
      </c>
      <c r="G124" t="s">
        <v>18</v>
      </c>
      <c r="H124" s="4">
        <v>0</v>
      </c>
      <c r="I124">
        <v>0</v>
      </c>
      <c r="J124">
        <v>0</v>
      </c>
      <c r="K124">
        <v>0</v>
      </c>
      <c r="L124">
        <v>0</v>
      </c>
      <c r="M124" s="2">
        <v>31</v>
      </c>
      <c r="P124" t="s">
        <v>85</v>
      </c>
      <c r="Q124" t="s">
        <v>86</v>
      </c>
    </row>
    <row r="125" spans="1:17" x14ac:dyDescent="0.2">
      <c r="A125" t="s">
        <v>53</v>
      </c>
      <c r="B125" s="30" t="s">
        <v>226</v>
      </c>
      <c r="C125" t="s">
        <v>14</v>
      </c>
      <c r="D125" t="s">
        <v>82</v>
      </c>
      <c r="F125" t="s">
        <v>17</v>
      </c>
      <c r="G125" t="s">
        <v>19</v>
      </c>
      <c r="H125" s="4">
        <v>4904</v>
      </c>
      <c r="I125">
        <v>1954</v>
      </c>
      <c r="J125">
        <v>0</v>
      </c>
      <c r="K125">
        <v>2950</v>
      </c>
      <c r="L125">
        <v>0</v>
      </c>
      <c r="M125" s="2">
        <v>31</v>
      </c>
      <c r="N125" t="s">
        <v>23</v>
      </c>
      <c r="O125" t="s">
        <v>37</v>
      </c>
      <c r="P125" t="s">
        <v>85</v>
      </c>
      <c r="Q125" t="s">
        <v>86</v>
      </c>
    </row>
    <row r="126" spans="1:17" x14ac:dyDescent="0.2">
      <c r="A126" t="s">
        <v>53</v>
      </c>
      <c r="B126" s="30" t="s">
        <v>227</v>
      </c>
      <c r="C126" t="s">
        <v>14</v>
      </c>
      <c r="D126" t="s">
        <v>82</v>
      </c>
      <c r="E126" t="s">
        <v>228</v>
      </c>
      <c r="F126" t="s">
        <v>17</v>
      </c>
      <c r="G126" t="s">
        <v>19</v>
      </c>
      <c r="H126" s="4">
        <v>24110</v>
      </c>
      <c r="I126">
        <v>3550</v>
      </c>
      <c r="J126">
        <v>0</v>
      </c>
      <c r="K126">
        <v>20560</v>
      </c>
      <c r="L126">
        <v>0</v>
      </c>
      <c r="M126" s="2">
        <v>31</v>
      </c>
      <c r="N126" t="s">
        <v>84</v>
      </c>
      <c r="O126" t="s">
        <v>37</v>
      </c>
      <c r="P126" t="s">
        <v>85</v>
      </c>
      <c r="Q126" t="s">
        <v>86</v>
      </c>
    </row>
    <row r="127" spans="1:17" x14ac:dyDescent="0.2">
      <c r="A127" t="s">
        <v>53</v>
      </c>
      <c r="B127" s="30" t="s">
        <v>229</v>
      </c>
      <c r="C127" t="s">
        <v>14</v>
      </c>
      <c r="D127" t="s">
        <v>82</v>
      </c>
      <c r="E127" t="s">
        <v>230</v>
      </c>
      <c r="F127" t="s">
        <v>17</v>
      </c>
      <c r="G127" t="s">
        <v>18</v>
      </c>
      <c r="H127" s="4">
        <v>30.36</v>
      </c>
      <c r="I127">
        <v>0</v>
      </c>
      <c r="J127">
        <v>0</v>
      </c>
      <c r="K127">
        <v>0</v>
      </c>
      <c r="L127">
        <v>30.36</v>
      </c>
      <c r="M127" s="2">
        <v>31</v>
      </c>
      <c r="P127" t="s">
        <v>85</v>
      </c>
      <c r="Q127" t="s">
        <v>86</v>
      </c>
    </row>
    <row r="128" spans="1:17" x14ac:dyDescent="0.2">
      <c r="A128" t="s">
        <v>53</v>
      </c>
      <c r="B128" s="30" t="s">
        <v>231</v>
      </c>
      <c r="C128" t="s">
        <v>14</v>
      </c>
      <c r="D128" t="s">
        <v>82</v>
      </c>
      <c r="F128" t="s">
        <v>17</v>
      </c>
      <c r="G128" t="s">
        <v>19</v>
      </c>
      <c r="H128" s="4">
        <v>3402</v>
      </c>
      <c r="I128">
        <v>1232</v>
      </c>
      <c r="J128">
        <v>0</v>
      </c>
      <c r="K128">
        <v>2170</v>
      </c>
      <c r="L128">
        <v>0</v>
      </c>
      <c r="M128" s="2">
        <v>31</v>
      </c>
      <c r="N128" t="s">
        <v>23</v>
      </c>
      <c r="O128" t="s">
        <v>37</v>
      </c>
      <c r="P128" t="s">
        <v>85</v>
      </c>
      <c r="Q128" t="s">
        <v>86</v>
      </c>
    </row>
    <row r="129" spans="1:17" x14ac:dyDescent="0.2">
      <c r="A129" t="s">
        <v>53</v>
      </c>
      <c r="B129" s="30" t="s">
        <v>232</v>
      </c>
      <c r="C129" t="s">
        <v>14</v>
      </c>
      <c r="D129" t="s">
        <v>82</v>
      </c>
      <c r="F129" t="s">
        <v>17</v>
      </c>
      <c r="G129" t="s">
        <v>18</v>
      </c>
      <c r="H129" s="4">
        <v>82.09</v>
      </c>
      <c r="I129">
        <v>0</v>
      </c>
      <c r="J129">
        <v>0</v>
      </c>
      <c r="K129">
        <v>0</v>
      </c>
      <c r="L129">
        <v>82.09</v>
      </c>
      <c r="M129" s="2">
        <v>31</v>
      </c>
      <c r="P129" t="s">
        <v>85</v>
      </c>
      <c r="Q129" t="s">
        <v>86</v>
      </c>
    </row>
    <row r="130" spans="1:17" x14ac:dyDescent="0.2">
      <c r="A130" t="s">
        <v>53</v>
      </c>
      <c r="B130" s="30" t="s">
        <v>233</v>
      </c>
      <c r="C130" t="s">
        <v>14</v>
      </c>
      <c r="D130" t="s">
        <v>82</v>
      </c>
      <c r="F130" t="s">
        <v>17</v>
      </c>
      <c r="G130" t="s">
        <v>19</v>
      </c>
      <c r="H130" s="4">
        <v>5751</v>
      </c>
      <c r="I130">
        <v>1999</v>
      </c>
      <c r="J130">
        <v>0</v>
      </c>
      <c r="K130">
        <v>3752</v>
      </c>
      <c r="L130">
        <v>0</v>
      </c>
      <c r="M130" s="2">
        <v>31</v>
      </c>
      <c r="N130" t="s">
        <v>23</v>
      </c>
      <c r="P130" t="s">
        <v>85</v>
      </c>
      <c r="Q130" t="s">
        <v>86</v>
      </c>
    </row>
    <row r="131" spans="1:17" x14ac:dyDescent="0.2">
      <c r="A131" t="s">
        <v>53</v>
      </c>
      <c r="B131" s="30" t="s">
        <v>234</v>
      </c>
      <c r="C131" t="s">
        <v>14</v>
      </c>
      <c r="D131" t="s">
        <v>82</v>
      </c>
      <c r="F131" t="s">
        <v>17</v>
      </c>
      <c r="G131" t="s">
        <v>19</v>
      </c>
      <c r="H131" s="4">
        <v>3545</v>
      </c>
      <c r="I131">
        <v>1265</v>
      </c>
      <c r="J131">
        <v>0</v>
      </c>
      <c r="K131">
        <v>2280</v>
      </c>
      <c r="L131">
        <v>0</v>
      </c>
      <c r="M131" s="2">
        <v>31</v>
      </c>
      <c r="P131" t="s">
        <v>85</v>
      </c>
      <c r="Q131" t="s">
        <v>86</v>
      </c>
    </row>
    <row r="132" spans="1:17" x14ac:dyDescent="0.2">
      <c r="A132" t="s">
        <v>53</v>
      </c>
      <c r="B132" s="30" t="s">
        <v>235</v>
      </c>
      <c r="C132" t="s">
        <v>14</v>
      </c>
      <c r="D132" t="s">
        <v>82</v>
      </c>
      <c r="E132" t="s">
        <v>236</v>
      </c>
      <c r="F132" t="s">
        <v>17</v>
      </c>
      <c r="G132" t="s">
        <v>18</v>
      </c>
      <c r="H132" s="4">
        <v>2436.7199999999998</v>
      </c>
      <c r="I132">
        <v>0</v>
      </c>
      <c r="J132">
        <v>0</v>
      </c>
      <c r="K132">
        <v>0</v>
      </c>
      <c r="L132">
        <v>2436.7199999999998</v>
      </c>
      <c r="M132" s="2">
        <v>31</v>
      </c>
      <c r="O132" t="s">
        <v>37</v>
      </c>
      <c r="P132" t="s">
        <v>85</v>
      </c>
      <c r="Q132" t="s">
        <v>86</v>
      </c>
    </row>
    <row r="133" spans="1:17" x14ac:dyDescent="0.2">
      <c r="A133" t="s">
        <v>53</v>
      </c>
      <c r="B133" s="30" t="s">
        <v>237</v>
      </c>
      <c r="C133" t="s">
        <v>14</v>
      </c>
      <c r="D133" t="s">
        <v>82</v>
      </c>
      <c r="F133" t="s">
        <v>17</v>
      </c>
      <c r="G133" t="s">
        <v>19</v>
      </c>
      <c r="H133" s="4">
        <v>4576</v>
      </c>
      <c r="I133">
        <v>1680</v>
      </c>
      <c r="J133">
        <v>0</v>
      </c>
      <c r="K133">
        <v>2896</v>
      </c>
      <c r="L133">
        <v>0</v>
      </c>
      <c r="M133" s="2">
        <v>31</v>
      </c>
      <c r="N133" t="s">
        <v>23</v>
      </c>
      <c r="P133" t="s">
        <v>85</v>
      </c>
      <c r="Q133" t="s">
        <v>86</v>
      </c>
    </row>
    <row r="134" spans="1:17" x14ac:dyDescent="0.2">
      <c r="A134" t="s">
        <v>53</v>
      </c>
      <c r="B134" s="30" t="s">
        <v>238</v>
      </c>
      <c r="C134" t="s">
        <v>14</v>
      </c>
      <c r="D134" t="s">
        <v>82</v>
      </c>
      <c r="F134" t="s">
        <v>17</v>
      </c>
      <c r="G134" t="s">
        <v>18</v>
      </c>
      <c r="H134" s="4">
        <v>189.78</v>
      </c>
      <c r="I134">
        <v>0</v>
      </c>
      <c r="J134">
        <v>0</v>
      </c>
      <c r="K134">
        <v>0</v>
      </c>
      <c r="L134">
        <v>189.78</v>
      </c>
      <c r="M134" s="2">
        <v>31</v>
      </c>
      <c r="P134" t="s">
        <v>85</v>
      </c>
      <c r="Q134" t="s">
        <v>86</v>
      </c>
    </row>
    <row r="135" spans="1:17" x14ac:dyDescent="0.2">
      <c r="A135" t="s">
        <v>53</v>
      </c>
      <c r="B135" s="30" t="s">
        <v>239</v>
      </c>
      <c r="C135" t="s">
        <v>14</v>
      </c>
      <c r="D135" t="s">
        <v>82</v>
      </c>
      <c r="F135" t="s">
        <v>17</v>
      </c>
      <c r="G135" t="s">
        <v>18</v>
      </c>
      <c r="H135" s="4">
        <v>398.46</v>
      </c>
      <c r="I135">
        <v>0</v>
      </c>
      <c r="J135">
        <v>0</v>
      </c>
      <c r="K135">
        <v>0</v>
      </c>
      <c r="L135">
        <v>398.46</v>
      </c>
      <c r="M135" s="2">
        <v>31</v>
      </c>
      <c r="P135" t="s">
        <v>85</v>
      </c>
      <c r="Q135" t="s">
        <v>86</v>
      </c>
    </row>
    <row r="136" spans="1:17" x14ac:dyDescent="0.2">
      <c r="A136" t="s">
        <v>53</v>
      </c>
      <c r="B136" s="30" t="s">
        <v>240</v>
      </c>
      <c r="C136" t="s">
        <v>14</v>
      </c>
      <c r="D136" t="s">
        <v>82</v>
      </c>
      <c r="F136" t="s">
        <v>17</v>
      </c>
      <c r="G136" t="s">
        <v>18</v>
      </c>
      <c r="H136" s="4">
        <v>195.04</v>
      </c>
      <c r="I136">
        <v>0</v>
      </c>
      <c r="J136">
        <v>0</v>
      </c>
      <c r="K136">
        <v>0</v>
      </c>
      <c r="L136">
        <v>195.04</v>
      </c>
      <c r="M136" s="2">
        <v>31</v>
      </c>
      <c r="P136" t="s">
        <v>85</v>
      </c>
      <c r="Q136" t="s">
        <v>86</v>
      </c>
    </row>
    <row r="137" spans="1:17" x14ac:dyDescent="0.2">
      <c r="A137" t="s">
        <v>53</v>
      </c>
      <c r="B137" s="30" t="s">
        <v>241</v>
      </c>
      <c r="C137" t="s">
        <v>14</v>
      </c>
      <c r="D137" t="s">
        <v>82</v>
      </c>
      <c r="F137" t="s">
        <v>17</v>
      </c>
      <c r="G137" t="s">
        <v>18</v>
      </c>
      <c r="H137" s="4">
        <v>203.3</v>
      </c>
      <c r="I137">
        <v>0</v>
      </c>
      <c r="J137">
        <v>0</v>
      </c>
      <c r="K137">
        <v>0</v>
      </c>
      <c r="L137">
        <v>203.3</v>
      </c>
      <c r="M137" s="2">
        <v>31</v>
      </c>
      <c r="P137" t="s">
        <v>85</v>
      </c>
      <c r="Q137" t="s">
        <v>86</v>
      </c>
    </row>
    <row r="138" spans="1:17" x14ac:dyDescent="0.2">
      <c r="A138" t="s">
        <v>53</v>
      </c>
      <c r="B138" s="30" t="s">
        <v>242</v>
      </c>
      <c r="C138" t="s">
        <v>14</v>
      </c>
      <c r="D138" t="s">
        <v>82</v>
      </c>
      <c r="F138" t="s">
        <v>17</v>
      </c>
      <c r="G138" t="s">
        <v>19</v>
      </c>
      <c r="H138" s="4">
        <v>6658</v>
      </c>
      <c r="I138">
        <v>496</v>
      </c>
      <c r="J138">
        <v>0</v>
      </c>
      <c r="K138">
        <v>6162</v>
      </c>
      <c r="L138">
        <v>0</v>
      </c>
      <c r="M138" s="2">
        <v>31</v>
      </c>
      <c r="N138" t="s">
        <v>84</v>
      </c>
      <c r="O138" t="s">
        <v>37</v>
      </c>
      <c r="P138" t="s">
        <v>85</v>
      </c>
      <c r="Q138" t="s">
        <v>86</v>
      </c>
    </row>
    <row r="139" spans="1:17" x14ac:dyDescent="0.2">
      <c r="A139" t="s">
        <v>53</v>
      </c>
      <c r="B139" s="30" t="s">
        <v>243</v>
      </c>
      <c r="C139" t="s">
        <v>14</v>
      </c>
      <c r="D139" t="s">
        <v>82</v>
      </c>
      <c r="F139" t="s">
        <v>17</v>
      </c>
      <c r="G139" t="s">
        <v>18</v>
      </c>
      <c r="H139" s="4">
        <v>1140.4000000000001</v>
      </c>
      <c r="I139">
        <v>0</v>
      </c>
      <c r="J139">
        <v>0</v>
      </c>
      <c r="K139">
        <v>0</v>
      </c>
      <c r="L139">
        <v>1140.4000000000001</v>
      </c>
      <c r="M139" s="2">
        <v>31</v>
      </c>
      <c r="N139" t="s">
        <v>84</v>
      </c>
      <c r="P139" t="s">
        <v>85</v>
      </c>
      <c r="Q139" t="s">
        <v>86</v>
      </c>
    </row>
    <row r="140" spans="1:17" x14ac:dyDescent="0.2">
      <c r="A140" t="s">
        <v>53</v>
      </c>
      <c r="B140" s="30" t="s">
        <v>244</v>
      </c>
      <c r="C140" t="s">
        <v>14</v>
      </c>
      <c r="D140" t="s">
        <v>82</v>
      </c>
      <c r="F140" t="s">
        <v>17</v>
      </c>
      <c r="G140" t="s">
        <v>18</v>
      </c>
      <c r="H140" s="4">
        <v>2213.85</v>
      </c>
      <c r="I140">
        <v>0</v>
      </c>
      <c r="J140">
        <v>0</v>
      </c>
      <c r="K140">
        <v>0</v>
      </c>
      <c r="L140">
        <v>2213.85</v>
      </c>
      <c r="M140" s="2">
        <v>31</v>
      </c>
      <c r="P140" t="s">
        <v>85</v>
      </c>
      <c r="Q140" t="s">
        <v>86</v>
      </c>
    </row>
    <row r="141" spans="1:17" x14ac:dyDescent="0.2">
      <c r="A141" t="s">
        <v>53</v>
      </c>
      <c r="B141" s="30" t="s">
        <v>245</v>
      </c>
      <c r="C141" t="s">
        <v>14</v>
      </c>
      <c r="D141" t="s">
        <v>82</v>
      </c>
      <c r="F141" t="s">
        <v>17</v>
      </c>
      <c r="G141" t="s">
        <v>18</v>
      </c>
      <c r="H141" s="4">
        <v>624.52</v>
      </c>
      <c r="I141">
        <v>0</v>
      </c>
      <c r="J141">
        <v>0</v>
      </c>
      <c r="K141">
        <v>0</v>
      </c>
      <c r="L141">
        <v>624.52</v>
      </c>
      <c r="M141" s="2">
        <v>31</v>
      </c>
      <c r="P141" t="s">
        <v>85</v>
      </c>
      <c r="Q141" t="s">
        <v>86</v>
      </c>
    </row>
    <row r="142" spans="1:17" x14ac:dyDescent="0.2">
      <c r="A142" t="s">
        <v>53</v>
      </c>
      <c r="B142" s="30" t="s">
        <v>246</v>
      </c>
      <c r="C142" t="s">
        <v>14</v>
      </c>
      <c r="D142" t="s">
        <v>82</v>
      </c>
      <c r="F142" t="s">
        <v>17</v>
      </c>
      <c r="G142" t="s">
        <v>18</v>
      </c>
      <c r="H142" s="4">
        <v>794.78</v>
      </c>
      <c r="I142">
        <v>0</v>
      </c>
      <c r="J142">
        <v>0</v>
      </c>
      <c r="K142">
        <v>0</v>
      </c>
      <c r="L142">
        <v>794.78</v>
      </c>
      <c r="M142" s="2">
        <v>31</v>
      </c>
      <c r="P142" t="s">
        <v>85</v>
      </c>
      <c r="Q142" t="s">
        <v>86</v>
      </c>
    </row>
    <row r="143" spans="1:17" x14ac:dyDescent="0.2">
      <c r="A143" t="s">
        <v>53</v>
      </c>
      <c r="B143" s="30" t="s">
        <v>247</v>
      </c>
      <c r="C143" t="s">
        <v>14</v>
      </c>
      <c r="D143" t="s">
        <v>82</v>
      </c>
      <c r="F143" t="s">
        <v>17</v>
      </c>
      <c r="G143" t="s">
        <v>18</v>
      </c>
      <c r="H143" s="4">
        <v>857.87</v>
      </c>
      <c r="I143">
        <v>0</v>
      </c>
      <c r="J143">
        <v>0</v>
      </c>
      <c r="K143">
        <v>0</v>
      </c>
      <c r="L143">
        <v>857.87</v>
      </c>
      <c r="M143" s="2">
        <v>31</v>
      </c>
      <c r="N143" t="s">
        <v>84</v>
      </c>
      <c r="P143" t="s">
        <v>85</v>
      </c>
      <c r="Q143" t="s">
        <v>86</v>
      </c>
    </row>
    <row r="144" spans="1:17" x14ac:dyDescent="0.2">
      <c r="A144" t="s">
        <v>53</v>
      </c>
      <c r="B144" s="30" t="s">
        <v>248</v>
      </c>
      <c r="C144" t="s">
        <v>14</v>
      </c>
      <c r="D144" t="s">
        <v>82</v>
      </c>
      <c r="F144" t="s">
        <v>17</v>
      </c>
      <c r="G144" t="s">
        <v>19</v>
      </c>
      <c r="H144" s="4">
        <v>7180</v>
      </c>
      <c r="I144">
        <v>0</v>
      </c>
      <c r="J144">
        <v>0</v>
      </c>
      <c r="K144">
        <v>0</v>
      </c>
      <c r="L144">
        <v>7180</v>
      </c>
      <c r="M144" s="2">
        <v>31</v>
      </c>
      <c r="O144" t="s">
        <v>37</v>
      </c>
      <c r="P144" t="s">
        <v>85</v>
      </c>
      <c r="Q144" t="s">
        <v>86</v>
      </c>
    </row>
    <row r="145" spans="1:17" x14ac:dyDescent="0.2">
      <c r="A145" t="s">
        <v>53</v>
      </c>
      <c r="B145" s="30" t="s">
        <v>249</v>
      </c>
      <c r="C145" t="s">
        <v>14</v>
      </c>
      <c r="D145" t="s">
        <v>82</v>
      </c>
      <c r="E145" t="s">
        <v>250</v>
      </c>
      <c r="F145" t="s">
        <v>17</v>
      </c>
      <c r="G145" t="s">
        <v>19</v>
      </c>
      <c r="H145" s="4">
        <v>4886</v>
      </c>
      <c r="I145">
        <v>474</v>
      </c>
      <c r="J145">
        <v>0</v>
      </c>
      <c r="K145">
        <v>4412</v>
      </c>
      <c r="L145">
        <v>0</v>
      </c>
      <c r="M145" s="2">
        <v>31</v>
      </c>
      <c r="N145" t="s">
        <v>84</v>
      </c>
      <c r="P145" t="s">
        <v>85</v>
      </c>
      <c r="Q145" t="s">
        <v>86</v>
      </c>
    </row>
    <row r="146" spans="1:17" x14ac:dyDescent="0.2">
      <c r="A146" t="s">
        <v>53</v>
      </c>
      <c r="B146" s="30" t="s">
        <v>251</v>
      </c>
      <c r="C146" t="s">
        <v>14</v>
      </c>
      <c r="D146" t="s">
        <v>82</v>
      </c>
      <c r="E146" t="s">
        <v>141</v>
      </c>
      <c r="F146" t="s">
        <v>17</v>
      </c>
      <c r="G146" t="s">
        <v>18</v>
      </c>
      <c r="H146" s="4">
        <v>147.06</v>
      </c>
      <c r="I146">
        <v>0</v>
      </c>
      <c r="J146">
        <v>0</v>
      </c>
      <c r="K146">
        <v>0</v>
      </c>
      <c r="L146">
        <v>147.06</v>
      </c>
      <c r="M146" s="2">
        <v>31</v>
      </c>
      <c r="P146" t="s">
        <v>85</v>
      </c>
      <c r="Q146" t="s">
        <v>86</v>
      </c>
    </row>
    <row r="147" spans="1:17" x14ac:dyDescent="0.2">
      <c r="A147" t="s">
        <v>53</v>
      </c>
      <c r="B147" s="30" t="s">
        <v>252</v>
      </c>
      <c r="C147" t="s">
        <v>14</v>
      </c>
      <c r="D147" t="s">
        <v>82</v>
      </c>
      <c r="F147" t="s">
        <v>17</v>
      </c>
      <c r="G147" t="s">
        <v>18</v>
      </c>
      <c r="H147" s="4">
        <v>741.88</v>
      </c>
      <c r="I147">
        <v>0</v>
      </c>
      <c r="J147">
        <v>0</v>
      </c>
      <c r="K147">
        <v>0</v>
      </c>
      <c r="L147">
        <v>741.88</v>
      </c>
      <c r="M147" s="2">
        <v>31</v>
      </c>
      <c r="P147" t="s">
        <v>85</v>
      </c>
      <c r="Q147" t="s">
        <v>86</v>
      </c>
    </row>
    <row r="148" spans="1:17" x14ac:dyDescent="0.2">
      <c r="A148" t="s">
        <v>53</v>
      </c>
      <c r="B148" s="30" t="s">
        <v>253</v>
      </c>
      <c r="C148" t="s">
        <v>14</v>
      </c>
      <c r="D148" t="s">
        <v>82</v>
      </c>
      <c r="F148" t="s">
        <v>17</v>
      </c>
      <c r="G148" t="s">
        <v>18</v>
      </c>
      <c r="H148" s="4">
        <v>1498.56</v>
      </c>
      <c r="I148">
        <v>0</v>
      </c>
      <c r="J148">
        <v>0</v>
      </c>
      <c r="K148">
        <v>0</v>
      </c>
      <c r="L148">
        <v>1498.56</v>
      </c>
      <c r="M148" s="2">
        <v>31</v>
      </c>
      <c r="P148" t="s">
        <v>85</v>
      </c>
      <c r="Q148" t="s">
        <v>86</v>
      </c>
    </row>
    <row r="149" spans="1:17" x14ac:dyDescent="0.2">
      <c r="A149" t="s">
        <v>53</v>
      </c>
      <c r="B149" s="30" t="s">
        <v>254</v>
      </c>
      <c r="C149" t="s">
        <v>14</v>
      </c>
      <c r="D149" t="s">
        <v>82</v>
      </c>
      <c r="E149" t="s">
        <v>255</v>
      </c>
      <c r="F149" t="s">
        <v>17</v>
      </c>
      <c r="G149" t="s">
        <v>18</v>
      </c>
      <c r="H149" s="4">
        <v>1881.1</v>
      </c>
      <c r="I149">
        <v>0</v>
      </c>
      <c r="J149">
        <v>0</v>
      </c>
      <c r="K149">
        <v>0</v>
      </c>
      <c r="L149">
        <v>1881.1</v>
      </c>
      <c r="M149" s="2">
        <v>31</v>
      </c>
      <c r="P149" t="s">
        <v>85</v>
      </c>
      <c r="Q149" t="s">
        <v>86</v>
      </c>
    </row>
    <row r="150" spans="1:17" x14ac:dyDescent="0.2">
      <c r="A150" t="s">
        <v>53</v>
      </c>
      <c r="B150" s="30" t="s">
        <v>256</v>
      </c>
      <c r="C150" t="s">
        <v>14</v>
      </c>
      <c r="D150" t="s">
        <v>82</v>
      </c>
      <c r="E150" t="s">
        <v>25</v>
      </c>
      <c r="F150" t="s">
        <v>17</v>
      </c>
      <c r="G150" t="s">
        <v>19</v>
      </c>
      <c r="H150" s="4">
        <v>2292</v>
      </c>
      <c r="I150">
        <v>747</v>
      </c>
      <c r="J150">
        <v>0</v>
      </c>
      <c r="K150">
        <v>1545</v>
      </c>
      <c r="L150">
        <v>0</v>
      </c>
      <c r="M150" s="2">
        <v>31</v>
      </c>
      <c r="N150" t="s">
        <v>23</v>
      </c>
      <c r="P150" t="s">
        <v>85</v>
      </c>
      <c r="Q150" t="s">
        <v>86</v>
      </c>
    </row>
    <row r="151" spans="1:17" x14ac:dyDescent="0.2">
      <c r="A151" t="s">
        <v>53</v>
      </c>
      <c r="B151" s="30" t="s">
        <v>257</v>
      </c>
      <c r="C151" t="s">
        <v>14</v>
      </c>
      <c r="D151" t="s">
        <v>82</v>
      </c>
      <c r="E151" t="s">
        <v>258</v>
      </c>
      <c r="F151" t="s">
        <v>17</v>
      </c>
      <c r="G151" t="s">
        <v>18</v>
      </c>
      <c r="H151" s="4">
        <v>55.4</v>
      </c>
      <c r="I151">
        <v>0</v>
      </c>
      <c r="J151">
        <v>0</v>
      </c>
      <c r="K151">
        <v>0</v>
      </c>
      <c r="L151">
        <v>55.4</v>
      </c>
      <c r="M151" s="2">
        <v>31</v>
      </c>
      <c r="P151" t="s">
        <v>85</v>
      </c>
      <c r="Q151" t="s">
        <v>86</v>
      </c>
    </row>
    <row r="152" spans="1:17" x14ac:dyDescent="0.2">
      <c r="A152" t="s">
        <v>53</v>
      </c>
      <c r="B152" s="30" t="s">
        <v>259</v>
      </c>
      <c r="C152" t="s">
        <v>14</v>
      </c>
      <c r="D152" t="s">
        <v>82</v>
      </c>
      <c r="F152" t="s">
        <v>17</v>
      </c>
      <c r="G152" t="s">
        <v>18</v>
      </c>
      <c r="H152" s="4">
        <v>5206.68</v>
      </c>
      <c r="I152">
        <v>0</v>
      </c>
      <c r="J152">
        <v>0</v>
      </c>
      <c r="K152">
        <v>0</v>
      </c>
      <c r="L152">
        <v>5206.68</v>
      </c>
      <c r="M152" s="2">
        <v>31</v>
      </c>
      <c r="P152" t="s">
        <v>85</v>
      </c>
      <c r="Q152" t="s">
        <v>86</v>
      </c>
    </row>
    <row r="153" spans="1:17" x14ac:dyDescent="0.2">
      <c r="A153" t="s">
        <v>53</v>
      </c>
      <c r="B153" s="30" t="s">
        <v>260</v>
      </c>
      <c r="C153" t="s">
        <v>14</v>
      </c>
      <c r="D153" t="s">
        <v>82</v>
      </c>
      <c r="F153" t="s">
        <v>17</v>
      </c>
      <c r="G153" t="s">
        <v>18</v>
      </c>
      <c r="H153" s="4">
        <v>58.77</v>
      </c>
      <c r="I153">
        <v>0</v>
      </c>
      <c r="J153">
        <v>0</v>
      </c>
      <c r="K153">
        <v>0</v>
      </c>
      <c r="L153">
        <v>58.77</v>
      </c>
      <c r="M153" s="2">
        <v>31</v>
      </c>
      <c r="O153" t="s">
        <v>37</v>
      </c>
      <c r="P153" t="s">
        <v>85</v>
      </c>
      <c r="Q153" t="s">
        <v>86</v>
      </c>
    </row>
    <row r="154" spans="1:17" x14ac:dyDescent="0.2">
      <c r="A154" t="s">
        <v>53</v>
      </c>
      <c r="B154" s="30" t="s">
        <v>261</v>
      </c>
      <c r="C154" t="s">
        <v>14</v>
      </c>
      <c r="D154" t="s">
        <v>82</v>
      </c>
      <c r="F154" t="s">
        <v>17</v>
      </c>
      <c r="G154" t="s">
        <v>18</v>
      </c>
      <c r="H154" s="4">
        <v>58.7</v>
      </c>
      <c r="I154">
        <v>0</v>
      </c>
      <c r="J154">
        <v>0</v>
      </c>
      <c r="K154">
        <v>0</v>
      </c>
      <c r="L154">
        <v>58.7</v>
      </c>
      <c r="M154" s="2">
        <v>31</v>
      </c>
      <c r="P154" t="s">
        <v>85</v>
      </c>
      <c r="Q154" t="s">
        <v>86</v>
      </c>
    </row>
    <row r="155" spans="1:17" x14ac:dyDescent="0.2">
      <c r="A155" t="s">
        <v>53</v>
      </c>
      <c r="B155" s="30" t="s">
        <v>262</v>
      </c>
      <c r="C155" t="s">
        <v>14</v>
      </c>
      <c r="D155" t="s">
        <v>82</v>
      </c>
      <c r="F155" t="s">
        <v>17</v>
      </c>
      <c r="G155" t="s">
        <v>18</v>
      </c>
      <c r="H155" s="4">
        <v>81.78</v>
      </c>
      <c r="I155">
        <v>0</v>
      </c>
      <c r="J155">
        <v>0</v>
      </c>
      <c r="K155">
        <v>0</v>
      </c>
      <c r="L155">
        <v>81.78</v>
      </c>
      <c r="M155" s="2">
        <v>31</v>
      </c>
      <c r="P155" t="s">
        <v>85</v>
      </c>
      <c r="Q155" t="s">
        <v>86</v>
      </c>
    </row>
    <row r="156" spans="1:17" x14ac:dyDescent="0.2">
      <c r="A156" t="s">
        <v>53</v>
      </c>
      <c r="B156" s="30" t="s">
        <v>263</v>
      </c>
      <c r="C156" t="s">
        <v>14</v>
      </c>
      <c r="D156" t="s">
        <v>82</v>
      </c>
      <c r="F156" t="s">
        <v>17</v>
      </c>
      <c r="G156" t="s">
        <v>19</v>
      </c>
      <c r="H156" s="4">
        <v>3890</v>
      </c>
      <c r="I156">
        <v>1414</v>
      </c>
      <c r="J156">
        <v>0</v>
      </c>
      <c r="K156">
        <v>2476</v>
      </c>
      <c r="L156">
        <v>0</v>
      </c>
      <c r="M156" s="2">
        <v>31</v>
      </c>
      <c r="N156" t="s">
        <v>23</v>
      </c>
      <c r="O156" t="s">
        <v>37</v>
      </c>
      <c r="P156" t="s">
        <v>85</v>
      </c>
      <c r="Q156" t="s">
        <v>86</v>
      </c>
    </row>
    <row r="157" spans="1:17" x14ac:dyDescent="0.2">
      <c r="A157" t="s">
        <v>53</v>
      </c>
      <c r="B157" s="30" t="s">
        <v>264</v>
      </c>
      <c r="C157" t="s">
        <v>14</v>
      </c>
      <c r="D157" t="s">
        <v>82</v>
      </c>
      <c r="F157" t="s">
        <v>17</v>
      </c>
      <c r="G157" t="s">
        <v>18</v>
      </c>
      <c r="H157" s="4">
        <v>209.5</v>
      </c>
      <c r="I157">
        <v>0</v>
      </c>
      <c r="J157">
        <v>0</v>
      </c>
      <c r="K157">
        <v>0</v>
      </c>
      <c r="L157">
        <v>209.5</v>
      </c>
      <c r="M157" s="2">
        <v>31</v>
      </c>
      <c r="P157" t="s">
        <v>85</v>
      </c>
      <c r="Q157" t="s">
        <v>86</v>
      </c>
    </row>
    <row r="158" spans="1:17" x14ac:dyDescent="0.2">
      <c r="A158" t="s">
        <v>53</v>
      </c>
      <c r="B158" s="30" t="s">
        <v>265</v>
      </c>
      <c r="C158" t="s">
        <v>14</v>
      </c>
      <c r="D158" t="s">
        <v>82</v>
      </c>
      <c r="F158" t="s">
        <v>17</v>
      </c>
      <c r="G158" t="s">
        <v>19</v>
      </c>
      <c r="H158" s="4">
        <v>3906</v>
      </c>
      <c r="I158">
        <v>1775</v>
      </c>
      <c r="J158">
        <v>0</v>
      </c>
      <c r="K158">
        <v>2131</v>
      </c>
      <c r="L158">
        <v>0</v>
      </c>
      <c r="M158" s="2">
        <v>31</v>
      </c>
      <c r="N158" t="s">
        <v>23</v>
      </c>
      <c r="P158" t="s">
        <v>85</v>
      </c>
      <c r="Q158" t="s">
        <v>86</v>
      </c>
    </row>
    <row r="159" spans="1:17" x14ac:dyDescent="0.2">
      <c r="A159" t="s">
        <v>53</v>
      </c>
      <c r="B159" s="30" t="s">
        <v>266</v>
      </c>
      <c r="C159" t="s">
        <v>14</v>
      </c>
      <c r="D159" t="s">
        <v>82</v>
      </c>
      <c r="F159" t="s">
        <v>17</v>
      </c>
      <c r="G159" t="s">
        <v>18</v>
      </c>
      <c r="H159" s="4">
        <v>524.36</v>
      </c>
      <c r="I159">
        <v>0</v>
      </c>
      <c r="J159">
        <v>0</v>
      </c>
      <c r="K159">
        <v>0</v>
      </c>
      <c r="L159">
        <v>524.36</v>
      </c>
      <c r="M159" s="2">
        <v>31</v>
      </c>
      <c r="P159" t="s">
        <v>85</v>
      </c>
      <c r="Q159" t="s">
        <v>86</v>
      </c>
    </row>
    <row r="160" spans="1:17" x14ac:dyDescent="0.2">
      <c r="A160" t="s">
        <v>54</v>
      </c>
      <c r="B160" s="30" t="s">
        <v>81</v>
      </c>
      <c r="C160" t="s">
        <v>14</v>
      </c>
      <c r="D160" t="s">
        <v>82</v>
      </c>
      <c r="E160" t="s">
        <v>83</v>
      </c>
      <c r="F160" t="s">
        <v>17</v>
      </c>
      <c r="G160" t="s">
        <v>19</v>
      </c>
      <c r="H160" s="4">
        <v>8728</v>
      </c>
      <c r="I160">
        <v>786</v>
      </c>
      <c r="J160">
        <v>0</v>
      </c>
      <c r="K160">
        <v>7942</v>
      </c>
      <c r="L160">
        <v>0</v>
      </c>
      <c r="M160" s="2">
        <v>28</v>
      </c>
      <c r="N160" t="s">
        <v>84</v>
      </c>
      <c r="O160" t="s">
        <v>37</v>
      </c>
      <c r="P160" t="s">
        <v>85</v>
      </c>
      <c r="Q160" t="s">
        <v>86</v>
      </c>
    </row>
    <row r="161" spans="1:17" x14ac:dyDescent="0.2">
      <c r="A161" t="s">
        <v>54</v>
      </c>
      <c r="B161" s="30" t="s">
        <v>87</v>
      </c>
      <c r="C161" t="s">
        <v>14</v>
      </c>
      <c r="D161" t="s">
        <v>82</v>
      </c>
      <c r="F161" t="s">
        <v>17</v>
      </c>
      <c r="G161" t="s">
        <v>18</v>
      </c>
      <c r="H161" s="4">
        <v>986.29</v>
      </c>
      <c r="I161">
        <v>0</v>
      </c>
      <c r="J161">
        <v>0</v>
      </c>
      <c r="K161">
        <v>0</v>
      </c>
      <c r="L161">
        <v>986.29</v>
      </c>
      <c r="M161" s="2">
        <v>28</v>
      </c>
      <c r="P161" t="s">
        <v>85</v>
      </c>
      <c r="Q161" t="s">
        <v>86</v>
      </c>
    </row>
    <row r="162" spans="1:17" x14ac:dyDescent="0.2">
      <c r="A162" t="s">
        <v>54</v>
      </c>
      <c r="B162" s="30" t="s">
        <v>88</v>
      </c>
      <c r="C162" t="s">
        <v>14</v>
      </c>
      <c r="D162" t="s">
        <v>82</v>
      </c>
      <c r="F162" t="s">
        <v>17</v>
      </c>
      <c r="G162" t="s">
        <v>18</v>
      </c>
      <c r="H162" s="4">
        <v>1079.77</v>
      </c>
      <c r="I162">
        <v>0</v>
      </c>
      <c r="J162">
        <v>0</v>
      </c>
      <c r="K162">
        <v>0</v>
      </c>
      <c r="L162">
        <v>1079.77</v>
      </c>
      <c r="M162" s="2">
        <v>28</v>
      </c>
      <c r="O162" t="s">
        <v>37</v>
      </c>
      <c r="P162" t="s">
        <v>85</v>
      </c>
      <c r="Q162" t="s">
        <v>86</v>
      </c>
    </row>
    <row r="163" spans="1:17" x14ac:dyDescent="0.2">
      <c r="A163" t="s">
        <v>54</v>
      </c>
      <c r="B163" s="30" t="s">
        <v>89</v>
      </c>
      <c r="C163" t="s">
        <v>14</v>
      </c>
      <c r="D163" t="s">
        <v>82</v>
      </c>
      <c r="F163" t="s">
        <v>17</v>
      </c>
      <c r="G163" t="s">
        <v>18</v>
      </c>
      <c r="H163" s="4">
        <v>1441.51</v>
      </c>
      <c r="I163">
        <v>0</v>
      </c>
      <c r="J163">
        <v>0</v>
      </c>
      <c r="K163">
        <v>0</v>
      </c>
      <c r="L163">
        <v>1441.51</v>
      </c>
      <c r="M163" s="2">
        <v>28</v>
      </c>
      <c r="P163" t="s">
        <v>85</v>
      </c>
      <c r="Q163" t="s">
        <v>86</v>
      </c>
    </row>
    <row r="164" spans="1:17" x14ac:dyDescent="0.2">
      <c r="A164" t="s">
        <v>54</v>
      </c>
      <c r="B164" s="30" t="s">
        <v>90</v>
      </c>
      <c r="C164" t="s">
        <v>14</v>
      </c>
      <c r="D164" t="s">
        <v>82</v>
      </c>
      <c r="F164" t="s">
        <v>17</v>
      </c>
      <c r="G164" t="s">
        <v>18</v>
      </c>
      <c r="H164" s="4">
        <v>309.11</v>
      </c>
      <c r="I164">
        <v>0</v>
      </c>
      <c r="J164">
        <v>0</v>
      </c>
      <c r="K164">
        <v>0</v>
      </c>
      <c r="L164">
        <v>309.11</v>
      </c>
      <c r="M164" s="2">
        <v>28</v>
      </c>
      <c r="P164" t="s">
        <v>85</v>
      </c>
      <c r="Q164" t="s">
        <v>86</v>
      </c>
    </row>
    <row r="165" spans="1:17" x14ac:dyDescent="0.2">
      <c r="A165" t="s">
        <v>54</v>
      </c>
      <c r="B165" s="30" t="s">
        <v>91</v>
      </c>
      <c r="C165" t="s">
        <v>14</v>
      </c>
      <c r="D165" t="s">
        <v>82</v>
      </c>
      <c r="F165" t="s">
        <v>17</v>
      </c>
      <c r="G165" t="s">
        <v>18</v>
      </c>
      <c r="H165" s="4">
        <v>14.43</v>
      </c>
      <c r="I165">
        <v>0</v>
      </c>
      <c r="J165">
        <v>0</v>
      </c>
      <c r="K165">
        <v>0</v>
      </c>
      <c r="L165">
        <v>14.43</v>
      </c>
      <c r="M165" s="2">
        <v>28</v>
      </c>
      <c r="O165" t="s">
        <v>37</v>
      </c>
      <c r="P165" t="s">
        <v>85</v>
      </c>
      <c r="Q165" t="s">
        <v>86</v>
      </c>
    </row>
    <row r="166" spans="1:17" x14ac:dyDescent="0.2">
      <c r="A166" t="s">
        <v>54</v>
      </c>
      <c r="B166" s="30" t="s">
        <v>92</v>
      </c>
      <c r="C166" t="s">
        <v>14</v>
      </c>
      <c r="D166" t="s">
        <v>82</v>
      </c>
      <c r="F166" t="s">
        <v>17</v>
      </c>
      <c r="G166" t="s">
        <v>19</v>
      </c>
      <c r="H166" s="4">
        <v>3313</v>
      </c>
      <c r="I166">
        <v>1149</v>
      </c>
      <c r="J166">
        <v>0</v>
      </c>
      <c r="K166">
        <v>2164</v>
      </c>
      <c r="L166">
        <v>0</v>
      </c>
      <c r="M166" s="2">
        <v>28</v>
      </c>
      <c r="N166" t="s">
        <v>23</v>
      </c>
      <c r="O166" t="s">
        <v>37</v>
      </c>
      <c r="P166" t="s">
        <v>85</v>
      </c>
      <c r="Q166" t="s">
        <v>86</v>
      </c>
    </row>
    <row r="167" spans="1:17" x14ac:dyDescent="0.2">
      <c r="A167" t="s">
        <v>54</v>
      </c>
      <c r="B167" s="30" t="s">
        <v>93</v>
      </c>
      <c r="C167" t="s">
        <v>14</v>
      </c>
      <c r="D167" t="s">
        <v>82</v>
      </c>
      <c r="F167" t="s">
        <v>17</v>
      </c>
      <c r="G167" t="s">
        <v>18</v>
      </c>
      <c r="H167" s="4">
        <v>303.02999999999997</v>
      </c>
      <c r="I167">
        <v>0</v>
      </c>
      <c r="J167">
        <v>0</v>
      </c>
      <c r="K167">
        <v>0</v>
      </c>
      <c r="L167">
        <v>303.02999999999997</v>
      </c>
      <c r="M167" s="2">
        <v>28</v>
      </c>
      <c r="O167" t="s">
        <v>37</v>
      </c>
      <c r="P167" t="s">
        <v>85</v>
      </c>
      <c r="Q167" t="s">
        <v>86</v>
      </c>
    </row>
    <row r="168" spans="1:17" x14ac:dyDescent="0.2">
      <c r="A168" t="s">
        <v>54</v>
      </c>
      <c r="B168" s="30" t="s">
        <v>94</v>
      </c>
      <c r="C168" t="s">
        <v>14</v>
      </c>
      <c r="D168" t="s">
        <v>82</v>
      </c>
      <c r="F168" t="s">
        <v>17</v>
      </c>
      <c r="G168" t="s">
        <v>18</v>
      </c>
      <c r="H168" s="4">
        <v>1099.81</v>
      </c>
      <c r="I168">
        <v>0</v>
      </c>
      <c r="J168">
        <v>0</v>
      </c>
      <c r="K168">
        <v>0</v>
      </c>
      <c r="L168">
        <v>1099.81</v>
      </c>
      <c r="M168" s="2">
        <v>28</v>
      </c>
      <c r="N168" t="s">
        <v>23</v>
      </c>
      <c r="P168" t="s">
        <v>85</v>
      </c>
      <c r="Q168" t="s">
        <v>86</v>
      </c>
    </row>
    <row r="169" spans="1:17" x14ac:dyDescent="0.2">
      <c r="A169" t="s">
        <v>54</v>
      </c>
      <c r="B169" s="30" t="s">
        <v>95</v>
      </c>
      <c r="C169" t="s">
        <v>14</v>
      </c>
      <c r="D169" t="s">
        <v>82</v>
      </c>
      <c r="F169" t="s">
        <v>17</v>
      </c>
      <c r="G169" t="s">
        <v>19</v>
      </c>
      <c r="H169" s="4">
        <v>657</v>
      </c>
      <c r="I169">
        <v>270</v>
      </c>
      <c r="J169">
        <v>0</v>
      </c>
      <c r="K169">
        <v>387</v>
      </c>
      <c r="L169">
        <v>0</v>
      </c>
      <c r="M169" s="2">
        <v>28</v>
      </c>
      <c r="N169" t="s">
        <v>23</v>
      </c>
      <c r="O169" t="s">
        <v>37</v>
      </c>
      <c r="P169" t="s">
        <v>85</v>
      </c>
      <c r="Q169" t="s">
        <v>86</v>
      </c>
    </row>
    <row r="170" spans="1:17" x14ac:dyDescent="0.2">
      <c r="A170" t="s">
        <v>54</v>
      </c>
      <c r="B170" s="30" t="s">
        <v>96</v>
      </c>
      <c r="C170" t="s">
        <v>14</v>
      </c>
      <c r="D170" t="s">
        <v>82</v>
      </c>
      <c r="E170" t="s">
        <v>23</v>
      </c>
      <c r="F170" t="s">
        <v>17</v>
      </c>
      <c r="G170" t="s">
        <v>19</v>
      </c>
      <c r="H170" s="4">
        <v>9632</v>
      </c>
      <c r="I170">
        <v>3381</v>
      </c>
      <c r="J170">
        <v>0</v>
      </c>
      <c r="K170">
        <v>6251</v>
      </c>
      <c r="L170">
        <v>0</v>
      </c>
      <c r="M170" s="2">
        <v>28</v>
      </c>
      <c r="N170" t="s">
        <v>23</v>
      </c>
      <c r="O170" t="s">
        <v>37</v>
      </c>
      <c r="P170" t="s">
        <v>85</v>
      </c>
      <c r="Q170" t="s">
        <v>86</v>
      </c>
    </row>
    <row r="171" spans="1:17" x14ac:dyDescent="0.2">
      <c r="A171" t="s">
        <v>54</v>
      </c>
      <c r="B171" s="30" t="s">
        <v>97</v>
      </c>
      <c r="C171" t="s">
        <v>14</v>
      </c>
      <c r="D171" t="s">
        <v>82</v>
      </c>
      <c r="F171" t="s">
        <v>17</v>
      </c>
      <c r="G171" t="s">
        <v>19</v>
      </c>
      <c r="H171" s="4">
        <v>7597</v>
      </c>
      <c r="I171">
        <v>2562</v>
      </c>
      <c r="J171">
        <v>0</v>
      </c>
      <c r="K171">
        <v>5035</v>
      </c>
      <c r="L171">
        <v>0</v>
      </c>
      <c r="M171" s="2">
        <v>28</v>
      </c>
      <c r="O171" t="s">
        <v>37</v>
      </c>
      <c r="P171" t="s">
        <v>85</v>
      </c>
      <c r="Q171" t="s">
        <v>86</v>
      </c>
    </row>
    <row r="172" spans="1:17" x14ac:dyDescent="0.2">
      <c r="A172" t="s">
        <v>54</v>
      </c>
      <c r="B172" s="30" t="s">
        <v>98</v>
      </c>
      <c r="C172" t="s">
        <v>14</v>
      </c>
      <c r="D172" t="s">
        <v>82</v>
      </c>
      <c r="F172" t="s">
        <v>17</v>
      </c>
      <c r="G172" t="s">
        <v>19</v>
      </c>
      <c r="H172" s="4">
        <v>1587</v>
      </c>
      <c r="I172">
        <v>548</v>
      </c>
      <c r="J172">
        <v>0</v>
      </c>
      <c r="K172">
        <v>1039</v>
      </c>
      <c r="L172">
        <v>0</v>
      </c>
      <c r="M172" s="2">
        <v>28</v>
      </c>
      <c r="N172" t="s">
        <v>23</v>
      </c>
      <c r="O172" t="s">
        <v>37</v>
      </c>
      <c r="P172" t="s">
        <v>85</v>
      </c>
      <c r="Q172" t="s">
        <v>86</v>
      </c>
    </row>
    <row r="173" spans="1:17" x14ac:dyDescent="0.2">
      <c r="A173" t="s">
        <v>54</v>
      </c>
      <c r="B173" s="30" t="s">
        <v>99</v>
      </c>
      <c r="C173" t="s">
        <v>14</v>
      </c>
      <c r="D173" t="s">
        <v>82</v>
      </c>
      <c r="F173" t="s">
        <v>17</v>
      </c>
      <c r="G173" t="s">
        <v>19</v>
      </c>
      <c r="H173" s="4">
        <v>3774</v>
      </c>
      <c r="I173">
        <v>1325</v>
      </c>
      <c r="J173">
        <v>0</v>
      </c>
      <c r="K173">
        <v>2449</v>
      </c>
      <c r="L173">
        <v>0</v>
      </c>
      <c r="M173" s="2">
        <v>28</v>
      </c>
      <c r="N173" t="s">
        <v>23</v>
      </c>
      <c r="O173" t="s">
        <v>37</v>
      </c>
      <c r="P173" t="s">
        <v>85</v>
      </c>
      <c r="Q173" t="s">
        <v>86</v>
      </c>
    </row>
    <row r="174" spans="1:17" x14ac:dyDescent="0.2">
      <c r="A174" t="s">
        <v>54</v>
      </c>
      <c r="B174" s="30" t="s">
        <v>100</v>
      </c>
      <c r="C174" t="s">
        <v>14</v>
      </c>
      <c r="D174" t="s">
        <v>82</v>
      </c>
      <c r="F174" t="s">
        <v>17</v>
      </c>
      <c r="G174" t="s">
        <v>18</v>
      </c>
      <c r="H174" s="4">
        <v>1423.77</v>
      </c>
      <c r="I174">
        <v>0</v>
      </c>
      <c r="J174">
        <v>0</v>
      </c>
      <c r="K174">
        <v>0</v>
      </c>
      <c r="L174">
        <v>1423.77</v>
      </c>
      <c r="M174" s="2">
        <v>28</v>
      </c>
      <c r="N174" t="s">
        <v>84</v>
      </c>
      <c r="P174" t="s">
        <v>85</v>
      </c>
      <c r="Q174" t="s">
        <v>86</v>
      </c>
    </row>
    <row r="175" spans="1:17" x14ac:dyDescent="0.2">
      <c r="A175" t="s">
        <v>54</v>
      </c>
      <c r="B175" s="30" t="s">
        <v>101</v>
      </c>
      <c r="C175" t="s">
        <v>14</v>
      </c>
      <c r="D175" t="s">
        <v>82</v>
      </c>
      <c r="F175" t="s">
        <v>17</v>
      </c>
      <c r="G175" t="s">
        <v>19</v>
      </c>
      <c r="H175" s="4">
        <v>3655</v>
      </c>
      <c r="I175">
        <v>1247</v>
      </c>
      <c r="J175">
        <v>0</v>
      </c>
      <c r="K175">
        <v>2408</v>
      </c>
      <c r="L175">
        <v>0</v>
      </c>
      <c r="M175" s="2">
        <v>28</v>
      </c>
      <c r="N175" t="s">
        <v>23</v>
      </c>
      <c r="O175" t="s">
        <v>37</v>
      </c>
      <c r="P175" t="s">
        <v>85</v>
      </c>
      <c r="Q175" t="s">
        <v>86</v>
      </c>
    </row>
    <row r="176" spans="1:17" x14ac:dyDescent="0.2">
      <c r="A176" t="s">
        <v>54</v>
      </c>
      <c r="B176" s="30" t="s">
        <v>102</v>
      </c>
      <c r="C176" t="s">
        <v>14</v>
      </c>
      <c r="D176" t="s">
        <v>82</v>
      </c>
      <c r="F176" t="s">
        <v>17</v>
      </c>
      <c r="G176" t="s">
        <v>18</v>
      </c>
      <c r="H176" s="4">
        <v>1255.4000000000001</v>
      </c>
      <c r="I176">
        <v>0</v>
      </c>
      <c r="J176">
        <v>0</v>
      </c>
      <c r="K176">
        <v>0</v>
      </c>
      <c r="L176">
        <v>1255.4000000000001</v>
      </c>
      <c r="M176" s="2">
        <v>28</v>
      </c>
      <c r="O176" t="s">
        <v>37</v>
      </c>
      <c r="P176" t="s">
        <v>85</v>
      </c>
      <c r="Q176" t="s">
        <v>86</v>
      </c>
    </row>
    <row r="177" spans="1:17" x14ac:dyDescent="0.2">
      <c r="A177" t="s">
        <v>54</v>
      </c>
      <c r="B177" s="30" t="s">
        <v>103</v>
      </c>
      <c r="C177" t="s">
        <v>14</v>
      </c>
      <c r="D177" t="s">
        <v>82</v>
      </c>
      <c r="F177" t="s">
        <v>17</v>
      </c>
      <c r="G177" t="s">
        <v>18</v>
      </c>
      <c r="H177" s="4">
        <v>0</v>
      </c>
      <c r="I177">
        <v>0</v>
      </c>
      <c r="J177">
        <v>0</v>
      </c>
      <c r="K177">
        <v>0</v>
      </c>
      <c r="L177">
        <v>0</v>
      </c>
      <c r="M177" s="2">
        <v>28</v>
      </c>
      <c r="N177" t="s">
        <v>84</v>
      </c>
      <c r="P177" t="s">
        <v>85</v>
      </c>
      <c r="Q177" t="s">
        <v>86</v>
      </c>
    </row>
    <row r="178" spans="1:17" x14ac:dyDescent="0.2">
      <c r="A178" t="s">
        <v>54</v>
      </c>
      <c r="B178" s="30" t="s">
        <v>104</v>
      </c>
      <c r="C178" t="s">
        <v>14</v>
      </c>
      <c r="D178" t="s">
        <v>82</v>
      </c>
      <c r="F178" t="s">
        <v>17</v>
      </c>
      <c r="G178" t="s">
        <v>19</v>
      </c>
      <c r="H178" s="4">
        <v>4463</v>
      </c>
      <c r="I178">
        <v>1536</v>
      </c>
      <c r="J178">
        <v>0</v>
      </c>
      <c r="K178">
        <v>2927</v>
      </c>
      <c r="L178">
        <v>0</v>
      </c>
      <c r="M178" s="2">
        <v>28</v>
      </c>
      <c r="N178" t="s">
        <v>23</v>
      </c>
      <c r="O178" t="s">
        <v>37</v>
      </c>
      <c r="P178" t="s">
        <v>85</v>
      </c>
      <c r="Q178" t="s">
        <v>86</v>
      </c>
    </row>
    <row r="179" spans="1:17" x14ac:dyDescent="0.2">
      <c r="A179" t="s">
        <v>54</v>
      </c>
      <c r="B179" s="30" t="s">
        <v>105</v>
      </c>
      <c r="C179" t="s">
        <v>14</v>
      </c>
      <c r="D179" t="s">
        <v>82</v>
      </c>
      <c r="E179" t="s">
        <v>106</v>
      </c>
      <c r="F179" t="s">
        <v>17</v>
      </c>
      <c r="G179" t="s">
        <v>19</v>
      </c>
      <c r="H179" s="4">
        <v>1966</v>
      </c>
      <c r="I179">
        <v>498</v>
      </c>
      <c r="J179">
        <v>0</v>
      </c>
      <c r="K179">
        <v>1468</v>
      </c>
      <c r="L179">
        <v>0</v>
      </c>
      <c r="M179" s="2">
        <v>28</v>
      </c>
      <c r="P179" t="s">
        <v>85</v>
      </c>
      <c r="Q179" t="s">
        <v>86</v>
      </c>
    </row>
    <row r="180" spans="1:17" x14ac:dyDescent="0.2">
      <c r="A180" t="s">
        <v>54</v>
      </c>
      <c r="B180" s="30" t="s">
        <v>107</v>
      </c>
      <c r="C180" t="s">
        <v>14</v>
      </c>
      <c r="D180" t="s">
        <v>82</v>
      </c>
      <c r="F180" t="s">
        <v>17</v>
      </c>
      <c r="G180" t="s">
        <v>19</v>
      </c>
      <c r="H180" s="4">
        <v>705</v>
      </c>
      <c r="I180">
        <v>246</v>
      </c>
      <c r="J180">
        <v>0</v>
      </c>
      <c r="K180">
        <v>459</v>
      </c>
      <c r="L180">
        <v>0</v>
      </c>
      <c r="M180" s="2">
        <v>28</v>
      </c>
      <c r="N180" t="s">
        <v>23</v>
      </c>
      <c r="P180" t="s">
        <v>85</v>
      </c>
      <c r="Q180" t="s">
        <v>86</v>
      </c>
    </row>
    <row r="181" spans="1:17" x14ac:dyDescent="0.2">
      <c r="A181" t="s">
        <v>54</v>
      </c>
      <c r="B181" s="30" t="s">
        <v>108</v>
      </c>
      <c r="C181" t="s">
        <v>14</v>
      </c>
      <c r="D181" t="s">
        <v>82</v>
      </c>
      <c r="F181" t="s">
        <v>17</v>
      </c>
      <c r="G181" t="s">
        <v>18</v>
      </c>
      <c r="H181" s="4">
        <v>334.05</v>
      </c>
      <c r="I181">
        <v>0</v>
      </c>
      <c r="J181">
        <v>0</v>
      </c>
      <c r="K181">
        <v>0</v>
      </c>
      <c r="L181">
        <v>334.05</v>
      </c>
      <c r="M181" s="2">
        <v>28</v>
      </c>
      <c r="P181" t="s">
        <v>85</v>
      </c>
      <c r="Q181" t="s">
        <v>86</v>
      </c>
    </row>
    <row r="182" spans="1:17" x14ac:dyDescent="0.2">
      <c r="A182" t="s">
        <v>54</v>
      </c>
      <c r="B182" s="30" t="s">
        <v>109</v>
      </c>
      <c r="C182" t="s">
        <v>14</v>
      </c>
      <c r="D182" t="s">
        <v>82</v>
      </c>
      <c r="F182" t="s">
        <v>17</v>
      </c>
      <c r="G182" t="s">
        <v>18</v>
      </c>
      <c r="H182" s="4">
        <v>294.75</v>
      </c>
      <c r="I182">
        <v>0</v>
      </c>
      <c r="J182">
        <v>0</v>
      </c>
      <c r="K182">
        <v>0</v>
      </c>
      <c r="L182">
        <v>294.75</v>
      </c>
      <c r="M182" s="2">
        <v>28</v>
      </c>
      <c r="P182" t="s">
        <v>85</v>
      </c>
      <c r="Q182" t="s">
        <v>86</v>
      </c>
    </row>
    <row r="183" spans="1:17" x14ac:dyDescent="0.2">
      <c r="A183" t="s">
        <v>54</v>
      </c>
      <c r="B183" s="30" t="s">
        <v>110</v>
      </c>
      <c r="C183" t="s">
        <v>14</v>
      </c>
      <c r="D183" t="s">
        <v>82</v>
      </c>
      <c r="F183" t="s">
        <v>17</v>
      </c>
      <c r="G183" t="s">
        <v>18</v>
      </c>
      <c r="H183" s="4">
        <v>513.21</v>
      </c>
      <c r="I183">
        <v>0</v>
      </c>
      <c r="J183">
        <v>0</v>
      </c>
      <c r="K183">
        <v>0</v>
      </c>
      <c r="L183">
        <v>513.21</v>
      </c>
      <c r="M183" s="2">
        <v>28</v>
      </c>
      <c r="P183" t="s">
        <v>85</v>
      </c>
      <c r="Q183" t="s">
        <v>86</v>
      </c>
    </row>
    <row r="184" spans="1:17" x14ac:dyDescent="0.2">
      <c r="A184" t="s">
        <v>54</v>
      </c>
      <c r="B184" s="30" t="s">
        <v>111</v>
      </c>
      <c r="C184" t="s">
        <v>14</v>
      </c>
      <c r="D184" t="s">
        <v>82</v>
      </c>
      <c r="F184" t="s">
        <v>17</v>
      </c>
      <c r="G184" t="s">
        <v>19</v>
      </c>
      <c r="H184" s="4">
        <v>13668</v>
      </c>
      <c r="I184">
        <v>92</v>
      </c>
      <c r="J184">
        <v>0</v>
      </c>
      <c r="K184">
        <v>13576</v>
      </c>
      <c r="L184">
        <v>0</v>
      </c>
      <c r="M184" s="2">
        <v>28</v>
      </c>
      <c r="O184" t="s">
        <v>37</v>
      </c>
      <c r="P184" t="s">
        <v>85</v>
      </c>
      <c r="Q184" t="s">
        <v>86</v>
      </c>
    </row>
    <row r="185" spans="1:17" x14ac:dyDescent="0.2">
      <c r="A185" t="s">
        <v>54</v>
      </c>
      <c r="B185" s="30" t="s">
        <v>112</v>
      </c>
      <c r="C185" t="s">
        <v>14</v>
      </c>
      <c r="D185" t="s">
        <v>82</v>
      </c>
      <c r="F185" t="s">
        <v>17</v>
      </c>
      <c r="G185" t="s">
        <v>19</v>
      </c>
      <c r="H185" s="4">
        <v>3263</v>
      </c>
      <c r="I185">
        <v>1140</v>
      </c>
      <c r="J185">
        <v>0</v>
      </c>
      <c r="K185">
        <v>2123</v>
      </c>
      <c r="L185">
        <v>0</v>
      </c>
      <c r="M185" s="2">
        <v>28</v>
      </c>
      <c r="N185" t="s">
        <v>23</v>
      </c>
      <c r="O185" t="s">
        <v>37</v>
      </c>
      <c r="P185" t="s">
        <v>85</v>
      </c>
      <c r="Q185" t="s">
        <v>86</v>
      </c>
    </row>
    <row r="186" spans="1:17" x14ac:dyDescent="0.2">
      <c r="A186" t="s">
        <v>54</v>
      </c>
      <c r="B186" s="30" t="s">
        <v>113</v>
      </c>
      <c r="C186" t="s">
        <v>14</v>
      </c>
      <c r="D186" t="s">
        <v>82</v>
      </c>
      <c r="E186" t="s">
        <v>114</v>
      </c>
      <c r="F186" t="s">
        <v>17</v>
      </c>
      <c r="G186" t="s">
        <v>18</v>
      </c>
      <c r="H186" s="4">
        <v>431.88</v>
      </c>
      <c r="I186">
        <v>0</v>
      </c>
      <c r="J186">
        <v>0</v>
      </c>
      <c r="K186">
        <v>0</v>
      </c>
      <c r="L186">
        <v>431.88</v>
      </c>
      <c r="M186" s="2">
        <v>28</v>
      </c>
      <c r="P186" t="s">
        <v>85</v>
      </c>
      <c r="Q186" t="s">
        <v>86</v>
      </c>
    </row>
    <row r="187" spans="1:17" x14ac:dyDescent="0.2">
      <c r="A187" t="s">
        <v>54</v>
      </c>
      <c r="B187" s="30" t="s">
        <v>115</v>
      </c>
      <c r="C187" t="s">
        <v>14</v>
      </c>
      <c r="D187" t="s">
        <v>82</v>
      </c>
      <c r="F187" t="s">
        <v>17</v>
      </c>
      <c r="G187" t="s">
        <v>19</v>
      </c>
      <c r="H187" s="4">
        <v>3873.71</v>
      </c>
      <c r="I187">
        <v>0</v>
      </c>
      <c r="J187">
        <v>0</v>
      </c>
      <c r="K187">
        <v>0</v>
      </c>
      <c r="L187">
        <v>3873.71</v>
      </c>
      <c r="M187" s="2">
        <v>28</v>
      </c>
      <c r="P187" t="s">
        <v>85</v>
      </c>
      <c r="Q187" t="s">
        <v>86</v>
      </c>
    </row>
    <row r="188" spans="1:17" x14ac:dyDescent="0.2">
      <c r="A188" t="s">
        <v>54</v>
      </c>
      <c r="B188" s="30" t="s">
        <v>116</v>
      </c>
      <c r="C188" t="s">
        <v>14</v>
      </c>
      <c r="D188" t="s">
        <v>82</v>
      </c>
      <c r="F188" t="s">
        <v>17</v>
      </c>
      <c r="G188" t="s">
        <v>19</v>
      </c>
      <c r="H188" s="4">
        <v>19570</v>
      </c>
      <c r="I188">
        <v>10370</v>
      </c>
      <c r="J188">
        <v>0</v>
      </c>
      <c r="K188">
        <v>9200</v>
      </c>
      <c r="L188">
        <v>0</v>
      </c>
      <c r="M188" s="2">
        <v>28</v>
      </c>
      <c r="O188" t="s">
        <v>37</v>
      </c>
      <c r="P188" t="s">
        <v>85</v>
      </c>
      <c r="Q188" t="s">
        <v>86</v>
      </c>
    </row>
    <row r="189" spans="1:17" x14ac:dyDescent="0.2">
      <c r="A189" t="s">
        <v>54</v>
      </c>
      <c r="B189" s="30" t="s">
        <v>117</v>
      </c>
      <c r="C189" t="s">
        <v>14</v>
      </c>
      <c r="D189" t="s">
        <v>82</v>
      </c>
      <c r="F189" t="s">
        <v>17</v>
      </c>
      <c r="G189" t="s">
        <v>18</v>
      </c>
      <c r="H189" s="4">
        <v>91.01</v>
      </c>
      <c r="I189">
        <v>0</v>
      </c>
      <c r="J189">
        <v>0</v>
      </c>
      <c r="K189">
        <v>0</v>
      </c>
      <c r="L189">
        <v>91.01</v>
      </c>
      <c r="M189" s="2">
        <v>28</v>
      </c>
      <c r="P189" t="s">
        <v>85</v>
      </c>
      <c r="Q189" t="s">
        <v>86</v>
      </c>
    </row>
    <row r="190" spans="1:17" x14ac:dyDescent="0.2">
      <c r="A190" t="s">
        <v>54</v>
      </c>
      <c r="B190" s="30" t="s">
        <v>118</v>
      </c>
      <c r="C190" t="s">
        <v>14</v>
      </c>
      <c r="D190" t="s">
        <v>82</v>
      </c>
      <c r="F190" t="s">
        <v>17</v>
      </c>
      <c r="G190" t="s">
        <v>18</v>
      </c>
      <c r="H190" s="4">
        <v>0.59</v>
      </c>
      <c r="I190">
        <v>0</v>
      </c>
      <c r="J190">
        <v>0</v>
      </c>
      <c r="K190">
        <v>0</v>
      </c>
      <c r="L190">
        <v>0.59</v>
      </c>
      <c r="M190" s="2">
        <v>28</v>
      </c>
      <c r="P190" t="s">
        <v>85</v>
      </c>
      <c r="Q190" t="s">
        <v>86</v>
      </c>
    </row>
    <row r="191" spans="1:17" x14ac:dyDescent="0.2">
      <c r="A191" t="s">
        <v>54</v>
      </c>
      <c r="B191" s="30" t="s">
        <v>119</v>
      </c>
      <c r="C191" t="s">
        <v>14</v>
      </c>
      <c r="D191" t="s">
        <v>82</v>
      </c>
      <c r="F191" t="s">
        <v>17</v>
      </c>
      <c r="G191" t="s">
        <v>18</v>
      </c>
      <c r="H191" s="4">
        <v>1139.5</v>
      </c>
      <c r="I191">
        <v>0</v>
      </c>
      <c r="J191">
        <v>0</v>
      </c>
      <c r="K191">
        <v>0</v>
      </c>
      <c r="L191">
        <v>1139.5</v>
      </c>
      <c r="M191" s="2">
        <v>28</v>
      </c>
      <c r="P191" t="s">
        <v>85</v>
      </c>
      <c r="Q191" t="s">
        <v>86</v>
      </c>
    </row>
    <row r="192" spans="1:17" x14ac:dyDescent="0.2">
      <c r="A192" t="s">
        <v>54</v>
      </c>
      <c r="B192" s="30" t="s">
        <v>120</v>
      </c>
      <c r="C192" t="s">
        <v>14</v>
      </c>
      <c r="D192" t="s">
        <v>82</v>
      </c>
      <c r="F192" t="s">
        <v>17</v>
      </c>
      <c r="G192" t="s">
        <v>18</v>
      </c>
      <c r="H192" s="4">
        <v>674.52</v>
      </c>
      <c r="I192">
        <v>0</v>
      </c>
      <c r="J192">
        <v>0</v>
      </c>
      <c r="K192">
        <v>0</v>
      </c>
      <c r="L192">
        <v>674.52</v>
      </c>
      <c r="M192" s="2">
        <v>28</v>
      </c>
      <c r="P192" t="s">
        <v>85</v>
      </c>
      <c r="Q192" t="s">
        <v>86</v>
      </c>
    </row>
    <row r="193" spans="1:17" x14ac:dyDescent="0.2">
      <c r="A193" t="s">
        <v>54</v>
      </c>
      <c r="B193" s="30" t="s">
        <v>121</v>
      </c>
      <c r="C193" t="s">
        <v>14</v>
      </c>
      <c r="D193" t="s">
        <v>82</v>
      </c>
      <c r="F193" t="s">
        <v>17</v>
      </c>
      <c r="G193" t="s">
        <v>19</v>
      </c>
      <c r="H193" s="4">
        <v>4124</v>
      </c>
      <c r="I193">
        <v>1187</v>
      </c>
      <c r="J193">
        <v>0</v>
      </c>
      <c r="K193">
        <v>2937</v>
      </c>
      <c r="L193">
        <v>0</v>
      </c>
      <c r="M193" s="2">
        <v>28</v>
      </c>
      <c r="N193" t="s">
        <v>23</v>
      </c>
      <c r="P193" t="s">
        <v>85</v>
      </c>
      <c r="Q193" t="s">
        <v>86</v>
      </c>
    </row>
    <row r="194" spans="1:17" x14ac:dyDescent="0.2">
      <c r="A194" t="s">
        <v>54</v>
      </c>
      <c r="B194" s="30" t="s">
        <v>122</v>
      </c>
      <c r="C194" t="s">
        <v>14</v>
      </c>
      <c r="D194" t="s">
        <v>82</v>
      </c>
      <c r="F194" t="s">
        <v>17</v>
      </c>
      <c r="G194" t="s">
        <v>19</v>
      </c>
      <c r="H194" s="4">
        <v>1961</v>
      </c>
      <c r="I194">
        <v>682</v>
      </c>
      <c r="J194">
        <v>0</v>
      </c>
      <c r="K194">
        <v>1279</v>
      </c>
      <c r="L194">
        <v>0</v>
      </c>
      <c r="M194" s="2">
        <v>28</v>
      </c>
      <c r="N194" t="s">
        <v>23</v>
      </c>
      <c r="O194" t="s">
        <v>37</v>
      </c>
      <c r="P194" t="s">
        <v>85</v>
      </c>
      <c r="Q194" t="s">
        <v>86</v>
      </c>
    </row>
    <row r="195" spans="1:17" x14ac:dyDescent="0.2">
      <c r="A195" t="s">
        <v>54</v>
      </c>
      <c r="B195" s="30" t="s">
        <v>123</v>
      </c>
      <c r="C195" t="s">
        <v>14</v>
      </c>
      <c r="D195" t="s">
        <v>82</v>
      </c>
      <c r="F195" t="s">
        <v>17</v>
      </c>
      <c r="G195" t="s">
        <v>18</v>
      </c>
      <c r="H195" s="4">
        <v>167.75</v>
      </c>
      <c r="I195">
        <v>0</v>
      </c>
      <c r="J195">
        <v>0</v>
      </c>
      <c r="K195">
        <v>0</v>
      </c>
      <c r="L195">
        <v>167.75</v>
      </c>
      <c r="M195" s="2">
        <v>28</v>
      </c>
      <c r="P195" t="s">
        <v>85</v>
      </c>
      <c r="Q195" t="s">
        <v>86</v>
      </c>
    </row>
    <row r="196" spans="1:17" x14ac:dyDescent="0.2">
      <c r="A196" t="s">
        <v>54</v>
      </c>
      <c r="B196" s="30" t="s">
        <v>124</v>
      </c>
      <c r="C196" t="s">
        <v>14</v>
      </c>
      <c r="D196" t="s">
        <v>82</v>
      </c>
      <c r="F196" t="s">
        <v>17</v>
      </c>
      <c r="G196" t="s">
        <v>18</v>
      </c>
      <c r="H196" s="4">
        <v>3195.14</v>
      </c>
      <c r="I196">
        <v>0</v>
      </c>
      <c r="J196">
        <v>0</v>
      </c>
      <c r="K196">
        <v>0</v>
      </c>
      <c r="L196">
        <v>3195.14</v>
      </c>
      <c r="M196" s="2">
        <v>28</v>
      </c>
      <c r="N196" t="s">
        <v>84</v>
      </c>
      <c r="P196" t="s">
        <v>85</v>
      </c>
      <c r="Q196" t="s">
        <v>86</v>
      </c>
    </row>
    <row r="197" spans="1:17" x14ac:dyDescent="0.2">
      <c r="A197" t="s">
        <v>54</v>
      </c>
      <c r="B197" s="30" t="s">
        <v>125</v>
      </c>
      <c r="C197" t="s">
        <v>14</v>
      </c>
      <c r="D197" t="s">
        <v>82</v>
      </c>
      <c r="F197" t="s">
        <v>17</v>
      </c>
      <c r="G197" t="s">
        <v>19</v>
      </c>
      <c r="H197" s="4">
        <v>4654</v>
      </c>
      <c r="I197">
        <v>1610</v>
      </c>
      <c r="J197">
        <v>0</v>
      </c>
      <c r="K197">
        <v>3044</v>
      </c>
      <c r="L197">
        <v>0</v>
      </c>
      <c r="M197" s="2">
        <v>28</v>
      </c>
      <c r="N197" t="s">
        <v>23</v>
      </c>
      <c r="O197" t="s">
        <v>23</v>
      </c>
      <c r="P197" t="s">
        <v>85</v>
      </c>
      <c r="Q197" t="s">
        <v>86</v>
      </c>
    </row>
    <row r="198" spans="1:17" x14ac:dyDescent="0.2">
      <c r="A198" t="s">
        <v>54</v>
      </c>
      <c r="B198" s="30" t="s">
        <v>126</v>
      </c>
      <c r="C198" t="s">
        <v>14</v>
      </c>
      <c r="D198" t="s">
        <v>82</v>
      </c>
      <c r="F198" t="s">
        <v>17</v>
      </c>
      <c r="G198" t="s">
        <v>19</v>
      </c>
      <c r="H198" s="4">
        <v>3146</v>
      </c>
      <c r="I198">
        <v>1102</v>
      </c>
      <c r="J198">
        <v>0</v>
      </c>
      <c r="K198">
        <v>2044</v>
      </c>
      <c r="L198">
        <v>0</v>
      </c>
      <c r="M198" s="2">
        <v>28</v>
      </c>
      <c r="N198" t="s">
        <v>23</v>
      </c>
      <c r="O198" t="s">
        <v>37</v>
      </c>
      <c r="P198" t="s">
        <v>85</v>
      </c>
      <c r="Q198" t="s">
        <v>86</v>
      </c>
    </row>
    <row r="199" spans="1:17" x14ac:dyDescent="0.2">
      <c r="A199" t="s">
        <v>54</v>
      </c>
      <c r="B199" s="30" t="s">
        <v>127</v>
      </c>
      <c r="C199" t="s">
        <v>14</v>
      </c>
      <c r="D199" t="s">
        <v>82</v>
      </c>
      <c r="F199" t="s">
        <v>17</v>
      </c>
      <c r="G199" t="s">
        <v>18</v>
      </c>
      <c r="H199" s="4">
        <v>128.71</v>
      </c>
      <c r="I199">
        <v>0</v>
      </c>
      <c r="J199">
        <v>0</v>
      </c>
      <c r="K199">
        <v>0</v>
      </c>
      <c r="L199">
        <v>128.71</v>
      </c>
      <c r="M199" s="2">
        <v>28</v>
      </c>
      <c r="N199" t="s">
        <v>84</v>
      </c>
      <c r="P199" t="s">
        <v>85</v>
      </c>
      <c r="Q199" t="s">
        <v>86</v>
      </c>
    </row>
    <row r="200" spans="1:17" x14ac:dyDescent="0.2">
      <c r="A200" t="s">
        <v>54</v>
      </c>
      <c r="B200" s="30" t="s">
        <v>128</v>
      </c>
      <c r="C200" t="s">
        <v>14</v>
      </c>
      <c r="D200" t="s">
        <v>82</v>
      </c>
      <c r="E200" t="s">
        <v>129</v>
      </c>
      <c r="F200" t="s">
        <v>17</v>
      </c>
      <c r="G200" t="s">
        <v>18</v>
      </c>
      <c r="H200" s="4">
        <v>153.05000000000001</v>
      </c>
      <c r="I200">
        <v>0</v>
      </c>
      <c r="J200">
        <v>0</v>
      </c>
      <c r="K200">
        <v>0</v>
      </c>
      <c r="L200">
        <v>153.05000000000001</v>
      </c>
      <c r="M200" s="2">
        <v>28</v>
      </c>
      <c r="P200" t="s">
        <v>85</v>
      </c>
      <c r="Q200" t="s">
        <v>86</v>
      </c>
    </row>
    <row r="201" spans="1:17" x14ac:dyDescent="0.2">
      <c r="A201" t="s">
        <v>54</v>
      </c>
      <c r="B201" s="30" t="s">
        <v>130</v>
      </c>
      <c r="C201" t="s">
        <v>14</v>
      </c>
      <c r="D201" t="s">
        <v>82</v>
      </c>
      <c r="F201" t="s">
        <v>17</v>
      </c>
      <c r="G201" t="s">
        <v>19</v>
      </c>
      <c r="H201" s="4">
        <v>2838</v>
      </c>
      <c r="I201">
        <v>273</v>
      </c>
      <c r="J201">
        <v>0</v>
      </c>
      <c r="K201">
        <v>2565</v>
      </c>
      <c r="L201">
        <v>0</v>
      </c>
      <c r="M201" s="2">
        <v>28</v>
      </c>
      <c r="P201" t="s">
        <v>85</v>
      </c>
      <c r="Q201" t="s">
        <v>86</v>
      </c>
    </row>
    <row r="202" spans="1:17" x14ac:dyDescent="0.2">
      <c r="A202" t="s">
        <v>54</v>
      </c>
      <c r="B202" s="30" t="s">
        <v>131</v>
      </c>
      <c r="C202" t="s">
        <v>14</v>
      </c>
      <c r="D202" t="s">
        <v>82</v>
      </c>
      <c r="F202" t="s">
        <v>17</v>
      </c>
      <c r="G202" t="s">
        <v>18</v>
      </c>
      <c r="H202" s="4">
        <v>688.61</v>
      </c>
      <c r="I202">
        <v>0</v>
      </c>
      <c r="J202">
        <v>0</v>
      </c>
      <c r="K202">
        <v>0</v>
      </c>
      <c r="L202">
        <v>688.61</v>
      </c>
      <c r="M202" s="2">
        <v>28</v>
      </c>
      <c r="P202" t="s">
        <v>85</v>
      </c>
      <c r="Q202" t="s">
        <v>86</v>
      </c>
    </row>
    <row r="203" spans="1:17" x14ac:dyDescent="0.2">
      <c r="A203" t="s">
        <v>54</v>
      </c>
      <c r="B203" s="30" t="s">
        <v>132</v>
      </c>
      <c r="C203" t="s">
        <v>14</v>
      </c>
      <c r="D203" t="s">
        <v>82</v>
      </c>
      <c r="F203" t="s">
        <v>17</v>
      </c>
      <c r="G203" t="s">
        <v>19</v>
      </c>
      <c r="H203" s="4">
        <v>18600</v>
      </c>
      <c r="I203">
        <v>3775</v>
      </c>
      <c r="J203">
        <v>0</v>
      </c>
      <c r="K203">
        <v>14825</v>
      </c>
      <c r="L203">
        <v>0</v>
      </c>
      <c r="M203" s="2">
        <v>28</v>
      </c>
      <c r="O203" t="s">
        <v>37</v>
      </c>
      <c r="P203" t="s">
        <v>85</v>
      </c>
      <c r="Q203" t="s">
        <v>86</v>
      </c>
    </row>
    <row r="204" spans="1:17" x14ac:dyDescent="0.2">
      <c r="A204" t="s">
        <v>54</v>
      </c>
      <c r="B204" s="30" t="s">
        <v>133</v>
      </c>
      <c r="C204" t="s">
        <v>14</v>
      </c>
      <c r="D204" t="s">
        <v>82</v>
      </c>
      <c r="F204" t="s">
        <v>17</v>
      </c>
      <c r="G204" t="s">
        <v>19</v>
      </c>
      <c r="H204" s="4">
        <v>4461</v>
      </c>
      <c r="I204">
        <v>1562</v>
      </c>
      <c r="J204">
        <v>0</v>
      </c>
      <c r="K204">
        <v>2899</v>
      </c>
      <c r="L204">
        <v>0</v>
      </c>
      <c r="M204" s="2">
        <v>28</v>
      </c>
      <c r="O204" t="s">
        <v>37</v>
      </c>
      <c r="P204" t="s">
        <v>85</v>
      </c>
      <c r="Q204" t="s">
        <v>86</v>
      </c>
    </row>
    <row r="205" spans="1:17" x14ac:dyDescent="0.2">
      <c r="A205" t="s">
        <v>54</v>
      </c>
      <c r="B205" s="30" t="s">
        <v>134</v>
      </c>
      <c r="C205" t="s">
        <v>14</v>
      </c>
      <c r="D205" t="s">
        <v>82</v>
      </c>
      <c r="F205" t="s">
        <v>17</v>
      </c>
      <c r="G205" t="s">
        <v>18</v>
      </c>
      <c r="H205" s="4">
        <v>608.87</v>
      </c>
      <c r="I205">
        <v>0</v>
      </c>
      <c r="J205">
        <v>0</v>
      </c>
      <c r="K205">
        <v>0</v>
      </c>
      <c r="L205">
        <v>608.87</v>
      </c>
      <c r="M205" s="2">
        <v>28</v>
      </c>
      <c r="P205" t="s">
        <v>85</v>
      </c>
      <c r="Q205" t="s">
        <v>86</v>
      </c>
    </row>
    <row r="206" spans="1:17" x14ac:dyDescent="0.2">
      <c r="A206" t="s">
        <v>54</v>
      </c>
      <c r="B206" s="30" t="s">
        <v>135</v>
      </c>
      <c r="C206" t="s">
        <v>14</v>
      </c>
      <c r="D206" t="s">
        <v>82</v>
      </c>
      <c r="F206" t="s">
        <v>17</v>
      </c>
      <c r="G206" t="s">
        <v>19</v>
      </c>
      <c r="H206" s="4">
        <v>7142</v>
      </c>
      <c r="I206">
        <v>2472</v>
      </c>
      <c r="J206">
        <v>0</v>
      </c>
      <c r="K206">
        <v>4670</v>
      </c>
      <c r="L206">
        <v>0</v>
      </c>
      <c r="M206" s="2">
        <v>28</v>
      </c>
      <c r="O206" t="s">
        <v>37</v>
      </c>
      <c r="P206" t="s">
        <v>85</v>
      </c>
      <c r="Q206" t="s">
        <v>86</v>
      </c>
    </row>
    <row r="207" spans="1:17" x14ac:dyDescent="0.2">
      <c r="A207" t="s">
        <v>54</v>
      </c>
      <c r="B207" s="30" t="s">
        <v>136</v>
      </c>
      <c r="C207" t="s">
        <v>14</v>
      </c>
      <c r="D207" t="s">
        <v>82</v>
      </c>
      <c r="F207" t="s">
        <v>17</v>
      </c>
      <c r="G207" t="s">
        <v>19</v>
      </c>
      <c r="H207" s="4">
        <v>2855</v>
      </c>
      <c r="I207">
        <v>1021</v>
      </c>
      <c r="J207">
        <v>0</v>
      </c>
      <c r="K207">
        <v>1834</v>
      </c>
      <c r="L207">
        <v>0</v>
      </c>
      <c r="M207" s="2">
        <v>28</v>
      </c>
      <c r="O207" t="s">
        <v>37</v>
      </c>
      <c r="P207" t="s">
        <v>85</v>
      </c>
      <c r="Q207" t="s">
        <v>86</v>
      </c>
    </row>
    <row r="208" spans="1:17" x14ac:dyDescent="0.2">
      <c r="A208" t="s">
        <v>54</v>
      </c>
      <c r="B208" s="30" t="s">
        <v>137</v>
      </c>
      <c r="C208" t="s">
        <v>14</v>
      </c>
      <c r="D208" t="s">
        <v>82</v>
      </c>
      <c r="F208" t="s">
        <v>17</v>
      </c>
      <c r="G208" t="s">
        <v>18</v>
      </c>
      <c r="H208" s="4">
        <v>195.34</v>
      </c>
      <c r="I208">
        <v>0</v>
      </c>
      <c r="J208">
        <v>0</v>
      </c>
      <c r="K208">
        <v>0</v>
      </c>
      <c r="L208">
        <v>195.34</v>
      </c>
      <c r="M208" s="2">
        <v>28</v>
      </c>
      <c r="P208" t="s">
        <v>85</v>
      </c>
      <c r="Q208" t="s">
        <v>86</v>
      </c>
    </row>
    <row r="209" spans="1:17" x14ac:dyDescent="0.2">
      <c r="A209" t="s">
        <v>54</v>
      </c>
      <c r="B209" s="30" t="s">
        <v>138</v>
      </c>
      <c r="C209" t="s">
        <v>14</v>
      </c>
      <c r="D209" t="s">
        <v>82</v>
      </c>
      <c r="E209" t="s">
        <v>21</v>
      </c>
      <c r="F209" t="s">
        <v>17</v>
      </c>
      <c r="G209" t="s">
        <v>18</v>
      </c>
      <c r="H209" s="4">
        <v>106.45</v>
      </c>
      <c r="I209">
        <v>0</v>
      </c>
      <c r="J209">
        <v>0</v>
      </c>
      <c r="K209">
        <v>0</v>
      </c>
      <c r="L209">
        <v>106.45</v>
      </c>
      <c r="M209" s="2">
        <v>28</v>
      </c>
      <c r="P209" t="s">
        <v>85</v>
      </c>
      <c r="Q209" t="s">
        <v>86</v>
      </c>
    </row>
    <row r="210" spans="1:17" x14ac:dyDescent="0.2">
      <c r="A210" t="s">
        <v>54</v>
      </c>
      <c r="B210" s="30" t="s">
        <v>139</v>
      </c>
      <c r="C210" t="s">
        <v>14</v>
      </c>
      <c r="D210" t="s">
        <v>82</v>
      </c>
      <c r="E210" t="s">
        <v>27</v>
      </c>
      <c r="F210" t="s">
        <v>17</v>
      </c>
      <c r="G210" t="s">
        <v>18</v>
      </c>
      <c r="H210" s="4">
        <v>1224.81</v>
      </c>
      <c r="I210">
        <v>0</v>
      </c>
      <c r="J210">
        <v>0</v>
      </c>
      <c r="K210">
        <v>0</v>
      </c>
      <c r="L210">
        <v>1224.81</v>
      </c>
      <c r="M210" s="2">
        <v>28</v>
      </c>
      <c r="P210" t="s">
        <v>85</v>
      </c>
      <c r="Q210" t="s">
        <v>86</v>
      </c>
    </row>
    <row r="211" spans="1:17" x14ac:dyDescent="0.2">
      <c r="A211" t="s">
        <v>54</v>
      </c>
      <c r="B211" s="30" t="s">
        <v>140</v>
      </c>
      <c r="C211" t="s">
        <v>14</v>
      </c>
      <c r="D211" t="s">
        <v>82</v>
      </c>
      <c r="E211" t="s">
        <v>141</v>
      </c>
      <c r="F211" t="s">
        <v>17</v>
      </c>
      <c r="G211" t="s">
        <v>18</v>
      </c>
      <c r="H211" s="4">
        <v>312.47000000000003</v>
      </c>
      <c r="I211">
        <v>0</v>
      </c>
      <c r="J211">
        <v>0</v>
      </c>
      <c r="K211">
        <v>0</v>
      </c>
      <c r="L211">
        <v>312.47000000000003</v>
      </c>
      <c r="M211" s="2">
        <v>28</v>
      </c>
      <c r="P211" t="s">
        <v>85</v>
      </c>
      <c r="Q211" t="s">
        <v>86</v>
      </c>
    </row>
    <row r="212" spans="1:17" x14ac:dyDescent="0.2">
      <c r="A212" t="s">
        <v>54</v>
      </c>
      <c r="B212" s="30" t="s">
        <v>142</v>
      </c>
      <c r="C212" t="s">
        <v>14</v>
      </c>
      <c r="D212" t="s">
        <v>82</v>
      </c>
      <c r="E212" t="s">
        <v>15</v>
      </c>
      <c r="F212" t="s">
        <v>17</v>
      </c>
      <c r="G212" t="s">
        <v>18</v>
      </c>
      <c r="H212" s="4">
        <v>912.36</v>
      </c>
      <c r="I212">
        <v>0</v>
      </c>
      <c r="J212">
        <v>0</v>
      </c>
      <c r="K212">
        <v>0</v>
      </c>
      <c r="L212">
        <v>912.36</v>
      </c>
      <c r="M212" s="2">
        <v>28</v>
      </c>
      <c r="N212" t="s">
        <v>84</v>
      </c>
      <c r="P212" t="s">
        <v>85</v>
      </c>
      <c r="Q212" t="s">
        <v>86</v>
      </c>
    </row>
    <row r="213" spans="1:17" x14ac:dyDescent="0.2">
      <c r="A213" t="s">
        <v>54</v>
      </c>
      <c r="B213" s="30" t="s">
        <v>143</v>
      </c>
      <c r="C213" t="s">
        <v>14</v>
      </c>
      <c r="D213" t="s">
        <v>82</v>
      </c>
      <c r="E213" t="s">
        <v>23</v>
      </c>
      <c r="F213" t="s">
        <v>17</v>
      </c>
      <c r="G213" t="s">
        <v>18</v>
      </c>
      <c r="H213" s="4">
        <v>1073.6300000000001</v>
      </c>
      <c r="I213">
        <v>0</v>
      </c>
      <c r="J213">
        <v>0</v>
      </c>
      <c r="K213">
        <v>0</v>
      </c>
      <c r="L213">
        <v>1073.6300000000001</v>
      </c>
      <c r="M213" s="2">
        <v>28</v>
      </c>
      <c r="N213" t="s">
        <v>84</v>
      </c>
      <c r="P213" t="s">
        <v>85</v>
      </c>
      <c r="Q213" t="s">
        <v>86</v>
      </c>
    </row>
    <row r="214" spans="1:17" x14ac:dyDescent="0.2">
      <c r="A214" t="s">
        <v>54</v>
      </c>
      <c r="B214" s="30" t="s">
        <v>144</v>
      </c>
      <c r="C214" t="s">
        <v>14</v>
      </c>
      <c r="D214" t="s">
        <v>82</v>
      </c>
      <c r="F214" t="s">
        <v>17</v>
      </c>
      <c r="G214" t="s">
        <v>18</v>
      </c>
      <c r="H214" s="4">
        <v>1823.52</v>
      </c>
      <c r="I214">
        <v>0</v>
      </c>
      <c r="J214">
        <v>0</v>
      </c>
      <c r="K214">
        <v>0</v>
      </c>
      <c r="L214">
        <v>1823.52</v>
      </c>
      <c r="M214" s="2">
        <v>28</v>
      </c>
      <c r="N214" t="s">
        <v>84</v>
      </c>
      <c r="P214" t="s">
        <v>85</v>
      </c>
      <c r="Q214" t="s">
        <v>86</v>
      </c>
    </row>
    <row r="215" spans="1:17" x14ac:dyDescent="0.2">
      <c r="A215" t="s">
        <v>54</v>
      </c>
      <c r="B215" s="30" t="s">
        <v>145</v>
      </c>
      <c r="C215" t="s">
        <v>14</v>
      </c>
      <c r="D215" t="s">
        <v>82</v>
      </c>
      <c r="F215" t="s">
        <v>17</v>
      </c>
      <c r="G215" t="s">
        <v>18</v>
      </c>
      <c r="H215" s="4">
        <v>0</v>
      </c>
      <c r="I215">
        <v>0</v>
      </c>
      <c r="J215">
        <v>0</v>
      </c>
      <c r="K215">
        <v>0</v>
      </c>
      <c r="L215">
        <v>0</v>
      </c>
      <c r="M215" s="2">
        <v>28</v>
      </c>
      <c r="P215" t="s">
        <v>85</v>
      </c>
      <c r="Q215" t="s">
        <v>86</v>
      </c>
    </row>
    <row r="216" spans="1:17" x14ac:dyDescent="0.2">
      <c r="A216" t="s">
        <v>54</v>
      </c>
      <c r="B216" s="30" t="s">
        <v>146</v>
      </c>
      <c r="C216" t="s">
        <v>14</v>
      </c>
      <c r="D216" t="s">
        <v>82</v>
      </c>
      <c r="F216" t="s">
        <v>17</v>
      </c>
      <c r="G216" t="s">
        <v>19</v>
      </c>
      <c r="H216" s="4">
        <v>3330</v>
      </c>
      <c r="I216">
        <v>1196</v>
      </c>
      <c r="J216">
        <v>0</v>
      </c>
      <c r="K216">
        <v>2134</v>
      </c>
      <c r="L216">
        <v>0</v>
      </c>
      <c r="M216" s="2">
        <v>28</v>
      </c>
      <c r="N216" t="s">
        <v>23</v>
      </c>
      <c r="O216" t="s">
        <v>37</v>
      </c>
      <c r="P216" t="s">
        <v>85</v>
      </c>
      <c r="Q216" t="s">
        <v>86</v>
      </c>
    </row>
    <row r="217" spans="1:17" x14ac:dyDescent="0.2">
      <c r="A217" t="s">
        <v>54</v>
      </c>
      <c r="B217" s="30" t="s">
        <v>147</v>
      </c>
      <c r="C217" t="s">
        <v>14</v>
      </c>
      <c r="D217" t="s">
        <v>82</v>
      </c>
      <c r="F217" t="s">
        <v>17</v>
      </c>
      <c r="G217" t="s">
        <v>18</v>
      </c>
      <c r="H217" s="4">
        <v>920.86</v>
      </c>
      <c r="I217">
        <v>0</v>
      </c>
      <c r="J217">
        <v>0</v>
      </c>
      <c r="K217">
        <v>0</v>
      </c>
      <c r="L217">
        <v>920.86</v>
      </c>
      <c r="M217" s="2">
        <v>28</v>
      </c>
      <c r="P217" t="s">
        <v>85</v>
      </c>
      <c r="Q217" t="s">
        <v>86</v>
      </c>
    </row>
    <row r="218" spans="1:17" x14ac:dyDescent="0.2">
      <c r="A218" t="s">
        <v>54</v>
      </c>
      <c r="B218" s="30" t="s">
        <v>148</v>
      </c>
      <c r="C218" t="s">
        <v>14</v>
      </c>
      <c r="D218" t="s">
        <v>82</v>
      </c>
      <c r="E218" t="s">
        <v>149</v>
      </c>
      <c r="F218" t="s">
        <v>17</v>
      </c>
      <c r="G218" t="s">
        <v>19</v>
      </c>
      <c r="H218" s="4">
        <v>38118</v>
      </c>
      <c r="I218">
        <v>3270</v>
      </c>
      <c r="J218">
        <v>0</v>
      </c>
      <c r="K218">
        <v>34848</v>
      </c>
      <c r="L218">
        <v>0</v>
      </c>
      <c r="M218" s="2">
        <v>28</v>
      </c>
      <c r="O218" t="s">
        <v>37</v>
      </c>
      <c r="P218" t="s">
        <v>85</v>
      </c>
      <c r="Q218" t="s">
        <v>86</v>
      </c>
    </row>
    <row r="219" spans="1:17" x14ac:dyDescent="0.2">
      <c r="A219" t="s">
        <v>54</v>
      </c>
      <c r="B219" s="30" t="s">
        <v>150</v>
      </c>
      <c r="C219" t="s">
        <v>14</v>
      </c>
      <c r="D219" t="s">
        <v>82</v>
      </c>
      <c r="F219" t="s">
        <v>17</v>
      </c>
      <c r="G219" t="s">
        <v>19</v>
      </c>
      <c r="H219" s="4">
        <v>1140</v>
      </c>
      <c r="I219">
        <v>110</v>
      </c>
      <c r="J219">
        <v>0</v>
      </c>
      <c r="K219">
        <v>1030</v>
      </c>
      <c r="L219">
        <v>0</v>
      </c>
      <c r="M219" s="2">
        <v>28</v>
      </c>
      <c r="P219" t="s">
        <v>85</v>
      </c>
      <c r="Q219" t="s">
        <v>86</v>
      </c>
    </row>
    <row r="220" spans="1:17" x14ac:dyDescent="0.2">
      <c r="A220" t="s">
        <v>54</v>
      </c>
      <c r="B220" s="30" t="s">
        <v>151</v>
      </c>
      <c r="C220" t="s">
        <v>14</v>
      </c>
      <c r="D220" t="s">
        <v>82</v>
      </c>
      <c r="E220" t="s">
        <v>21</v>
      </c>
      <c r="F220" t="s">
        <v>17</v>
      </c>
      <c r="G220" t="s">
        <v>18</v>
      </c>
      <c r="H220" s="4">
        <v>137.76</v>
      </c>
      <c r="I220">
        <v>0</v>
      </c>
      <c r="J220">
        <v>0</v>
      </c>
      <c r="K220">
        <v>0</v>
      </c>
      <c r="L220">
        <v>137.76</v>
      </c>
      <c r="M220" s="2">
        <v>28</v>
      </c>
      <c r="P220" t="s">
        <v>85</v>
      </c>
      <c r="Q220" t="s">
        <v>86</v>
      </c>
    </row>
    <row r="221" spans="1:17" x14ac:dyDescent="0.2">
      <c r="A221" t="s">
        <v>54</v>
      </c>
      <c r="B221" s="30" t="s">
        <v>152</v>
      </c>
      <c r="C221" t="s">
        <v>14</v>
      </c>
      <c r="D221" t="s">
        <v>82</v>
      </c>
      <c r="E221" t="s">
        <v>153</v>
      </c>
      <c r="F221" t="s">
        <v>17</v>
      </c>
      <c r="G221" t="s">
        <v>19</v>
      </c>
      <c r="H221" s="4">
        <v>1500</v>
      </c>
      <c r="I221">
        <v>530</v>
      </c>
      <c r="J221">
        <v>0</v>
      </c>
      <c r="K221">
        <v>970</v>
      </c>
      <c r="L221">
        <v>0</v>
      </c>
      <c r="M221" s="2">
        <v>28</v>
      </c>
      <c r="P221" t="s">
        <v>85</v>
      </c>
      <c r="Q221" t="s">
        <v>86</v>
      </c>
    </row>
    <row r="222" spans="1:17" x14ac:dyDescent="0.2">
      <c r="A222" t="s">
        <v>54</v>
      </c>
      <c r="B222" s="30" t="s">
        <v>154</v>
      </c>
      <c r="C222" t="s">
        <v>14</v>
      </c>
      <c r="D222" t="s">
        <v>82</v>
      </c>
      <c r="F222" t="s">
        <v>17</v>
      </c>
      <c r="G222" t="s">
        <v>18</v>
      </c>
      <c r="H222" s="4">
        <v>784.98</v>
      </c>
      <c r="I222">
        <v>0</v>
      </c>
      <c r="J222">
        <v>0</v>
      </c>
      <c r="K222">
        <v>0</v>
      </c>
      <c r="L222">
        <v>784.98</v>
      </c>
      <c r="M222" s="2">
        <v>28</v>
      </c>
      <c r="P222" t="s">
        <v>85</v>
      </c>
      <c r="Q222" t="s">
        <v>86</v>
      </c>
    </row>
    <row r="223" spans="1:17" x14ac:dyDescent="0.2">
      <c r="A223" t="s">
        <v>54</v>
      </c>
      <c r="B223" s="30" t="s">
        <v>155</v>
      </c>
      <c r="C223" t="s">
        <v>14</v>
      </c>
      <c r="D223" t="s">
        <v>82</v>
      </c>
      <c r="E223" t="s">
        <v>156</v>
      </c>
      <c r="F223" t="s">
        <v>17</v>
      </c>
      <c r="G223" t="s">
        <v>18</v>
      </c>
      <c r="H223" s="4">
        <v>1736.08</v>
      </c>
      <c r="I223">
        <v>0</v>
      </c>
      <c r="J223">
        <v>0</v>
      </c>
      <c r="K223">
        <v>0</v>
      </c>
      <c r="L223">
        <v>1736.08</v>
      </c>
      <c r="M223" s="2">
        <v>28</v>
      </c>
      <c r="P223" t="s">
        <v>85</v>
      </c>
      <c r="Q223" t="s">
        <v>86</v>
      </c>
    </row>
    <row r="224" spans="1:17" x14ac:dyDescent="0.2">
      <c r="A224" t="s">
        <v>54</v>
      </c>
      <c r="B224" s="30" t="s">
        <v>157</v>
      </c>
      <c r="C224" t="s">
        <v>14</v>
      </c>
      <c r="D224" t="s">
        <v>82</v>
      </c>
      <c r="F224" t="s">
        <v>17</v>
      </c>
      <c r="G224" t="s">
        <v>18</v>
      </c>
      <c r="H224" s="4">
        <v>1045.53</v>
      </c>
      <c r="I224">
        <v>0</v>
      </c>
      <c r="J224">
        <v>0</v>
      </c>
      <c r="K224">
        <v>0</v>
      </c>
      <c r="L224">
        <v>1045.53</v>
      </c>
      <c r="M224" s="2">
        <v>28</v>
      </c>
      <c r="N224" t="s">
        <v>84</v>
      </c>
      <c r="P224" t="s">
        <v>85</v>
      </c>
      <c r="Q224" t="s">
        <v>86</v>
      </c>
    </row>
    <row r="225" spans="1:17" x14ac:dyDescent="0.2">
      <c r="A225" t="s">
        <v>54</v>
      </c>
      <c r="B225" s="30" t="s">
        <v>158</v>
      </c>
      <c r="C225" t="s">
        <v>14</v>
      </c>
      <c r="D225" t="s">
        <v>82</v>
      </c>
      <c r="E225" t="s">
        <v>26</v>
      </c>
      <c r="F225" t="s">
        <v>17</v>
      </c>
      <c r="G225" t="s">
        <v>18</v>
      </c>
      <c r="H225" s="4">
        <v>1564.98</v>
      </c>
      <c r="I225">
        <v>0</v>
      </c>
      <c r="J225">
        <v>0</v>
      </c>
      <c r="K225">
        <v>0</v>
      </c>
      <c r="L225">
        <v>1564.98</v>
      </c>
      <c r="M225" s="2">
        <v>28</v>
      </c>
      <c r="N225" t="s">
        <v>84</v>
      </c>
      <c r="P225" t="s">
        <v>85</v>
      </c>
      <c r="Q225" t="s">
        <v>86</v>
      </c>
    </row>
    <row r="226" spans="1:17" x14ac:dyDescent="0.2">
      <c r="A226" t="s">
        <v>54</v>
      </c>
      <c r="B226" s="30" t="s">
        <v>159</v>
      </c>
      <c r="C226" t="s">
        <v>14</v>
      </c>
      <c r="D226" t="s">
        <v>82</v>
      </c>
      <c r="F226" t="s">
        <v>17</v>
      </c>
      <c r="G226" t="s">
        <v>19</v>
      </c>
      <c r="H226" s="4">
        <v>2764</v>
      </c>
      <c r="I226">
        <v>1037</v>
      </c>
      <c r="J226">
        <v>0</v>
      </c>
      <c r="K226">
        <v>1727</v>
      </c>
      <c r="L226">
        <v>0</v>
      </c>
      <c r="M226" s="2">
        <v>28</v>
      </c>
      <c r="N226" t="s">
        <v>23</v>
      </c>
      <c r="O226" t="s">
        <v>37</v>
      </c>
      <c r="P226" t="s">
        <v>85</v>
      </c>
      <c r="Q226" t="s">
        <v>86</v>
      </c>
    </row>
    <row r="227" spans="1:17" x14ac:dyDescent="0.2">
      <c r="A227" t="s">
        <v>54</v>
      </c>
      <c r="B227" s="30" t="s">
        <v>160</v>
      </c>
      <c r="C227" t="s">
        <v>14</v>
      </c>
      <c r="D227" t="s">
        <v>82</v>
      </c>
      <c r="E227" t="s">
        <v>161</v>
      </c>
      <c r="F227" t="s">
        <v>17</v>
      </c>
      <c r="G227" t="s">
        <v>19</v>
      </c>
      <c r="H227" s="4">
        <v>4757</v>
      </c>
      <c r="I227">
        <v>1671</v>
      </c>
      <c r="J227">
        <v>0</v>
      </c>
      <c r="K227">
        <v>3086</v>
      </c>
      <c r="L227">
        <v>0</v>
      </c>
      <c r="M227" s="2">
        <v>28</v>
      </c>
      <c r="N227" t="s">
        <v>23</v>
      </c>
      <c r="O227" t="s">
        <v>37</v>
      </c>
      <c r="P227" t="s">
        <v>85</v>
      </c>
      <c r="Q227" t="s">
        <v>86</v>
      </c>
    </row>
    <row r="228" spans="1:17" x14ac:dyDescent="0.2">
      <c r="A228" t="s">
        <v>54</v>
      </c>
      <c r="B228" s="30" t="s">
        <v>162</v>
      </c>
      <c r="C228" t="s">
        <v>14</v>
      </c>
      <c r="D228" t="s">
        <v>82</v>
      </c>
      <c r="F228" t="s">
        <v>17</v>
      </c>
      <c r="G228" t="s">
        <v>18</v>
      </c>
      <c r="H228" s="4">
        <v>1171.42</v>
      </c>
      <c r="I228">
        <v>0</v>
      </c>
      <c r="J228">
        <v>0</v>
      </c>
      <c r="K228">
        <v>0</v>
      </c>
      <c r="L228">
        <v>1171.42</v>
      </c>
      <c r="M228" s="2">
        <v>28</v>
      </c>
      <c r="N228" t="s">
        <v>23</v>
      </c>
      <c r="P228" t="s">
        <v>85</v>
      </c>
      <c r="Q228" t="s">
        <v>86</v>
      </c>
    </row>
    <row r="229" spans="1:17" x14ac:dyDescent="0.2">
      <c r="A229" t="s">
        <v>54</v>
      </c>
      <c r="B229" s="30" t="s">
        <v>163</v>
      </c>
      <c r="C229" t="s">
        <v>14</v>
      </c>
      <c r="D229" t="s">
        <v>82</v>
      </c>
      <c r="F229" t="s">
        <v>17</v>
      </c>
      <c r="G229" t="s">
        <v>19</v>
      </c>
      <c r="H229" s="4">
        <v>2331</v>
      </c>
      <c r="I229">
        <v>815</v>
      </c>
      <c r="J229">
        <v>0</v>
      </c>
      <c r="K229">
        <v>1516</v>
      </c>
      <c r="L229">
        <v>0</v>
      </c>
      <c r="M229" s="2">
        <v>28</v>
      </c>
      <c r="N229" t="s">
        <v>23</v>
      </c>
      <c r="O229" t="s">
        <v>37</v>
      </c>
      <c r="P229" t="s">
        <v>85</v>
      </c>
      <c r="Q229" t="s">
        <v>86</v>
      </c>
    </row>
    <row r="230" spans="1:17" x14ac:dyDescent="0.2">
      <c r="A230" t="s">
        <v>54</v>
      </c>
      <c r="B230" s="30" t="s">
        <v>164</v>
      </c>
      <c r="C230" t="s">
        <v>14</v>
      </c>
      <c r="D230" t="s">
        <v>82</v>
      </c>
      <c r="E230" t="s">
        <v>165</v>
      </c>
      <c r="F230" t="s">
        <v>17</v>
      </c>
      <c r="G230" t="s">
        <v>18</v>
      </c>
      <c r="H230" s="4">
        <v>166.94</v>
      </c>
      <c r="I230">
        <v>0</v>
      </c>
      <c r="J230">
        <v>0</v>
      </c>
      <c r="K230">
        <v>0</v>
      </c>
      <c r="L230">
        <v>166.94</v>
      </c>
      <c r="M230" s="2">
        <v>28</v>
      </c>
      <c r="P230" t="s">
        <v>85</v>
      </c>
      <c r="Q230" t="s">
        <v>86</v>
      </c>
    </row>
    <row r="231" spans="1:17" x14ac:dyDescent="0.2">
      <c r="A231" t="s">
        <v>54</v>
      </c>
      <c r="B231" s="30" t="s">
        <v>166</v>
      </c>
      <c r="C231" t="s">
        <v>14</v>
      </c>
      <c r="D231" t="s">
        <v>82</v>
      </c>
      <c r="F231" t="s">
        <v>17</v>
      </c>
      <c r="G231" t="s">
        <v>18</v>
      </c>
      <c r="H231" s="4">
        <v>1475.25</v>
      </c>
      <c r="I231">
        <v>0</v>
      </c>
      <c r="J231">
        <v>0</v>
      </c>
      <c r="K231">
        <v>0</v>
      </c>
      <c r="L231">
        <v>1475.25</v>
      </c>
      <c r="M231" s="2">
        <v>28</v>
      </c>
      <c r="P231" t="s">
        <v>85</v>
      </c>
      <c r="Q231" t="s">
        <v>86</v>
      </c>
    </row>
    <row r="232" spans="1:17" x14ac:dyDescent="0.2">
      <c r="A232" t="s">
        <v>54</v>
      </c>
      <c r="B232" s="30" t="s">
        <v>167</v>
      </c>
      <c r="C232" t="s">
        <v>14</v>
      </c>
      <c r="D232" t="s">
        <v>82</v>
      </c>
      <c r="F232" t="s">
        <v>17</v>
      </c>
      <c r="G232" t="s">
        <v>18</v>
      </c>
      <c r="H232" s="4">
        <v>7.6</v>
      </c>
      <c r="I232">
        <v>0</v>
      </c>
      <c r="J232">
        <v>0</v>
      </c>
      <c r="K232">
        <v>0</v>
      </c>
      <c r="L232">
        <v>7.6</v>
      </c>
      <c r="M232" s="2">
        <v>28</v>
      </c>
      <c r="N232" t="s">
        <v>84</v>
      </c>
      <c r="P232" t="s">
        <v>85</v>
      </c>
      <c r="Q232" t="s">
        <v>86</v>
      </c>
    </row>
    <row r="233" spans="1:17" x14ac:dyDescent="0.2">
      <c r="A233" t="s">
        <v>54</v>
      </c>
      <c r="B233" s="30" t="s">
        <v>168</v>
      </c>
      <c r="C233" t="s">
        <v>14</v>
      </c>
      <c r="D233" t="s">
        <v>82</v>
      </c>
      <c r="F233" t="s">
        <v>17</v>
      </c>
      <c r="G233" t="s">
        <v>19</v>
      </c>
      <c r="H233" s="4">
        <v>3738</v>
      </c>
      <c r="I233">
        <v>1333</v>
      </c>
      <c r="J233">
        <v>0</v>
      </c>
      <c r="K233">
        <v>2405</v>
      </c>
      <c r="L233">
        <v>0</v>
      </c>
      <c r="M233" s="2">
        <v>28</v>
      </c>
      <c r="N233" t="s">
        <v>23</v>
      </c>
      <c r="O233" t="s">
        <v>37</v>
      </c>
      <c r="P233" t="s">
        <v>85</v>
      </c>
      <c r="Q233" t="s">
        <v>86</v>
      </c>
    </row>
    <row r="234" spans="1:17" x14ac:dyDescent="0.2">
      <c r="A234" t="s">
        <v>54</v>
      </c>
      <c r="B234" s="30" t="s">
        <v>169</v>
      </c>
      <c r="C234" t="s">
        <v>14</v>
      </c>
      <c r="D234" t="s">
        <v>82</v>
      </c>
      <c r="F234" t="s">
        <v>17</v>
      </c>
      <c r="G234" t="s">
        <v>18</v>
      </c>
      <c r="H234" s="4">
        <v>2250.71</v>
      </c>
      <c r="I234">
        <v>0</v>
      </c>
      <c r="J234">
        <v>0</v>
      </c>
      <c r="K234">
        <v>0</v>
      </c>
      <c r="L234">
        <v>2250.71</v>
      </c>
      <c r="M234" s="2">
        <v>28</v>
      </c>
      <c r="N234" t="s">
        <v>23</v>
      </c>
      <c r="P234" t="s">
        <v>85</v>
      </c>
      <c r="Q234" t="s">
        <v>86</v>
      </c>
    </row>
    <row r="235" spans="1:17" x14ac:dyDescent="0.2">
      <c r="A235" t="s">
        <v>54</v>
      </c>
      <c r="B235" s="30" t="s">
        <v>170</v>
      </c>
      <c r="C235" t="s">
        <v>14</v>
      </c>
      <c r="D235" t="s">
        <v>82</v>
      </c>
      <c r="F235" t="s">
        <v>17</v>
      </c>
      <c r="G235" t="s">
        <v>18</v>
      </c>
      <c r="H235" s="4">
        <v>1297.1300000000001</v>
      </c>
      <c r="I235">
        <v>0</v>
      </c>
      <c r="J235">
        <v>0</v>
      </c>
      <c r="K235">
        <v>0</v>
      </c>
      <c r="L235">
        <v>1297.1300000000001</v>
      </c>
      <c r="M235" s="2">
        <v>28</v>
      </c>
      <c r="O235" t="s">
        <v>37</v>
      </c>
      <c r="P235" t="s">
        <v>85</v>
      </c>
      <c r="Q235" t="s">
        <v>86</v>
      </c>
    </row>
    <row r="236" spans="1:17" x14ac:dyDescent="0.2">
      <c r="A236" t="s">
        <v>54</v>
      </c>
      <c r="B236" s="30" t="s">
        <v>171</v>
      </c>
      <c r="C236" t="s">
        <v>14</v>
      </c>
      <c r="D236" t="s">
        <v>82</v>
      </c>
      <c r="F236" t="s">
        <v>17</v>
      </c>
      <c r="G236" t="s">
        <v>18</v>
      </c>
      <c r="H236" s="4">
        <v>1212.17</v>
      </c>
      <c r="I236">
        <v>0</v>
      </c>
      <c r="J236">
        <v>0</v>
      </c>
      <c r="K236">
        <v>0</v>
      </c>
      <c r="L236">
        <v>1212.17</v>
      </c>
      <c r="M236" s="2">
        <v>28</v>
      </c>
      <c r="N236" t="s">
        <v>84</v>
      </c>
      <c r="P236" t="s">
        <v>85</v>
      </c>
      <c r="Q236" t="s">
        <v>86</v>
      </c>
    </row>
    <row r="237" spans="1:17" x14ac:dyDescent="0.2">
      <c r="A237" t="s">
        <v>54</v>
      </c>
      <c r="B237" s="30" t="s">
        <v>172</v>
      </c>
      <c r="C237" t="s">
        <v>14</v>
      </c>
      <c r="D237" t="s">
        <v>82</v>
      </c>
      <c r="F237" t="s">
        <v>17</v>
      </c>
      <c r="G237" t="s">
        <v>18</v>
      </c>
      <c r="H237" s="4">
        <v>1331.05</v>
      </c>
      <c r="I237">
        <v>0</v>
      </c>
      <c r="J237">
        <v>0</v>
      </c>
      <c r="K237">
        <v>0</v>
      </c>
      <c r="L237">
        <v>1331.05</v>
      </c>
      <c r="M237" s="2">
        <v>28</v>
      </c>
      <c r="N237" t="s">
        <v>84</v>
      </c>
      <c r="P237" t="s">
        <v>85</v>
      </c>
      <c r="Q237" t="s">
        <v>86</v>
      </c>
    </row>
    <row r="238" spans="1:17" x14ac:dyDescent="0.2">
      <c r="A238" t="s">
        <v>54</v>
      </c>
      <c r="B238" s="30" t="s">
        <v>173</v>
      </c>
      <c r="C238" t="s">
        <v>14</v>
      </c>
      <c r="D238" t="s">
        <v>82</v>
      </c>
      <c r="F238" t="s">
        <v>17</v>
      </c>
      <c r="G238" t="s">
        <v>19</v>
      </c>
      <c r="H238" s="4">
        <v>896</v>
      </c>
      <c r="I238">
        <v>143</v>
      </c>
      <c r="J238">
        <v>0</v>
      </c>
      <c r="K238">
        <v>753</v>
      </c>
      <c r="L238">
        <v>0</v>
      </c>
      <c r="M238" s="2">
        <v>28</v>
      </c>
      <c r="P238" t="s">
        <v>85</v>
      </c>
      <c r="Q238" t="s">
        <v>86</v>
      </c>
    </row>
    <row r="239" spans="1:17" x14ac:dyDescent="0.2">
      <c r="A239" t="s">
        <v>54</v>
      </c>
      <c r="B239" s="30" t="s">
        <v>174</v>
      </c>
      <c r="C239" t="s">
        <v>14</v>
      </c>
      <c r="D239" t="s">
        <v>82</v>
      </c>
      <c r="E239" t="s">
        <v>15</v>
      </c>
      <c r="F239" t="s">
        <v>17</v>
      </c>
      <c r="G239" t="s">
        <v>18</v>
      </c>
      <c r="H239" s="4">
        <v>1094.77</v>
      </c>
      <c r="I239">
        <v>0</v>
      </c>
      <c r="J239">
        <v>0</v>
      </c>
      <c r="K239">
        <v>0</v>
      </c>
      <c r="L239">
        <v>1094.77</v>
      </c>
      <c r="M239" s="2">
        <v>28</v>
      </c>
      <c r="N239" t="s">
        <v>84</v>
      </c>
      <c r="P239" t="s">
        <v>85</v>
      </c>
      <c r="Q239" t="s">
        <v>86</v>
      </c>
    </row>
    <row r="240" spans="1:17" x14ac:dyDescent="0.2">
      <c r="A240" t="s">
        <v>54</v>
      </c>
      <c r="B240" s="30" t="s">
        <v>175</v>
      </c>
      <c r="C240" t="s">
        <v>14</v>
      </c>
      <c r="D240" t="s">
        <v>82</v>
      </c>
      <c r="F240" t="s">
        <v>17</v>
      </c>
      <c r="G240" t="s">
        <v>19</v>
      </c>
      <c r="H240" s="4">
        <v>3037</v>
      </c>
      <c r="I240">
        <v>1067</v>
      </c>
      <c r="J240">
        <v>0</v>
      </c>
      <c r="K240">
        <v>1970</v>
      </c>
      <c r="L240">
        <v>0</v>
      </c>
      <c r="M240" s="2">
        <v>28</v>
      </c>
      <c r="N240" t="s">
        <v>23</v>
      </c>
      <c r="O240" t="s">
        <v>37</v>
      </c>
      <c r="P240" t="s">
        <v>85</v>
      </c>
      <c r="Q240" t="s">
        <v>86</v>
      </c>
    </row>
    <row r="241" spans="1:17" x14ac:dyDescent="0.2">
      <c r="A241" t="s">
        <v>54</v>
      </c>
      <c r="B241" s="30" t="s">
        <v>176</v>
      </c>
      <c r="C241" t="s">
        <v>14</v>
      </c>
      <c r="D241" t="s">
        <v>82</v>
      </c>
      <c r="F241" t="s">
        <v>17</v>
      </c>
      <c r="G241" t="s">
        <v>18</v>
      </c>
      <c r="H241" s="4">
        <v>106.62</v>
      </c>
      <c r="I241">
        <v>0</v>
      </c>
      <c r="J241">
        <v>0</v>
      </c>
      <c r="K241">
        <v>0</v>
      </c>
      <c r="L241">
        <v>106.62</v>
      </c>
      <c r="M241" s="2">
        <v>28</v>
      </c>
      <c r="P241" t="s">
        <v>85</v>
      </c>
      <c r="Q241" t="s">
        <v>86</v>
      </c>
    </row>
    <row r="242" spans="1:17" x14ac:dyDescent="0.2">
      <c r="A242" t="s">
        <v>54</v>
      </c>
      <c r="B242" s="30" t="s">
        <v>177</v>
      </c>
      <c r="C242" t="s">
        <v>14</v>
      </c>
      <c r="D242" t="s">
        <v>82</v>
      </c>
      <c r="F242" t="s">
        <v>17</v>
      </c>
      <c r="G242" t="s">
        <v>18</v>
      </c>
      <c r="H242" s="4">
        <v>120.88</v>
      </c>
      <c r="I242">
        <v>0</v>
      </c>
      <c r="J242">
        <v>0</v>
      </c>
      <c r="K242">
        <v>0</v>
      </c>
      <c r="L242">
        <v>120.88</v>
      </c>
      <c r="M242" s="2">
        <v>28</v>
      </c>
      <c r="P242" t="s">
        <v>85</v>
      </c>
      <c r="Q242" t="s">
        <v>86</v>
      </c>
    </row>
    <row r="243" spans="1:17" x14ac:dyDescent="0.2">
      <c r="A243" t="s">
        <v>54</v>
      </c>
      <c r="B243" s="30" t="s">
        <v>178</v>
      </c>
      <c r="C243" t="s">
        <v>14</v>
      </c>
      <c r="D243" t="s">
        <v>82</v>
      </c>
      <c r="E243" t="s">
        <v>179</v>
      </c>
      <c r="F243" t="s">
        <v>17</v>
      </c>
      <c r="G243" t="s">
        <v>19</v>
      </c>
      <c r="H243" s="4">
        <v>2610</v>
      </c>
      <c r="I243">
        <v>909</v>
      </c>
      <c r="J243">
        <v>0</v>
      </c>
      <c r="K243">
        <v>1701</v>
      </c>
      <c r="L243">
        <v>0</v>
      </c>
      <c r="M243" s="2">
        <v>28</v>
      </c>
      <c r="N243" t="s">
        <v>23</v>
      </c>
      <c r="O243" t="s">
        <v>37</v>
      </c>
      <c r="P243" t="s">
        <v>85</v>
      </c>
      <c r="Q243" t="s">
        <v>86</v>
      </c>
    </row>
    <row r="244" spans="1:17" x14ac:dyDescent="0.2">
      <c r="A244" t="s">
        <v>54</v>
      </c>
      <c r="B244" s="30" t="s">
        <v>180</v>
      </c>
      <c r="C244" t="s">
        <v>14</v>
      </c>
      <c r="D244" t="s">
        <v>82</v>
      </c>
      <c r="F244" t="s">
        <v>17</v>
      </c>
      <c r="G244" t="s">
        <v>18</v>
      </c>
      <c r="H244" s="4">
        <v>11.65</v>
      </c>
      <c r="I244">
        <v>0</v>
      </c>
      <c r="J244">
        <v>0</v>
      </c>
      <c r="K244">
        <v>0</v>
      </c>
      <c r="L244">
        <v>11.65</v>
      </c>
      <c r="M244" s="2">
        <v>28</v>
      </c>
      <c r="O244" t="s">
        <v>37</v>
      </c>
      <c r="P244" t="s">
        <v>85</v>
      </c>
      <c r="Q244" t="s">
        <v>86</v>
      </c>
    </row>
    <row r="245" spans="1:17" x14ac:dyDescent="0.2">
      <c r="A245" t="s">
        <v>54</v>
      </c>
      <c r="B245" s="30" t="s">
        <v>181</v>
      </c>
      <c r="C245" t="s">
        <v>14</v>
      </c>
      <c r="D245" t="s">
        <v>82</v>
      </c>
      <c r="F245" t="s">
        <v>17</v>
      </c>
      <c r="G245" t="s">
        <v>19</v>
      </c>
      <c r="H245" s="4">
        <v>3715</v>
      </c>
      <c r="I245">
        <v>1284</v>
      </c>
      <c r="J245">
        <v>0</v>
      </c>
      <c r="K245">
        <v>2431</v>
      </c>
      <c r="L245">
        <v>0</v>
      </c>
      <c r="M245" s="2">
        <v>28</v>
      </c>
      <c r="N245" t="s">
        <v>23</v>
      </c>
      <c r="O245" t="s">
        <v>37</v>
      </c>
      <c r="P245" t="s">
        <v>85</v>
      </c>
      <c r="Q245" t="s">
        <v>86</v>
      </c>
    </row>
    <row r="246" spans="1:17" x14ac:dyDescent="0.2">
      <c r="A246" t="s">
        <v>54</v>
      </c>
      <c r="B246" s="30" t="s">
        <v>182</v>
      </c>
      <c r="C246" t="s">
        <v>14</v>
      </c>
      <c r="D246" t="s">
        <v>82</v>
      </c>
      <c r="F246" t="s">
        <v>17</v>
      </c>
      <c r="G246" t="s">
        <v>18</v>
      </c>
      <c r="H246" s="4">
        <v>364.69</v>
      </c>
      <c r="I246">
        <v>0</v>
      </c>
      <c r="J246">
        <v>0</v>
      </c>
      <c r="K246">
        <v>0</v>
      </c>
      <c r="L246">
        <v>364.69</v>
      </c>
      <c r="M246" s="2">
        <v>28</v>
      </c>
      <c r="P246" t="s">
        <v>85</v>
      </c>
      <c r="Q246" t="s">
        <v>86</v>
      </c>
    </row>
    <row r="247" spans="1:17" x14ac:dyDescent="0.2">
      <c r="A247" t="s">
        <v>54</v>
      </c>
      <c r="B247" s="30" t="s">
        <v>183</v>
      </c>
      <c r="C247" t="s">
        <v>14</v>
      </c>
      <c r="D247" t="s">
        <v>82</v>
      </c>
      <c r="E247" t="s">
        <v>184</v>
      </c>
      <c r="F247" t="s">
        <v>17</v>
      </c>
      <c r="G247" t="s">
        <v>18</v>
      </c>
      <c r="H247" s="4">
        <v>215.84</v>
      </c>
      <c r="I247">
        <v>0</v>
      </c>
      <c r="J247">
        <v>0</v>
      </c>
      <c r="K247">
        <v>0</v>
      </c>
      <c r="L247">
        <v>215.84</v>
      </c>
      <c r="M247" s="2">
        <v>28</v>
      </c>
      <c r="P247" t="s">
        <v>85</v>
      </c>
      <c r="Q247" t="s">
        <v>86</v>
      </c>
    </row>
    <row r="248" spans="1:17" x14ac:dyDescent="0.2">
      <c r="A248" t="s">
        <v>54</v>
      </c>
      <c r="B248" s="30" t="s">
        <v>185</v>
      </c>
      <c r="C248" t="s">
        <v>14</v>
      </c>
      <c r="D248" t="s">
        <v>82</v>
      </c>
      <c r="E248" t="s">
        <v>186</v>
      </c>
      <c r="F248" t="s">
        <v>17</v>
      </c>
      <c r="G248" t="s">
        <v>18</v>
      </c>
      <c r="H248" s="4">
        <v>417.45</v>
      </c>
      <c r="I248">
        <v>0</v>
      </c>
      <c r="J248">
        <v>0</v>
      </c>
      <c r="K248">
        <v>0</v>
      </c>
      <c r="L248">
        <v>417.45</v>
      </c>
      <c r="M248" s="2">
        <v>28</v>
      </c>
      <c r="P248" t="s">
        <v>85</v>
      </c>
      <c r="Q248" t="s">
        <v>86</v>
      </c>
    </row>
    <row r="249" spans="1:17" x14ac:dyDescent="0.2">
      <c r="A249" t="s">
        <v>54</v>
      </c>
      <c r="B249" s="30" t="s">
        <v>187</v>
      </c>
      <c r="C249" t="s">
        <v>14</v>
      </c>
      <c r="D249" t="s">
        <v>82</v>
      </c>
      <c r="E249" t="s">
        <v>188</v>
      </c>
      <c r="F249" t="s">
        <v>17</v>
      </c>
      <c r="G249" t="s">
        <v>18</v>
      </c>
      <c r="H249" s="4">
        <v>841.56</v>
      </c>
      <c r="I249">
        <v>0</v>
      </c>
      <c r="J249">
        <v>0</v>
      </c>
      <c r="K249">
        <v>0</v>
      </c>
      <c r="L249">
        <v>841.56</v>
      </c>
      <c r="M249" s="2">
        <v>28</v>
      </c>
      <c r="N249" t="s">
        <v>84</v>
      </c>
      <c r="P249" t="s">
        <v>85</v>
      </c>
      <c r="Q249" t="s">
        <v>86</v>
      </c>
    </row>
    <row r="250" spans="1:17" x14ac:dyDescent="0.2">
      <c r="A250" t="s">
        <v>54</v>
      </c>
      <c r="B250" s="30" t="s">
        <v>189</v>
      </c>
      <c r="C250" t="s">
        <v>14</v>
      </c>
      <c r="D250" t="s">
        <v>82</v>
      </c>
      <c r="F250" t="s">
        <v>17</v>
      </c>
      <c r="G250" t="s">
        <v>18</v>
      </c>
      <c r="H250" s="4">
        <v>364</v>
      </c>
      <c r="I250">
        <v>0</v>
      </c>
      <c r="J250">
        <v>0</v>
      </c>
      <c r="K250">
        <v>0</v>
      </c>
      <c r="L250">
        <v>364</v>
      </c>
      <c r="M250" s="2">
        <v>28</v>
      </c>
      <c r="P250" t="s">
        <v>85</v>
      </c>
      <c r="Q250" t="s">
        <v>86</v>
      </c>
    </row>
    <row r="251" spans="1:17" x14ac:dyDescent="0.2">
      <c r="A251" t="s">
        <v>54</v>
      </c>
      <c r="B251" s="30" t="s">
        <v>190</v>
      </c>
      <c r="C251" t="s">
        <v>14</v>
      </c>
      <c r="D251" t="s">
        <v>82</v>
      </c>
      <c r="E251" t="s">
        <v>191</v>
      </c>
      <c r="F251" t="s">
        <v>17</v>
      </c>
      <c r="G251" t="s">
        <v>19</v>
      </c>
      <c r="H251" s="4">
        <v>3770</v>
      </c>
      <c r="I251">
        <v>1350</v>
      </c>
      <c r="J251">
        <v>0</v>
      </c>
      <c r="K251">
        <v>2420</v>
      </c>
      <c r="L251">
        <v>0</v>
      </c>
      <c r="M251" s="2">
        <v>28</v>
      </c>
      <c r="N251" t="s">
        <v>23</v>
      </c>
      <c r="O251" t="s">
        <v>37</v>
      </c>
      <c r="P251" t="s">
        <v>85</v>
      </c>
      <c r="Q251" t="s">
        <v>86</v>
      </c>
    </row>
    <row r="252" spans="1:17" x14ac:dyDescent="0.2">
      <c r="A252" t="s">
        <v>54</v>
      </c>
      <c r="B252" s="30" t="s">
        <v>192</v>
      </c>
      <c r="C252" t="s">
        <v>14</v>
      </c>
      <c r="D252" t="s">
        <v>82</v>
      </c>
      <c r="E252" t="s">
        <v>193</v>
      </c>
      <c r="F252" t="s">
        <v>17</v>
      </c>
      <c r="G252" t="s">
        <v>18</v>
      </c>
      <c r="H252" s="4">
        <v>1261.6199999999999</v>
      </c>
      <c r="I252">
        <v>0</v>
      </c>
      <c r="J252">
        <v>0</v>
      </c>
      <c r="K252">
        <v>0</v>
      </c>
      <c r="L252">
        <v>1261.6199999999999</v>
      </c>
      <c r="M252" s="2">
        <v>28</v>
      </c>
      <c r="P252" t="s">
        <v>85</v>
      </c>
      <c r="Q252" t="s">
        <v>86</v>
      </c>
    </row>
    <row r="253" spans="1:17" x14ac:dyDescent="0.2">
      <c r="A253" t="s">
        <v>54</v>
      </c>
      <c r="B253" s="30" t="s">
        <v>194</v>
      </c>
      <c r="C253" t="s">
        <v>14</v>
      </c>
      <c r="D253" t="s">
        <v>82</v>
      </c>
      <c r="E253" t="s">
        <v>24</v>
      </c>
      <c r="F253" t="s">
        <v>17</v>
      </c>
      <c r="G253" t="s">
        <v>19</v>
      </c>
      <c r="H253" s="4">
        <v>4282</v>
      </c>
      <c r="I253">
        <v>1571</v>
      </c>
      <c r="J253">
        <v>0</v>
      </c>
      <c r="K253">
        <v>2711</v>
      </c>
      <c r="L253">
        <v>0</v>
      </c>
      <c r="M253" s="2">
        <v>28</v>
      </c>
      <c r="N253" t="s">
        <v>23</v>
      </c>
      <c r="O253" t="s">
        <v>37</v>
      </c>
      <c r="P253" t="s">
        <v>85</v>
      </c>
      <c r="Q253" t="s">
        <v>86</v>
      </c>
    </row>
    <row r="254" spans="1:17" x14ac:dyDescent="0.2">
      <c r="A254" t="s">
        <v>54</v>
      </c>
      <c r="B254" s="30" t="s">
        <v>195</v>
      </c>
      <c r="C254" t="s">
        <v>14</v>
      </c>
      <c r="D254" t="s">
        <v>82</v>
      </c>
      <c r="F254" t="s">
        <v>17</v>
      </c>
      <c r="G254" t="s">
        <v>19</v>
      </c>
      <c r="H254" s="4">
        <v>2305</v>
      </c>
      <c r="I254">
        <v>797</v>
      </c>
      <c r="J254">
        <v>0</v>
      </c>
      <c r="K254">
        <v>1508</v>
      </c>
      <c r="L254">
        <v>0</v>
      </c>
      <c r="M254" s="2">
        <v>28</v>
      </c>
      <c r="N254" t="s">
        <v>23</v>
      </c>
      <c r="O254" t="s">
        <v>37</v>
      </c>
      <c r="P254" t="s">
        <v>85</v>
      </c>
      <c r="Q254" t="s">
        <v>86</v>
      </c>
    </row>
    <row r="255" spans="1:17" x14ac:dyDescent="0.2">
      <c r="A255" t="s">
        <v>54</v>
      </c>
      <c r="B255" s="30" t="s">
        <v>196</v>
      </c>
      <c r="C255" t="s">
        <v>14</v>
      </c>
      <c r="D255" t="s">
        <v>82</v>
      </c>
      <c r="F255" t="s">
        <v>17</v>
      </c>
      <c r="G255" t="s">
        <v>19</v>
      </c>
      <c r="H255" s="4">
        <v>3530</v>
      </c>
      <c r="I255">
        <v>1308</v>
      </c>
      <c r="J255">
        <v>0</v>
      </c>
      <c r="K255">
        <v>2222</v>
      </c>
      <c r="L255">
        <v>0</v>
      </c>
      <c r="M255" s="2">
        <v>28</v>
      </c>
      <c r="N255" t="s">
        <v>23</v>
      </c>
      <c r="O255" t="s">
        <v>37</v>
      </c>
      <c r="P255" t="s">
        <v>85</v>
      </c>
      <c r="Q255" t="s">
        <v>86</v>
      </c>
    </row>
    <row r="256" spans="1:17" x14ac:dyDescent="0.2">
      <c r="A256" t="s">
        <v>54</v>
      </c>
      <c r="B256" s="30" t="s">
        <v>197</v>
      </c>
      <c r="C256" t="s">
        <v>14</v>
      </c>
      <c r="D256" t="s">
        <v>82</v>
      </c>
      <c r="F256" t="s">
        <v>17</v>
      </c>
      <c r="G256" t="s">
        <v>19</v>
      </c>
      <c r="H256" s="4">
        <v>3282</v>
      </c>
      <c r="I256">
        <v>1153</v>
      </c>
      <c r="J256">
        <v>0</v>
      </c>
      <c r="K256">
        <v>2129</v>
      </c>
      <c r="L256">
        <v>0</v>
      </c>
      <c r="M256" s="2">
        <v>28</v>
      </c>
      <c r="N256" t="s">
        <v>23</v>
      </c>
      <c r="O256" t="s">
        <v>37</v>
      </c>
      <c r="P256" t="s">
        <v>85</v>
      </c>
      <c r="Q256" t="s">
        <v>86</v>
      </c>
    </row>
    <row r="257" spans="1:17" x14ac:dyDescent="0.2">
      <c r="A257" t="s">
        <v>54</v>
      </c>
      <c r="B257" s="30" t="s">
        <v>198</v>
      </c>
      <c r="C257" t="s">
        <v>14</v>
      </c>
      <c r="D257" t="s">
        <v>82</v>
      </c>
      <c r="F257" t="s">
        <v>17</v>
      </c>
      <c r="G257" t="s">
        <v>18</v>
      </c>
      <c r="H257" s="4">
        <v>490.42</v>
      </c>
      <c r="I257">
        <v>0</v>
      </c>
      <c r="J257">
        <v>0</v>
      </c>
      <c r="K257">
        <v>0</v>
      </c>
      <c r="L257">
        <v>490.42</v>
      </c>
      <c r="M257" s="2">
        <v>28</v>
      </c>
      <c r="P257" t="s">
        <v>85</v>
      </c>
      <c r="Q257" t="s">
        <v>86</v>
      </c>
    </row>
    <row r="258" spans="1:17" x14ac:dyDescent="0.2">
      <c r="A258" t="s">
        <v>54</v>
      </c>
      <c r="B258" s="30" t="s">
        <v>199</v>
      </c>
      <c r="C258" t="s">
        <v>14</v>
      </c>
      <c r="D258" t="s">
        <v>82</v>
      </c>
      <c r="F258" t="s">
        <v>17</v>
      </c>
      <c r="G258" t="s">
        <v>18</v>
      </c>
      <c r="H258" s="4">
        <v>1759.63</v>
      </c>
      <c r="I258">
        <v>0</v>
      </c>
      <c r="J258">
        <v>0</v>
      </c>
      <c r="K258">
        <v>0</v>
      </c>
      <c r="L258">
        <v>1759.63</v>
      </c>
      <c r="M258" s="2">
        <v>28</v>
      </c>
      <c r="N258" t="s">
        <v>23</v>
      </c>
      <c r="O258" t="s">
        <v>37</v>
      </c>
      <c r="P258" t="s">
        <v>85</v>
      </c>
      <c r="Q258" t="s">
        <v>86</v>
      </c>
    </row>
    <row r="259" spans="1:17" x14ac:dyDescent="0.2">
      <c r="A259" t="s">
        <v>54</v>
      </c>
      <c r="B259" s="30" t="s">
        <v>200</v>
      </c>
      <c r="C259" t="s">
        <v>14</v>
      </c>
      <c r="D259" t="s">
        <v>82</v>
      </c>
      <c r="F259" t="s">
        <v>17</v>
      </c>
      <c r="G259" t="s">
        <v>18</v>
      </c>
      <c r="H259" s="4">
        <v>290.52999999999997</v>
      </c>
      <c r="I259">
        <v>0</v>
      </c>
      <c r="J259">
        <v>0</v>
      </c>
      <c r="K259">
        <v>0</v>
      </c>
      <c r="L259">
        <v>290.52999999999997</v>
      </c>
      <c r="M259" s="2">
        <v>28</v>
      </c>
      <c r="P259" t="s">
        <v>85</v>
      </c>
      <c r="Q259" t="s">
        <v>86</v>
      </c>
    </row>
    <row r="260" spans="1:17" x14ac:dyDescent="0.2">
      <c r="A260" t="s">
        <v>54</v>
      </c>
      <c r="B260" s="30" t="s">
        <v>201</v>
      </c>
      <c r="C260" t="s">
        <v>14</v>
      </c>
      <c r="D260" t="s">
        <v>82</v>
      </c>
      <c r="F260" t="s">
        <v>17</v>
      </c>
      <c r="G260" t="s">
        <v>18</v>
      </c>
      <c r="H260" s="4">
        <v>589.1</v>
      </c>
      <c r="I260">
        <v>0</v>
      </c>
      <c r="J260">
        <v>0</v>
      </c>
      <c r="K260">
        <v>0</v>
      </c>
      <c r="L260">
        <v>589.1</v>
      </c>
      <c r="M260" s="2">
        <v>28</v>
      </c>
      <c r="N260" t="s">
        <v>23</v>
      </c>
      <c r="P260" t="s">
        <v>85</v>
      </c>
      <c r="Q260" t="s">
        <v>86</v>
      </c>
    </row>
    <row r="261" spans="1:17" x14ac:dyDescent="0.2">
      <c r="A261" t="s">
        <v>54</v>
      </c>
      <c r="B261" s="30" t="s">
        <v>202</v>
      </c>
      <c r="C261" t="s">
        <v>14</v>
      </c>
      <c r="D261" t="s">
        <v>82</v>
      </c>
      <c r="F261" t="s">
        <v>17</v>
      </c>
      <c r="G261" t="s">
        <v>19</v>
      </c>
      <c r="H261" s="4">
        <v>2351</v>
      </c>
      <c r="I261">
        <v>813</v>
      </c>
      <c r="J261">
        <v>0</v>
      </c>
      <c r="K261">
        <v>1538</v>
      </c>
      <c r="L261">
        <v>0</v>
      </c>
      <c r="M261" s="2">
        <v>28</v>
      </c>
      <c r="N261" t="s">
        <v>23</v>
      </c>
      <c r="P261" t="s">
        <v>85</v>
      </c>
      <c r="Q261" t="s">
        <v>86</v>
      </c>
    </row>
    <row r="262" spans="1:17" x14ac:dyDescent="0.2">
      <c r="A262" t="s">
        <v>54</v>
      </c>
      <c r="B262" s="30" t="s">
        <v>203</v>
      </c>
      <c r="C262" t="s">
        <v>14</v>
      </c>
      <c r="D262" t="s">
        <v>82</v>
      </c>
      <c r="F262" t="s">
        <v>17</v>
      </c>
      <c r="G262" t="s">
        <v>19</v>
      </c>
      <c r="H262" s="4">
        <v>11652</v>
      </c>
      <c r="I262">
        <v>1170</v>
      </c>
      <c r="J262">
        <v>0</v>
      </c>
      <c r="K262">
        <v>10482</v>
      </c>
      <c r="L262">
        <v>0</v>
      </c>
      <c r="M262" s="2">
        <v>28</v>
      </c>
      <c r="N262" t="s">
        <v>84</v>
      </c>
      <c r="O262" t="s">
        <v>37</v>
      </c>
      <c r="P262" t="s">
        <v>85</v>
      </c>
      <c r="Q262" t="s">
        <v>86</v>
      </c>
    </row>
    <row r="263" spans="1:17" x14ac:dyDescent="0.2">
      <c r="A263" t="s">
        <v>54</v>
      </c>
      <c r="B263" s="30" t="s">
        <v>204</v>
      </c>
      <c r="C263" t="s">
        <v>14</v>
      </c>
      <c r="D263" t="s">
        <v>82</v>
      </c>
      <c r="F263" t="s">
        <v>17</v>
      </c>
      <c r="G263" t="s">
        <v>18</v>
      </c>
      <c r="H263" s="4">
        <v>1107.52</v>
      </c>
      <c r="I263">
        <v>0</v>
      </c>
      <c r="J263">
        <v>0</v>
      </c>
      <c r="K263">
        <v>0</v>
      </c>
      <c r="L263">
        <v>1107.52</v>
      </c>
      <c r="M263" s="2">
        <v>28</v>
      </c>
      <c r="N263" t="s">
        <v>84</v>
      </c>
      <c r="P263" t="s">
        <v>85</v>
      </c>
      <c r="Q263" t="s">
        <v>86</v>
      </c>
    </row>
    <row r="264" spans="1:17" x14ac:dyDescent="0.2">
      <c r="A264" t="s">
        <v>54</v>
      </c>
      <c r="B264" s="30" t="s">
        <v>205</v>
      </c>
      <c r="C264" t="s">
        <v>14</v>
      </c>
      <c r="D264" t="s">
        <v>82</v>
      </c>
      <c r="F264" t="s">
        <v>17</v>
      </c>
      <c r="G264" t="s">
        <v>19</v>
      </c>
      <c r="H264" s="4">
        <v>6320</v>
      </c>
      <c r="I264">
        <v>2070</v>
      </c>
      <c r="J264">
        <v>0</v>
      </c>
      <c r="K264">
        <v>4250</v>
      </c>
      <c r="L264">
        <v>0</v>
      </c>
      <c r="M264" s="2">
        <v>28</v>
      </c>
      <c r="N264" t="s">
        <v>84</v>
      </c>
      <c r="O264" t="s">
        <v>37</v>
      </c>
      <c r="P264" t="s">
        <v>85</v>
      </c>
      <c r="Q264" t="s">
        <v>86</v>
      </c>
    </row>
    <row r="265" spans="1:17" x14ac:dyDescent="0.2">
      <c r="A265" t="s">
        <v>54</v>
      </c>
      <c r="B265" s="30" t="s">
        <v>206</v>
      </c>
      <c r="C265" t="s">
        <v>14</v>
      </c>
      <c r="D265" t="s">
        <v>82</v>
      </c>
      <c r="F265" t="s">
        <v>17</v>
      </c>
      <c r="G265" t="s">
        <v>19</v>
      </c>
      <c r="H265" s="4">
        <v>22240</v>
      </c>
      <c r="I265">
        <v>3870</v>
      </c>
      <c r="J265">
        <v>0</v>
      </c>
      <c r="K265">
        <v>18370</v>
      </c>
      <c r="L265">
        <v>0</v>
      </c>
      <c r="M265" s="2">
        <v>28</v>
      </c>
      <c r="N265" t="s">
        <v>84</v>
      </c>
      <c r="O265" t="s">
        <v>37</v>
      </c>
      <c r="P265" t="s">
        <v>85</v>
      </c>
      <c r="Q265" t="s">
        <v>86</v>
      </c>
    </row>
    <row r="266" spans="1:17" x14ac:dyDescent="0.2">
      <c r="A266" t="s">
        <v>54</v>
      </c>
      <c r="B266" s="30" t="s">
        <v>207</v>
      </c>
      <c r="C266" t="s">
        <v>14</v>
      </c>
      <c r="D266" t="s">
        <v>82</v>
      </c>
      <c r="F266" t="s">
        <v>17</v>
      </c>
      <c r="G266" t="s">
        <v>19</v>
      </c>
      <c r="H266" s="4">
        <v>5650</v>
      </c>
      <c r="I266">
        <v>1190</v>
      </c>
      <c r="J266">
        <v>0</v>
      </c>
      <c r="K266">
        <v>4460</v>
      </c>
      <c r="L266">
        <v>0</v>
      </c>
      <c r="M266" s="2">
        <v>28</v>
      </c>
      <c r="N266" t="s">
        <v>84</v>
      </c>
      <c r="P266" t="s">
        <v>85</v>
      </c>
      <c r="Q266" t="s">
        <v>86</v>
      </c>
    </row>
    <row r="267" spans="1:17" x14ac:dyDescent="0.2">
      <c r="A267" t="s">
        <v>54</v>
      </c>
      <c r="B267" s="30" t="s">
        <v>208</v>
      </c>
      <c r="C267" t="s">
        <v>14</v>
      </c>
      <c r="D267" t="s">
        <v>82</v>
      </c>
      <c r="F267" t="s">
        <v>17</v>
      </c>
      <c r="G267" t="s">
        <v>18</v>
      </c>
      <c r="H267" s="4">
        <v>2162.6799999999998</v>
      </c>
      <c r="I267">
        <v>0</v>
      </c>
      <c r="J267">
        <v>0</v>
      </c>
      <c r="K267">
        <v>0</v>
      </c>
      <c r="L267">
        <v>2162.6799999999998</v>
      </c>
      <c r="M267" s="2">
        <v>28</v>
      </c>
      <c r="N267" t="s">
        <v>23</v>
      </c>
      <c r="O267" t="s">
        <v>37</v>
      </c>
      <c r="P267" t="s">
        <v>85</v>
      </c>
      <c r="Q267" t="s">
        <v>86</v>
      </c>
    </row>
    <row r="268" spans="1:17" x14ac:dyDescent="0.2">
      <c r="A268" t="s">
        <v>54</v>
      </c>
      <c r="B268" s="30" t="s">
        <v>209</v>
      </c>
      <c r="C268" t="s">
        <v>14</v>
      </c>
      <c r="D268" t="s">
        <v>82</v>
      </c>
      <c r="F268" t="s">
        <v>17</v>
      </c>
      <c r="G268" t="s">
        <v>19</v>
      </c>
      <c r="H268" s="4">
        <v>3691</v>
      </c>
      <c r="I268">
        <v>1289</v>
      </c>
      <c r="J268">
        <v>0</v>
      </c>
      <c r="K268">
        <v>2402</v>
      </c>
      <c r="L268">
        <v>0</v>
      </c>
      <c r="M268" s="2">
        <v>28</v>
      </c>
      <c r="N268" t="s">
        <v>23</v>
      </c>
      <c r="O268" t="s">
        <v>37</v>
      </c>
      <c r="P268" t="s">
        <v>85</v>
      </c>
      <c r="Q268" t="s">
        <v>86</v>
      </c>
    </row>
    <row r="269" spans="1:17" x14ac:dyDescent="0.2">
      <c r="A269" t="s">
        <v>54</v>
      </c>
      <c r="B269" s="30" t="s">
        <v>210</v>
      </c>
      <c r="C269" t="s">
        <v>14</v>
      </c>
      <c r="D269" t="s">
        <v>82</v>
      </c>
      <c r="F269" t="s">
        <v>17</v>
      </c>
      <c r="G269" t="s">
        <v>19</v>
      </c>
      <c r="H269" s="4">
        <v>3672</v>
      </c>
      <c r="I269">
        <v>1280</v>
      </c>
      <c r="J269">
        <v>0</v>
      </c>
      <c r="K269">
        <v>2392</v>
      </c>
      <c r="L269">
        <v>0</v>
      </c>
      <c r="M269" s="2">
        <v>28</v>
      </c>
      <c r="N269" t="s">
        <v>23</v>
      </c>
      <c r="O269" t="s">
        <v>37</v>
      </c>
      <c r="P269" t="s">
        <v>85</v>
      </c>
      <c r="Q269" t="s">
        <v>86</v>
      </c>
    </row>
    <row r="270" spans="1:17" x14ac:dyDescent="0.2">
      <c r="A270" t="s">
        <v>54</v>
      </c>
      <c r="B270" s="30" t="s">
        <v>211</v>
      </c>
      <c r="C270" t="s">
        <v>14</v>
      </c>
      <c r="D270" t="s">
        <v>82</v>
      </c>
      <c r="F270" t="s">
        <v>17</v>
      </c>
      <c r="G270" t="s">
        <v>18</v>
      </c>
      <c r="H270" s="4">
        <v>904.36</v>
      </c>
      <c r="I270">
        <v>0</v>
      </c>
      <c r="J270">
        <v>0</v>
      </c>
      <c r="K270">
        <v>0</v>
      </c>
      <c r="L270">
        <v>904.36</v>
      </c>
      <c r="M270" s="2">
        <v>28</v>
      </c>
      <c r="P270" t="s">
        <v>85</v>
      </c>
      <c r="Q270" t="s">
        <v>86</v>
      </c>
    </row>
    <row r="271" spans="1:17" x14ac:dyDescent="0.2">
      <c r="A271" t="s">
        <v>54</v>
      </c>
      <c r="B271" s="30" t="s">
        <v>212</v>
      </c>
      <c r="C271" t="s">
        <v>14</v>
      </c>
      <c r="D271" t="s">
        <v>82</v>
      </c>
      <c r="E271" t="s">
        <v>25</v>
      </c>
      <c r="F271" t="s">
        <v>17</v>
      </c>
      <c r="G271" t="s">
        <v>18</v>
      </c>
      <c r="H271" s="4">
        <v>2705</v>
      </c>
      <c r="I271">
        <v>0</v>
      </c>
      <c r="J271">
        <v>0</v>
      </c>
      <c r="K271">
        <v>0</v>
      </c>
      <c r="L271">
        <v>2705</v>
      </c>
      <c r="M271" s="2">
        <v>28</v>
      </c>
      <c r="P271" t="s">
        <v>85</v>
      </c>
      <c r="Q271" t="s">
        <v>86</v>
      </c>
    </row>
    <row r="272" spans="1:17" x14ac:dyDescent="0.2">
      <c r="A272" t="s">
        <v>54</v>
      </c>
      <c r="B272" s="30" t="s">
        <v>213</v>
      </c>
      <c r="C272" t="s">
        <v>14</v>
      </c>
      <c r="D272" t="s">
        <v>82</v>
      </c>
      <c r="E272" t="s">
        <v>15</v>
      </c>
      <c r="F272" t="s">
        <v>17</v>
      </c>
      <c r="G272" t="s">
        <v>18</v>
      </c>
      <c r="H272" s="4">
        <v>1589.27</v>
      </c>
      <c r="I272">
        <v>0</v>
      </c>
      <c r="J272">
        <v>0</v>
      </c>
      <c r="K272">
        <v>0</v>
      </c>
      <c r="L272">
        <v>1589.27</v>
      </c>
      <c r="M272" s="2">
        <v>28</v>
      </c>
      <c r="N272" t="s">
        <v>84</v>
      </c>
      <c r="P272" t="s">
        <v>85</v>
      </c>
      <c r="Q272" t="s">
        <v>86</v>
      </c>
    </row>
    <row r="273" spans="1:17" x14ac:dyDescent="0.2">
      <c r="A273" t="s">
        <v>54</v>
      </c>
      <c r="B273" s="30" t="s">
        <v>214</v>
      </c>
      <c r="C273" t="s">
        <v>14</v>
      </c>
      <c r="D273" t="s">
        <v>82</v>
      </c>
      <c r="E273" t="s">
        <v>141</v>
      </c>
      <c r="F273" t="s">
        <v>17</v>
      </c>
      <c r="G273" t="s">
        <v>18</v>
      </c>
      <c r="H273" s="4">
        <v>1105</v>
      </c>
      <c r="I273">
        <v>0</v>
      </c>
      <c r="J273">
        <v>0</v>
      </c>
      <c r="K273">
        <v>0</v>
      </c>
      <c r="L273">
        <v>1105</v>
      </c>
      <c r="M273" s="2">
        <v>28</v>
      </c>
      <c r="P273" t="s">
        <v>85</v>
      </c>
      <c r="Q273" t="s">
        <v>86</v>
      </c>
    </row>
    <row r="274" spans="1:17" x14ac:dyDescent="0.2">
      <c r="A274" t="s">
        <v>54</v>
      </c>
      <c r="B274" s="30" t="s">
        <v>215</v>
      </c>
      <c r="C274" t="s">
        <v>14</v>
      </c>
      <c r="D274" t="s">
        <v>82</v>
      </c>
      <c r="F274" t="s">
        <v>17</v>
      </c>
      <c r="G274" t="s">
        <v>18</v>
      </c>
      <c r="H274" s="4">
        <v>1519.59</v>
      </c>
      <c r="I274">
        <v>0</v>
      </c>
      <c r="J274">
        <v>0</v>
      </c>
      <c r="K274">
        <v>0</v>
      </c>
      <c r="L274">
        <v>1519.59</v>
      </c>
      <c r="M274" s="2">
        <v>28</v>
      </c>
      <c r="N274" t="s">
        <v>23</v>
      </c>
      <c r="P274" t="s">
        <v>85</v>
      </c>
      <c r="Q274" t="s">
        <v>86</v>
      </c>
    </row>
    <row r="275" spans="1:17" x14ac:dyDescent="0.2">
      <c r="A275" t="s">
        <v>54</v>
      </c>
      <c r="B275" s="30" t="s">
        <v>216</v>
      </c>
      <c r="C275" t="s">
        <v>14</v>
      </c>
      <c r="D275" t="s">
        <v>82</v>
      </c>
      <c r="F275" t="s">
        <v>17</v>
      </c>
      <c r="G275" t="s">
        <v>18</v>
      </c>
      <c r="H275" s="4">
        <v>200.34</v>
      </c>
      <c r="I275">
        <v>0</v>
      </c>
      <c r="J275">
        <v>0</v>
      </c>
      <c r="K275">
        <v>0</v>
      </c>
      <c r="L275">
        <v>200.34</v>
      </c>
      <c r="M275" s="2">
        <v>28</v>
      </c>
      <c r="P275" t="s">
        <v>85</v>
      </c>
      <c r="Q275" t="s">
        <v>86</v>
      </c>
    </row>
    <row r="276" spans="1:17" x14ac:dyDescent="0.2">
      <c r="A276" t="s">
        <v>54</v>
      </c>
      <c r="B276" s="30" t="s">
        <v>217</v>
      </c>
      <c r="C276" t="s">
        <v>14</v>
      </c>
      <c r="D276" t="s">
        <v>82</v>
      </c>
      <c r="F276" t="s">
        <v>17</v>
      </c>
      <c r="G276" t="s">
        <v>19</v>
      </c>
      <c r="H276" s="4">
        <v>3115</v>
      </c>
      <c r="I276">
        <v>695</v>
      </c>
      <c r="J276">
        <v>0</v>
      </c>
      <c r="K276">
        <v>2420</v>
      </c>
      <c r="L276">
        <v>0</v>
      </c>
      <c r="M276" s="2">
        <v>28</v>
      </c>
      <c r="P276" t="s">
        <v>85</v>
      </c>
      <c r="Q276" t="s">
        <v>86</v>
      </c>
    </row>
    <row r="277" spans="1:17" x14ac:dyDescent="0.2">
      <c r="A277" t="s">
        <v>54</v>
      </c>
      <c r="B277" s="30" t="s">
        <v>218</v>
      </c>
      <c r="C277" t="s">
        <v>14</v>
      </c>
      <c r="D277" t="s">
        <v>82</v>
      </c>
      <c r="F277" t="s">
        <v>17</v>
      </c>
      <c r="G277" t="s">
        <v>19</v>
      </c>
      <c r="H277" s="4">
        <v>7292</v>
      </c>
      <c r="I277">
        <v>988</v>
      </c>
      <c r="J277">
        <v>0</v>
      </c>
      <c r="K277">
        <v>6304</v>
      </c>
      <c r="L277">
        <v>0</v>
      </c>
      <c r="M277" s="2">
        <v>28</v>
      </c>
      <c r="P277" t="s">
        <v>85</v>
      </c>
      <c r="Q277" t="s">
        <v>86</v>
      </c>
    </row>
    <row r="278" spans="1:17" x14ac:dyDescent="0.2">
      <c r="A278" t="s">
        <v>54</v>
      </c>
      <c r="B278" s="30" t="s">
        <v>219</v>
      </c>
      <c r="C278" t="s">
        <v>14</v>
      </c>
      <c r="D278" t="s">
        <v>82</v>
      </c>
      <c r="E278" t="s">
        <v>220</v>
      </c>
      <c r="F278" t="s">
        <v>17</v>
      </c>
      <c r="G278" t="s">
        <v>19</v>
      </c>
      <c r="H278" s="4">
        <v>8632</v>
      </c>
      <c r="I278">
        <v>608</v>
      </c>
      <c r="J278">
        <v>0</v>
      </c>
      <c r="K278">
        <v>8024</v>
      </c>
      <c r="L278">
        <v>0</v>
      </c>
      <c r="M278" s="2">
        <v>28</v>
      </c>
      <c r="O278" t="s">
        <v>37</v>
      </c>
      <c r="P278" t="s">
        <v>85</v>
      </c>
      <c r="Q278" t="s">
        <v>86</v>
      </c>
    </row>
    <row r="279" spans="1:17" x14ac:dyDescent="0.2">
      <c r="A279" t="s">
        <v>54</v>
      </c>
      <c r="B279" s="30" t="s">
        <v>221</v>
      </c>
      <c r="C279" t="s">
        <v>14</v>
      </c>
      <c r="D279" t="s">
        <v>82</v>
      </c>
      <c r="F279" t="s">
        <v>17</v>
      </c>
      <c r="G279" t="s">
        <v>18</v>
      </c>
      <c r="H279" s="4">
        <v>138.18</v>
      </c>
      <c r="I279">
        <v>0</v>
      </c>
      <c r="J279">
        <v>0</v>
      </c>
      <c r="K279">
        <v>0</v>
      </c>
      <c r="L279">
        <v>138.18</v>
      </c>
      <c r="M279" s="2">
        <v>28</v>
      </c>
      <c r="P279" t="s">
        <v>85</v>
      </c>
      <c r="Q279" t="s">
        <v>86</v>
      </c>
    </row>
    <row r="280" spans="1:17" x14ac:dyDescent="0.2">
      <c r="A280" t="s">
        <v>54</v>
      </c>
      <c r="B280" s="30" t="s">
        <v>222</v>
      </c>
      <c r="C280" t="s">
        <v>14</v>
      </c>
      <c r="D280" t="s">
        <v>82</v>
      </c>
      <c r="F280" t="s">
        <v>17</v>
      </c>
      <c r="G280" t="s">
        <v>18</v>
      </c>
      <c r="H280" s="4">
        <v>24.32</v>
      </c>
      <c r="I280">
        <v>0</v>
      </c>
      <c r="J280">
        <v>0</v>
      </c>
      <c r="K280">
        <v>0</v>
      </c>
      <c r="L280">
        <v>24.32</v>
      </c>
      <c r="M280" s="2">
        <v>28</v>
      </c>
      <c r="O280" t="s">
        <v>37</v>
      </c>
      <c r="P280" t="s">
        <v>85</v>
      </c>
      <c r="Q280" t="s">
        <v>86</v>
      </c>
    </row>
    <row r="281" spans="1:17" x14ac:dyDescent="0.2">
      <c r="A281" t="s">
        <v>54</v>
      </c>
      <c r="B281" s="30" t="s">
        <v>223</v>
      </c>
      <c r="C281" t="s">
        <v>14</v>
      </c>
      <c r="D281" t="s">
        <v>82</v>
      </c>
      <c r="F281" t="s">
        <v>17</v>
      </c>
      <c r="G281" t="s">
        <v>18</v>
      </c>
      <c r="H281" s="4">
        <v>28.51</v>
      </c>
      <c r="I281">
        <v>0</v>
      </c>
      <c r="J281">
        <v>0</v>
      </c>
      <c r="K281">
        <v>0</v>
      </c>
      <c r="L281">
        <v>28.51</v>
      </c>
      <c r="M281" s="2">
        <v>28</v>
      </c>
      <c r="N281" t="s">
        <v>224</v>
      </c>
      <c r="O281" t="s">
        <v>224</v>
      </c>
      <c r="P281" t="s">
        <v>85</v>
      </c>
      <c r="Q281" t="s">
        <v>86</v>
      </c>
    </row>
    <row r="282" spans="1:17" x14ac:dyDescent="0.2">
      <c r="A282" t="s">
        <v>54</v>
      </c>
      <c r="B282" s="30" t="s">
        <v>225</v>
      </c>
      <c r="C282" t="s">
        <v>14</v>
      </c>
      <c r="D282" t="s">
        <v>82</v>
      </c>
      <c r="F282" t="s">
        <v>17</v>
      </c>
      <c r="G282" t="s">
        <v>18</v>
      </c>
      <c r="H282" s="4">
        <v>0</v>
      </c>
      <c r="I282">
        <v>0</v>
      </c>
      <c r="J282">
        <v>0</v>
      </c>
      <c r="K282">
        <v>0</v>
      </c>
      <c r="L282">
        <v>0</v>
      </c>
      <c r="M282" s="2">
        <v>28</v>
      </c>
      <c r="P282" t="s">
        <v>85</v>
      </c>
      <c r="Q282" t="s">
        <v>86</v>
      </c>
    </row>
    <row r="283" spans="1:17" x14ac:dyDescent="0.2">
      <c r="A283" t="s">
        <v>54</v>
      </c>
      <c r="B283" s="30" t="s">
        <v>226</v>
      </c>
      <c r="C283" t="s">
        <v>14</v>
      </c>
      <c r="D283" t="s">
        <v>82</v>
      </c>
      <c r="F283" t="s">
        <v>17</v>
      </c>
      <c r="G283" t="s">
        <v>19</v>
      </c>
      <c r="H283" s="4">
        <v>4203</v>
      </c>
      <c r="I283">
        <v>1579</v>
      </c>
      <c r="J283">
        <v>0</v>
      </c>
      <c r="K283">
        <v>2624</v>
      </c>
      <c r="L283">
        <v>0</v>
      </c>
      <c r="M283" s="2">
        <v>28</v>
      </c>
      <c r="N283" t="s">
        <v>23</v>
      </c>
      <c r="O283" t="s">
        <v>37</v>
      </c>
      <c r="P283" t="s">
        <v>85</v>
      </c>
      <c r="Q283" t="s">
        <v>86</v>
      </c>
    </row>
    <row r="284" spans="1:17" x14ac:dyDescent="0.2">
      <c r="A284" t="s">
        <v>54</v>
      </c>
      <c r="B284" s="30" t="s">
        <v>227</v>
      </c>
      <c r="C284" t="s">
        <v>14</v>
      </c>
      <c r="D284" t="s">
        <v>82</v>
      </c>
      <c r="E284" t="s">
        <v>228</v>
      </c>
      <c r="F284" t="s">
        <v>17</v>
      </c>
      <c r="G284" t="s">
        <v>19</v>
      </c>
      <c r="H284" s="4">
        <v>17120</v>
      </c>
      <c r="I284">
        <v>4480</v>
      </c>
      <c r="J284">
        <v>0</v>
      </c>
      <c r="K284">
        <v>12640</v>
      </c>
      <c r="L284">
        <v>0</v>
      </c>
      <c r="M284" s="2">
        <v>28</v>
      </c>
      <c r="N284" t="s">
        <v>84</v>
      </c>
      <c r="O284" t="s">
        <v>37</v>
      </c>
      <c r="P284" t="s">
        <v>85</v>
      </c>
      <c r="Q284" t="s">
        <v>86</v>
      </c>
    </row>
    <row r="285" spans="1:17" x14ac:dyDescent="0.2">
      <c r="A285" t="s">
        <v>54</v>
      </c>
      <c r="B285" s="30" t="s">
        <v>229</v>
      </c>
      <c r="C285" t="s">
        <v>14</v>
      </c>
      <c r="D285" t="s">
        <v>82</v>
      </c>
      <c r="E285" t="s">
        <v>230</v>
      </c>
      <c r="F285" t="s">
        <v>17</v>
      </c>
      <c r="G285" t="s">
        <v>18</v>
      </c>
      <c r="H285" s="4">
        <v>27.97</v>
      </c>
      <c r="I285">
        <v>0</v>
      </c>
      <c r="J285">
        <v>0</v>
      </c>
      <c r="K285">
        <v>0</v>
      </c>
      <c r="L285">
        <v>27.97</v>
      </c>
      <c r="M285" s="2">
        <v>28</v>
      </c>
      <c r="P285" t="s">
        <v>85</v>
      </c>
      <c r="Q285" t="s">
        <v>86</v>
      </c>
    </row>
    <row r="286" spans="1:17" x14ac:dyDescent="0.2">
      <c r="A286" t="s">
        <v>54</v>
      </c>
      <c r="B286" s="30" t="s">
        <v>231</v>
      </c>
      <c r="C286" t="s">
        <v>14</v>
      </c>
      <c r="D286" t="s">
        <v>82</v>
      </c>
      <c r="F286" t="s">
        <v>17</v>
      </c>
      <c r="G286" t="s">
        <v>19</v>
      </c>
      <c r="H286" s="4">
        <v>2866</v>
      </c>
      <c r="I286">
        <v>1003</v>
      </c>
      <c r="J286">
        <v>0</v>
      </c>
      <c r="K286">
        <v>1863</v>
      </c>
      <c r="L286">
        <v>0</v>
      </c>
      <c r="M286" s="2">
        <v>28</v>
      </c>
      <c r="N286" t="s">
        <v>23</v>
      </c>
      <c r="O286" t="s">
        <v>37</v>
      </c>
      <c r="P286" t="s">
        <v>85</v>
      </c>
      <c r="Q286" t="s">
        <v>86</v>
      </c>
    </row>
    <row r="287" spans="1:17" x14ac:dyDescent="0.2">
      <c r="A287" t="s">
        <v>54</v>
      </c>
      <c r="B287" s="30" t="s">
        <v>232</v>
      </c>
      <c r="C287" t="s">
        <v>14</v>
      </c>
      <c r="D287" t="s">
        <v>82</v>
      </c>
      <c r="F287" t="s">
        <v>17</v>
      </c>
      <c r="G287" t="s">
        <v>18</v>
      </c>
      <c r="H287" s="4">
        <v>142.33000000000001</v>
      </c>
      <c r="I287">
        <v>0</v>
      </c>
      <c r="J287">
        <v>0</v>
      </c>
      <c r="K287">
        <v>0</v>
      </c>
      <c r="L287">
        <v>142.33000000000001</v>
      </c>
      <c r="M287" s="2">
        <v>28</v>
      </c>
      <c r="P287" t="s">
        <v>85</v>
      </c>
      <c r="Q287" t="s">
        <v>86</v>
      </c>
    </row>
    <row r="288" spans="1:17" x14ac:dyDescent="0.2">
      <c r="A288" t="s">
        <v>54</v>
      </c>
      <c r="B288" s="30" t="s">
        <v>233</v>
      </c>
      <c r="C288" t="s">
        <v>14</v>
      </c>
      <c r="D288" t="s">
        <v>82</v>
      </c>
      <c r="F288" t="s">
        <v>17</v>
      </c>
      <c r="G288" t="s">
        <v>19</v>
      </c>
      <c r="H288" s="4">
        <v>5061</v>
      </c>
      <c r="I288">
        <v>1649</v>
      </c>
      <c r="J288">
        <v>0</v>
      </c>
      <c r="K288">
        <v>3412</v>
      </c>
      <c r="L288">
        <v>0</v>
      </c>
      <c r="M288" s="2">
        <v>28</v>
      </c>
      <c r="N288" t="s">
        <v>23</v>
      </c>
      <c r="P288" t="s">
        <v>85</v>
      </c>
      <c r="Q288" t="s">
        <v>86</v>
      </c>
    </row>
    <row r="289" spans="1:17" x14ac:dyDescent="0.2">
      <c r="A289" t="s">
        <v>54</v>
      </c>
      <c r="B289" s="30" t="s">
        <v>234</v>
      </c>
      <c r="C289" t="s">
        <v>14</v>
      </c>
      <c r="D289" t="s">
        <v>82</v>
      </c>
      <c r="F289" t="s">
        <v>17</v>
      </c>
      <c r="G289" t="s">
        <v>19</v>
      </c>
      <c r="H289" s="4">
        <v>2968</v>
      </c>
      <c r="I289">
        <v>1022</v>
      </c>
      <c r="J289">
        <v>0</v>
      </c>
      <c r="K289">
        <v>1946</v>
      </c>
      <c r="L289">
        <v>0</v>
      </c>
      <c r="M289" s="2">
        <v>28</v>
      </c>
      <c r="P289" t="s">
        <v>85</v>
      </c>
      <c r="Q289" t="s">
        <v>86</v>
      </c>
    </row>
    <row r="290" spans="1:17" x14ac:dyDescent="0.2">
      <c r="A290" t="s">
        <v>54</v>
      </c>
      <c r="B290" s="30" t="s">
        <v>235</v>
      </c>
      <c r="C290" t="s">
        <v>14</v>
      </c>
      <c r="D290" t="s">
        <v>82</v>
      </c>
      <c r="E290" t="s">
        <v>236</v>
      </c>
      <c r="F290" t="s">
        <v>17</v>
      </c>
      <c r="G290" t="s">
        <v>18</v>
      </c>
      <c r="H290" s="4">
        <v>2088.7399999999998</v>
      </c>
      <c r="I290">
        <v>0</v>
      </c>
      <c r="J290">
        <v>0</v>
      </c>
      <c r="K290">
        <v>0</v>
      </c>
      <c r="L290">
        <v>2088.7399999999998</v>
      </c>
      <c r="M290" s="2">
        <v>28</v>
      </c>
      <c r="O290" t="s">
        <v>37</v>
      </c>
      <c r="P290" t="s">
        <v>85</v>
      </c>
      <c r="Q290" t="s">
        <v>86</v>
      </c>
    </row>
    <row r="291" spans="1:17" x14ac:dyDescent="0.2">
      <c r="A291" t="s">
        <v>54</v>
      </c>
      <c r="B291" s="30" t="s">
        <v>237</v>
      </c>
      <c r="C291" t="s">
        <v>14</v>
      </c>
      <c r="D291" t="s">
        <v>82</v>
      </c>
      <c r="F291" t="s">
        <v>17</v>
      </c>
      <c r="G291" t="s">
        <v>19</v>
      </c>
      <c r="H291" s="4">
        <v>3901</v>
      </c>
      <c r="I291">
        <v>1400</v>
      </c>
      <c r="J291">
        <v>0</v>
      </c>
      <c r="K291">
        <v>2501</v>
      </c>
      <c r="L291">
        <v>0</v>
      </c>
      <c r="M291" s="2">
        <v>28</v>
      </c>
      <c r="N291" t="s">
        <v>23</v>
      </c>
      <c r="P291" t="s">
        <v>85</v>
      </c>
      <c r="Q291" t="s">
        <v>86</v>
      </c>
    </row>
    <row r="292" spans="1:17" x14ac:dyDescent="0.2">
      <c r="A292" t="s">
        <v>54</v>
      </c>
      <c r="B292" s="30" t="s">
        <v>238</v>
      </c>
      <c r="C292" t="s">
        <v>14</v>
      </c>
      <c r="D292" t="s">
        <v>82</v>
      </c>
      <c r="F292" t="s">
        <v>17</v>
      </c>
      <c r="G292" t="s">
        <v>18</v>
      </c>
      <c r="H292" s="4">
        <v>107.5</v>
      </c>
      <c r="I292">
        <v>0</v>
      </c>
      <c r="J292">
        <v>0</v>
      </c>
      <c r="K292">
        <v>0</v>
      </c>
      <c r="L292">
        <v>107.5</v>
      </c>
      <c r="M292" s="2">
        <v>28</v>
      </c>
      <c r="P292" t="s">
        <v>85</v>
      </c>
      <c r="Q292" t="s">
        <v>86</v>
      </c>
    </row>
    <row r="293" spans="1:17" x14ac:dyDescent="0.2">
      <c r="A293" t="s">
        <v>54</v>
      </c>
      <c r="B293" s="30" t="s">
        <v>239</v>
      </c>
      <c r="C293" t="s">
        <v>14</v>
      </c>
      <c r="D293" t="s">
        <v>82</v>
      </c>
      <c r="F293" t="s">
        <v>17</v>
      </c>
      <c r="G293" t="s">
        <v>18</v>
      </c>
      <c r="H293" s="4">
        <v>360.25</v>
      </c>
      <c r="I293">
        <v>0</v>
      </c>
      <c r="J293">
        <v>0</v>
      </c>
      <c r="K293">
        <v>0</v>
      </c>
      <c r="L293">
        <v>360.25</v>
      </c>
      <c r="M293" s="2">
        <v>28</v>
      </c>
      <c r="P293" t="s">
        <v>85</v>
      </c>
      <c r="Q293" t="s">
        <v>86</v>
      </c>
    </row>
    <row r="294" spans="1:17" x14ac:dyDescent="0.2">
      <c r="A294" t="s">
        <v>54</v>
      </c>
      <c r="B294" s="30" t="s">
        <v>240</v>
      </c>
      <c r="C294" t="s">
        <v>14</v>
      </c>
      <c r="D294" t="s">
        <v>82</v>
      </c>
      <c r="F294" t="s">
        <v>17</v>
      </c>
      <c r="G294" t="s">
        <v>18</v>
      </c>
      <c r="H294" s="4">
        <v>201.94</v>
      </c>
      <c r="I294">
        <v>0</v>
      </c>
      <c r="J294">
        <v>0</v>
      </c>
      <c r="K294">
        <v>0</v>
      </c>
      <c r="L294">
        <v>201.94</v>
      </c>
      <c r="M294" s="2">
        <v>28</v>
      </c>
      <c r="P294" t="s">
        <v>85</v>
      </c>
      <c r="Q294" t="s">
        <v>86</v>
      </c>
    </row>
    <row r="295" spans="1:17" x14ac:dyDescent="0.2">
      <c r="A295" t="s">
        <v>54</v>
      </c>
      <c r="B295" s="30" t="s">
        <v>241</v>
      </c>
      <c r="C295" t="s">
        <v>14</v>
      </c>
      <c r="D295" t="s">
        <v>82</v>
      </c>
      <c r="F295" t="s">
        <v>17</v>
      </c>
      <c r="G295" t="s">
        <v>18</v>
      </c>
      <c r="H295" s="4">
        <v>183.44</v>
      </c>
      <c r="I295">
        <v>0</v>
      </c>
      <c r="J295">
        <v>0</v>
      </c>
      <c r="K295">
        <v>0</v>
      </c>
      <c r="L295">
        <v>183.44</v>
      </c>
      <c r="M295" s="2">
        <v>28</v>
      </c>
      <c r="P295" t="s">
        <v>85</v>
      </c>
      <c r="Q295" t="s">
        <v>86</v>
      </c>
    </row>
    <row r="296" spans="1:17" x14ac:dyDescent="0.2">
      <c r="A296" t="s">
        <v>54</v>
      </c>
      <c r="B296" s="30" t="s">
        <v>242</v>
      </c>
      <c r="C296" t="s">
        <v>14</v>
      </c>
      <c r="D296" t="s">
        <v>82</v>
      </c>
      <c r="F296" t="s">
        <v>17</v>
      </c>
      <c r="G296" t="s">
        <v>19</v>
      </c>
      <c r="H296" s="4">
        <v>6894</v>
      </c>
      <c r="I296">
        <v>300</v>
      </c>
      <c r="J296">
        <v>0</v>
      </c>
      <c r="K296">
        <v>6594</v>
      </c>
      <c r="L296">
        <v>0</v>
      </c>
      <c r="M296" s="2">
        <v>28</v>
      </c>
      <c r="N296" t="s">
        <v>84</v>
      </c>
      <c r="O296" t="s">
        <v>37</v>
      </c>
      <c r="P296" t="s">
        <v>85</v>
      </c>
      <c r="Q296" t="s">
        <v>86</v>
      </c>
    </row>
    <row r="297" spans="1:17" x14ac:dyDescent="0.2">
      <c r="A297" t="s">
        <v>54</v>
      </c>
      <c r="B297" s="30" t="s">
        <v>243</v>
      </c>
      <c r="C297" t="s">
        <v>14</v>
      </c>
      <c r="D297" t="s">
        <v>82</v>
      </c>
      <c r="F297" t="s">
        <v>17</v>
      </c>
      <c r="G297" t="s">
        <v>18</v>
      </c>
      <c r="H297" s="4">
        <v>935.7</v>
      </c>
      <c r="I297">
        <v>0</v>
      </c>
      <c r="J297">
        <v>0</v>
      </c>
      <c r="K297">
        <v>0</v>
      </c>
      <c r="L297">
        <v>935.7</v>
      </c>
      <c r="M297" s="2">
        <v>28</v>
      </c>
      <c r="N297" t="s">
        <v>84</v>
      </c>
      <c r="P297" t="s">
        <v>85</v>
      </c>
      <c r="Q297" t="s">
        <v>86</v>
      </c>
    </row>
    <row r="298" spans="1:17" x14ac:dyDescent="0.2">
      <c r="A298" t="s">
        <v>54</v>
      </c>
      <c r="B298" s="30" t="s">
        <v>244</v>
      </c>
      <c r="C298" t="s">
        <v>14</v>
      </c>
      <c r="D298" t="s">
        <v>82</v>
      </c>
      <c r="F298" t="s">
        <v>17</v>
      </c>
      <c r="G298" t="s">
        <v>18</v>
      </c>
      <c r="H298" s="4">
        <v>1825.57</v>
      </c>
      <c r="I298">
        <v>0</v>
      </c>
      <c r="J298">
        <v>0</v>
      </c>
      <c r="K298">
        <v>0</v>
      </c>
      <c r="L298">
        <v>1825.57</v>
      </c>
      <c r="M298" s="2">
        <v>28</v>
      </c>
      <c r="P298" t="s">
        <v>85</v>
      </c>
      <c r="Q298" t="s">
        <v>86</v>
      </c>
    </row>
    <row r="299" spans="1:17" x14ac:dyDescent="0.2">
      <c r="A299" t="s">
        <v>54</v>
      </c>
      <c r="B299" s="30" t="s">
        <v>245</v>
      </c>
      <c r="C299" t="s">
        <v>14</v>
      </c>
      <c r="D299" t="s">
        <v>82</v>
      </c>
      <c r="F299" t="s">
        <v>17</v>
      </c>
      <c r="G299" t="s">
        <v>18</v>
      </c>
      <c r="H299" s="4">
        <v>564.17999999999995</v>
      </c>
      <c r="I299">
        <v>0</v>
      </c>
      <c r="J299">
        <v>0</v>
      </c>
      <c r="K299">
        <v>0</v>
      </c>
      <c r="L299">
        <v>564.17999999999995</v>
      </c>
      <c r="M299" s="2">
        <v>28</v>
      </c>
      <c r="P299" t="s">
        <v>85</v>
      </c>
      <c r="Q299" t="s">
        <v>86</v>
      </c>
    </row>
    <row r="300" spans="1:17" x14ac:dyDescent="0.2">
      <c r="A300" t="s">
        <v>54</v>
      </c>
      <c r="B300" s="30" t="s">
        <v>246</v>
      </c>
      <c r="C300" t="s">
        <v>14</v>
      </c>
      <c r="D300" t="s">
        <v>82</v>
      </c>
      <c r="F300" t="s">
        <v>17</v>
      </c>
      <c r="G300" t="s">
        <v>18</v>
      </c>
      <c r="H300" s="4">
        <v>678.21</v>
      </c>
      <c r="I300">
        <v>0</v>
      </c>
      <c r="J300">
        <v>0</v>
      </c>
      <c r="K300">
        <v>0</v>
      </c>
      <c r="L300">
        <v>678.21</v>
      </c>
      <c r="M300" s="2">
        <v>28</v>
      </c>
      <c r="P300" t="s">
        <v>85</v>
      </c>
      <c r="Q300" t="s">
        <v>86</v>
      </c>
    </row>
    <row r="301" spans="1:17" x14ac:dyDescent="0.2">
      <c r="A301" t="s">
        <v>54</v>
      </c>
      <c r="B301" s="30" t="s">
        <v>247</v>
      </c>
      <c r="C301" t="s">
        <v>14</v>
      </c>
      <c r="D301" t="s">
        <v>82</v>
      </c>
      <c r="F301" t="s">
        <v>17</v>
      </c>
      <c r="G301" t="s">
        <v>18</v>
      </c>
      <c r="H301" s="4">
        <v>775.08</v>
      </c>
      <c r="I301">
        <v>0</v>
      </c>
      <c r="J301">
        <v>0</v>
      </c>
      <c r="K301">
        <v>0</v>
      </c>
      <c r="L301">
        <v>775.08</v>
      </c>
      <c r="M301" s="2">
        <v>28</v>
      </c>
      <c r="N301" t="s">
        <v>84</v>
      </c>
      <c r="P301" t="s">
        <v>85</v>
      </c>
      <c r="Q301" t="s">
        <v>86</v>
      </c>
    </row>
    <row r="302" spans="1:17" x14ac:dyDescent="0.2">
      <c r="A302" t="s">
        <v>54</v>
      </c>
      <c r="B302" s="30" t="s">
        <v>248</v>
      </c>
      <c r="C302" t="s">
        <v>14</v>
      </c>
      <c r="D302" t="s">
        <v>82</v>
      </c>
      <c r="F302" t="s">
        <v>17</v>
      </c>
      <c r="G302" t="s">
        <v>19</v>
      </c>
      <c r="H302" s="4">
        <v>6305</v>
      </c>
      <c r="I302">
        <v>0</v>
      </c>
      <c r="J302">
        <v>0</v>
      </c>
      <c r="K302">
        <v>0</v>
      </c>
      <c r="L302">
        <v>6305</v>
      </c>
      <c r="M302" s="2">
        <v>28</v>
      </c>
      <c r="O302" t="s">
        <v>37</v>
      </c>
      <c r="P302" t="s">
        <v>85</v>
      </c>
      <c r="Q302" t="s">
        <v>86</v>
      </c>
    </row>
    <row r="303" spans="1:17" x14ac:dyDescent="0.2">
      <c r="A303" t="s">
        <v>54</v>
      </c>
      <c r="B303" s="30" t="s">
        <v>249</v>
      </c>
      <c r="C303" t="s">
        <v>14</v>
      </c>
      <c r="D303" t="s">
        <v>82</v>
      </c>
      <c r="E303" t="s">
        <v>250</v>
      </c>
      <c r="F303" t="s">
        <v>17</v>
      </c>
      <c r="G303" t="s">
        <v>19</v>
      </c>
      <c r="H303" s="4">
        <v>4412</v>
      </c>
      <c r="I303">
        <v>426</v>
      </c>
      <c r="J303">
        <v>0</v>
      </c>
      <c r="K303">
        <v>3986</v>
      </c>
      <c r="L303">
        <v>0</v>
      </c>
      <c r="M303" s="2">
        <v>28</v>
      </c>
      <c r="N303" t="s">
        <v>84</v>
      </c>
      <c r="P303" t="s">
        <v>85</v>
      </c>
      <c r="Q303" t="s">
        <v>86</v>
      </c>
    </row>
    <row r="304" spans="1:17" x14ac:dyDescent="0.2">
      <c r="A304" t="s">
        <v>54</v>
      </c>
      <c r="B304" s="30" t="s">
        <v>251</v>
      </c>
      <c r="C304" t="s">
        <v>14</v>
      </c>
      <c r="D304" t="s">
        <v>82</v>
      </c>
      <c r="E304" t="s">
        <v>141</v>
      </c>
      <c r="F304" t="s">
        <v>17</v>
      </c>
      <c r="G304" t="s">
        <v>18</v>
      </c>
      <c r="H304" s="4">
        <v>119.4</v>
      </c>
      <c r="I304">
        <v>0</v>
      </c>
      <c r="J304">
        <v>0</v>
      </c>
      <c r="K304">
        <v>0</v>
      </c>
      <c r="L304">
        <v>119.4</v>
      </c>
      <c r="M304" s="2">
        <v>28</v>
      </c>
      <c r="P304" t="s">
        <v>85</v>
      </c>
      <c r="Q304" t="s">
        <v>86</v>
      </c>
    </row>
    <row r="305" spans="1:17" x14ac:dyDescent="0.2">
      <c r="A305" t="s">
        <v>54</v>
      </c>
      <c r="B305" s="30" t="s">
        <v>252</v>
      </c>
      <c r="C305" t="s">
        <v>14</v>
      </c>
      <c r="D305" t="s">
        <v>82</v>
      </c>
      <c r="F305" t="s">
        <v>17</v>
      </c>
      <c r="G305" t="s">
        <v>18</v>
      </c>
      <c r="H305" s="4">
        <v>801.11</v>
      </c>
      <c r="I305">
        <v>0</v>
      </c>
      <c r="J305">
        <v>0</v>
      </c>
      <c r="K305">
        <v>0</v>
      </c>
      <c r="L305">
        <v>801.11</v>
      </c>
      <c r="M305" s="2">
        <v>28</v>
      </c>
      <c r="P305" t="s">
        <v>85</v>
      </c>
      <c r="Q305" t="s">
        <v>86</v>
      </c>
    </row>
    <row r="306" spans="1:17" x14ac:dyDescent="0.2">
      <c r="A306" t="s">
        <v>54</v>
      </c>
      <c r="B306" s="30" t="s">
        <v>253</v>
      </c>
      <c r="C306" t="s">
        <v>14</v>
      </c>
      <c r="D306" t="s">
        <v>82</v>
      </c>
      <c r="F306" t="s">
        <v>17</v>
      </c>
      <c r="G306" t="s">
        <v>18</v>
      </c>
      <c r="H306" s="4">
        <v>1298.43</v>
      </c>
      <c r="I306">
        <v>0</v>
      </c>
      <c r="J306">
        <v>0</v>
      </c>
      <c r="K306">
        <v>0</v>
      </c>
      <c r="L306">
        <v>1298.43</v>
      </c>
      <c r="M306" s="2">
        <v>28</v>
      </c>
      <c r="P306" t="s">
        <v>85</v>
      </c>
      <c r="Q306" t="s">
        <v>86</v>
      </c>
    </row>
    <row r="307" spans="1:17" x14ac:dyDescent="0.2">
      <c r="A307" t="s">
        <v>54</v>
      </c>
      <c r="B307" s="30" t="s">
        <v>254</v>
      </c>
      <c r="C307" t="s">
        <v>14</v>
      </c>
      <c r="D307" t="s">
        <v>82</v>
      </c>
      <c r="E307" t="s">
        <v>255</v>
      </c>
      <c r="F307" t="s">
        <v>17</v>
      </c>
      <c r="G307" t="s">
        <v>18</v>
      </c>
      <c r="H307" s="4">
        <v>1698.95</v>
      </c>
      <c r="I307">
        <v>0</v>
      </c>
      <c r="J307">
        <v>0</v>
      </c>
      <c r="K307">
        <v>0</v>
      </c>
      <c r="L307">
        <v>1698.95</v>
      </c>
      <c r="M307" s="2">
        <v>28</v>
      </c>
      <c r="P307" t="s">
        <v>85</v>
      </c>
      <c r="Q307" t="s">
        <v>86</v>
      </c>
    </row>
    <row r="308" spans="1:17" x14ac:dyDescent="0.2">
      <c r="A308" t="s">
        <v>54</v>
      </c>
      <c r="B308" s="30" t="s">
        <v>256</v>
      </c>
      <c r="C308" t="s">
        <v>14</v>
      </c>
      <c r="D308" t="s">
        <v>82</v>
      </c>
      <c r="E308" t="s">
        <v>25</v>
      </c>
      <c r="F308" t="s">
        <v>17</v>
      </c>
      <c r="G308" t="s">
        <v>19</v>
      </c>
      <c r="H308" s="4">
        <v>2072</v>
      </c>
      <c r="I308">
        <v>676</v>
      </c>
      <c r="J308">
        <v>0</v>
      </c>
      <c r="K308">
        <v>1396</v>
      </c>
      <c r="L308">
        <v>0</v>
      </c>
      <c r="M308" s="2">
        <v>28</v>
      </c>
      <c r="N308" t="s">
        <v>23</v>
      </c>
      <c r="P308" t="s">
        <v>85</v>
      </c>
      <c r="Q308" t="s">
        <v>86</v>
      </c>
    </row>
    <row r="309" spans="1:17" x14ac:dyDescent="0.2">
      <c r="A309" t="s">
        <v>54</v>
      </c>
      <c r="B309" s="30" t="s">
        <v>257</v>
      </c>
      <c r="C309" t="s">
        <v>14</v>
      </c>
      <c r="D309" t="s">
        <v>82</v>
      </c>
      <c r="E309" t="s">
        <v>258</v>
      </c>
      <c r="F309" t="s">
        <v>17</v>
      </c>
      <c r="G309" t="s">
        <v>18</v>
      </c>
      <c r="H309" s="4">
        <v>32.21</v>
      </c>
      <c r="I309">
        <v>0</v>
      </c>
      <c r="J309">
        <v>0</v>
      </c>
      <c r="K309">
        <v>0</v>
      </c>
      <c r="L309">
        <v>32.21</v>
      </c>
      <c r="M309" s="2">
        <v>28</v>
      </c>
      <c r="P309" t="s">
        <v>85</v>
      </c>
      <c r="Q309" t="s">
        <v>86</v>
      </c>
    </row>
    <row r="310" spans="1:17" x14ac:dyDescent="0.2">
      <c r="A310" t="s">
        <v>54</v>
      </c>
      <c r="B310" s="30" t="s">
        <v>259</v>
      </c>
      <c r="C310" t="s">
        <v>14</v>
      </c>
      <c r="D310" t="s">
        <v>82</v>
      </c>
      <c r="F310" t="s">
        <v>17</v>
      </c>
      <c r="G310" t="s">
        <v>18</v>
      </c>
      <c r="H310" s="4">
        <v>2405.7399999999998</v>
      </c>
      <c r="I310">
        <v>0</v>
      </c>
      <c r="J310">
        <v>0</v>
      </c>
      <c r="K310">
        <v>0</v>
      </c>
      <c r="L310">
        <v>2405.7399999999998</v>
      </c>
      <c r="M310" s="2">
        <v>28</v>
      </c>
      <c r="P310" t="s">
        <v>85</v>
      </c>
      <c r="Q310" t="s">
        <v>86</v>
      </c>
    </row>
    <row r="311" spans="1:17" x14ac:dyDescent="0.2">
      <c r="A311" t="s">
        <v>54</v>
      </c>
      <c r="B311" s="30" t="s">
        <v>260</v>
      </c>
      <c r="C311" t="s">
        <v>14</v>
      </c>
      <c r="D311" t="s">
        <v>82</v>
      </c>
      <c r="F311" t="s">
        <v>17</v>
      </c>
      <c r="G311" t="s">
        <v>18</v>
      </c>
      <c r="H311" s="4">
        <v>62.99</v>
      </c>
      <c r="I311">
        <v>0</v>
      </c>
      <c r="J311">
        <v>0</v>
      </c>
      <c r="K311">
        <v>0</v>
      </c>
      <c r="L311">
        <v>62.99</v>
      </c>
      <c r="M311" s="2">
        <v>28</v>
      </c>
      <c r="O311" t="s">
        <v>37</v>
      </c>
      <c r="P311" t="s">
        <v>85</v>
      </c>
      <c r="Q311" t="s">
        <v>86</v>
      </c>
    </row>
    <row r="312" spans="1:17" x14ac:dyDescent="0.2">
      <c r="A312" t="s">
        <v>54</v>
      </c>
      <c r="B312" s="30" t="s">
        <v>261</v>
      </c>
      <c r="C312" t="s">
        <v>14</v>
      </c>
      <c r="D312" t="s">
        <v>82</v>
      </c>
      <c r="F312" t="s">
        <v>17</v>
      </c>
      <c r="G312" t="s">
        <v>18</v>
      </c>
      <c r="H312" s="4">
        <v>32.58</v>
      </c>
      <c r="I312">
        <v>0</v>
      </c>
      <c r="J312">
        <v>0</v>
      </c>
      <c r="K312">
        <v>0</v>
      </c>
      <c r="L312">
        <v>32.58</v>
      </c>
      <c r="M312" s="2">
        <v>28</v>
      </c>
      <c r="P312" t="s">
        <v>85</v>
      </c>
      <c r="Q312" t="s">
        <v>86</v>
      </c>
    </row>
    <row r="313" spans="1:17" x14ac:dyDescent="0.2">
      <c r="A313" t="s">
        <v>54</v>
      </c>
      <c r="B313" s="30" t="s">
        <v>262</v>
      </c>
      <c r="C313" t="s">
        <v>14</v>
      </c>
      <c r="D313" t="s">
        <v>82</v>
      </c>
      <c r="F313" t="s">
        <v>17</v>
      </c>
      <c r="G313" t="s">
        <v>18</v>
      </c>
      <c r="H313" s="4">
        <v>71.73</v>
      </c>
      <c r="I313">
        <v>0</v>
      </c>
      <c r="J313">
        <v>0</v>
      </c>
      <c r="K313">
        <v>0</v>
      </c>
      <c r="L313">
        <v>71.73</v>
      </c>
      <c r="M313" s="2">
        <v>28</v>
      </c>
      <c r="P313" t="s">
        <v>85</v>
      </c>
      <c r="Q313" t="s">
        <v>86</v>
      </c>
    </row>
    <row r="314" spans="1:17" x14ac:dyDescent="0.2">
      <c r="A314" t="s">
        <v>54</v>
      </c>
      <c r="B314" s="30" t="s">
        <v>263</v>
      </c>
      <c r="C314" t="s">
        <v>14</v>
      </c>
      <c r="D314" t="s">
        <v>82</v>
      </c>
      <c r="F314" t="s">
        <v>17</v>
      </c>
      <c r="G314" t="s">
        <v>19</v>
      </c>
      <c r="H314" s="4">
        <v>3339</v>
      </c>
      <c r="I314">
        <v>1169</v>
      </c>
      <c r="J314">
        <v>0</v>
      </c>
      <c r="K314">
        <v>2170</v>
      </c>
      <c r="L314">
        <v>0</v>
      </c>
      <c r="M314" s="2">
        <v>28</v>
      </c>
      <c r="N314" t="s">
        <v>23</v>
      </c>
      <c r="O314" t="s">
        <v>37</v>
      </c>
      <c r="P314" t="s">
        <v>85</v>
      </c>
      <c r="Q314" t="s">
        <v>86</v>
      </c>
    </row>
    <row r="315" spans="1:17" x14ac:dyDescent="0.2">
      <c r="A315" t="s">
        <v>54</v>
      </c>
      <c r="B315" s="30" t="s">
        <v>264</v>
      </c>
      <c r="C315" t="s">
        <v>14</v>
      </c>
      <c r="D315" t="s">
        <v>82</v>
      </c>
      <c r="F315" t="s">
        <v>17</v>
      </c>
      <c r="G315" t="s">
        <v>18</v>
      </c>
      <c r="H315" s="4">
        <v>189.22</v>
      </c>
      <c r="I315">
        <v>0</v>
      </c>
      <c r="J315">
        <v>0</v>
      </c>
      <c r="K315">
        <v>0</v>
      </c>
      <c r="L315">
        <v>189.22</v>
      </c>
      <c r="M315" s="2">
        <v>28</v>
      </c>
      <c r="P315" t="s">
        <v>85</v>
      </c>
      <c r="Q315" t="s">
        <v>86</v>
      </c>
    </row>
    <row r="316" spans="1:17" x14ac:dyDescent="0.2">
      <c r="A316" t="s">
        <v>54</v>
      </c>
      <c r="B316" s="30" t="s">
        <v>265</v>
      </c>
      <c r="C316" t="s">
        <v>14</v>
      </c>
      <c r="D316" t="s">
        <v>82</v>
      </c>
      <c r="F316" t="s">
        <v>17</v>
      </c>
      <c r="G316" t="s">
        <v>19</v>
      </c>
      <c r="H316" s="4">
        <v>3328</v>
      </c>
      <c r="I316">
        <v>1462</v>
      </c>
      <c r="J316">
        <v>0</v>
      </c>
      <c r="K316">
        <v>1866</v>
      </c>
      <c r="L316">
        <v>0</v>
      </c>
      <c r="M316" s="2">
        <v>28</v>
      </c>
      <c r="N316" t="s">
        <v>23</v>
      </c>
      <c r="P316" t="s">
        <v>85</v>
      </c>
      <c r="Q316" t="s">
        <v>86</v>
      </c>
    </row>
    <row r="317" spans="1:17" x14ac:dyDescent="0.2">
      <c r="A317" t="s">
        <v>54</v>
      </c>
      <c r="B317" s="30" t="s">
        <v>266</v>
      </c>
      <c r="C317" t="s">
        <v>14</v>
      </c>
      <c r="D317" t="s">
        <v>82</v>
      </c>
      <c r="F317" t="s">
        <v>17</v>
      </c>
      <c r="G317" t="s">
        <v>18</v>
      </c>
      <c r="H317" s="4">
        <v>369.3</v>
      </c>
      <c r="I317">
        <v>0</v>
      </c>
      <c r="J317">
        <v>0</v>
      </c>
      <c r="K317">
        <v>0</v>
      </c>
      <c r="L317">
        <v>369.3</v>
      </c>
      <c r="M317" s="2">
        <v>28</v>
      </c>
      <c r="P317" t="s">
        <v>85</v>
      </c>
      <c r="Q317" t="s">
        <v>86</v>
      </c>
    </row>
    <row r="318" spans="1:17" x14ac:dyDescent="0.2">
      <c r="A318" t="s">
        <v>55</v>
      </c>
      <c r="B318" s="30" t="s">
        <v>81</v>
      </c>
      <c r="C318" t="s">
        <v>14</v>
      </c>
      <c r="D318" t="s">
        <v>82</v>
      </c>
      <c r="E318" t="s">
        <v>83</v>
      </c>
      <c r="F318" t="s">
        <v>17</v>
      </c>
      <c r="G318" t="s">
        <v>19</v>
      </c>
      <c r="H318" s="4">
        <v>6074</v>
      </c>
      <c r="I318">
        <v>600</v>
      </c>
      <c r="J318">
        <v>0</v>
      </c>
      <c r="K318">
        <v>5474</v>
      </c>
      <c r="L318">
        <v>0</v>
      </c>
      <c r="M318" s="2">
        <v>31</v>
      </c>
      <c r="N318" t="s">
        <v>84</v>
      </c>
      <c r="O318" t="s">
        <v>37</v>
      </c>
      <c r="P318" t="s">
        <v>85</v>
      </c>
      <c r="Q318" t="s">
        <v>86</v>
      </c>
    </row>
    <row r="319" spans="1:17" x14ac:dyDescent="0.2">
      <c r="A319" t="s">
        <v>55</v>
      </c>
      <c r="B319" s="30" t="s">
        <v>87</v>
      </c>
      <c r="C319" t="s">
        <v>14</v>
      </c>
      <c r="D319" t="s">
        <v>82</v>
      </c>
      <c r="F319" t="s">
        <v>17</v>
      </c>
      <c r="G319" t="s">
        <v>18</v>
      </c>
      <c r="H319" s="4">
        <v>1028.6300000000001</v>
      </c>
      <c r="I319">
        <v>0</v>
      </c>
      <c r="J319">
        <v>0</v>
      </c>
      <c r="K319">
        <v>0</v>
      </c>
      <c r="L319">
        <v>1028.6300000000001</v>
      </c>
      <c r="M319" s="2">
        <v>31</v>
      </c>
      <c r="P319" t="s">
        <v>85</v>
      </c>
      <c r="Q319" t="s">
        <v>86</v>
      </c>
    </row>
    <row r="320" spans="1:17" x14ac:dyDescent="0.2">
      <c r="A320" t="s">
        <v>55</v>
      </c>
      <c r="B320" s="30" t="s">
        <v>88</v>
      </c>
      <c r="C320" t="s">
        <v>14</v>
      </c>
      <c r="D320" t="s">
        <v>82</v>
      </c>
      <c r="F320" t="s">
        <v>17</v>
      </c>
      <c r="G320" t="s">
        <v>18</v>
      </c>
      <c r="H320" s="4">
        <v>959.94</v>
      </c>
      <c r="I320">
        <v>0</v>
      </c>
      <c r="J320">
        <v>0</v>
      </c>
      <c r="K320">
        <v>0</v>
      </c>
      <c r="L320">
        <v>959.94</v>
      </c>
      <c r="M320" s="2">
        <v>31</v>
      </c>
      <c r="O320" t="s">
        <v>37</v>
      </c>
      <c r="P320" t="s">
        <v>85</v>
      </c>
      <c r="Q320" t="s">
        <v>86</v>
      </c>
    </row>
    <row r="321" spans="1:17" x14ac:dyDescent="0.2">
      <c r="A321" t="s">
        <v>55</v>
      </c>
      <c r="B321" s="30" t="s">
        <v>89</v>
      </c>
      <c r="C321" t="s">
        <v>14</v>
      </c>
      <c r="D321" t="s">
        <v>82</v>
      </c>
      <c r="F321" t="s">
        <v>17</v>
      </c>
      <c r="G321" t="s">
        <v>18</v>
      </c>
      <c r="H321" s="4">
        <v>864.67</v>
      </c>
      <c r="I321">
        <v>0</v>
      </c>
      <c r="J321">
        <v>0</v>
      </c>
      <c r="K321">
        <v>0</v>
      </c>
      <c r="L321">
        <v>864.67</v>
      </c>
      <c r="M321" s="2">
        <v>31</v>
      </c>
      <c r="P321" t="s">
        <v>85</v>
      </c>
      <c r="Q321" t="s">
        <v>86</v>
      </c>
    </row>
    <row r="322" spans="1:17" x14ac:dyDescent="0.2">
      <c r="A322" t="s">
        <v>55</v>
      </c>
      <c r="B322" s="30" t="s">
        <v>90</v>
      </c>
      <c r="C322" t="s">
        <v>14</v>
      </c>
      <c r="D322" t="s">
        <v>82</v>
      </c>
      <c r="F322" t="s">
        <v>17</v>
      </c>
      <c r="G322" t="s">
        <v>18</v>
      </c>
      <c r="H322" s="4">
        <v>344.16</v>
      </c>
      <c r="I322">
        <v>0</v>
      </c>
      <c r="J322">
        <v>0</v>
      </c>
      <c r="K322">
        <v>0</v>
      </c>
      <c r="L322">
        <v>344.16</v>
      </c>
      <c r="M322" s="2">
        <v>31</v>
      </c>
      <c r="P322" t="s">
        <v>85</v>
      </c>
      <c r="Q322" t="s">
        <v>86</v>
      </c>
    </row>
    <row r="323" spans="1:17" x14ac:dyDescent="0.2">
      <c r="A323" t="s">
        <v>55</v>
      </c>
      <c r="B323" s="30" t="s">
        <v>91</v>
      </c>
      <c r="C323" t="s">
        <v>14</v>
      </c>
      <c r="D323" t="s">
        <v>82</v>
      </c>
      <c r="F323" t="s">
        <v>17</v>
      </c>
      <c r="G323" t="s">
        <v>18</v>
      </c>
      <c r="H323" s="4">
        <v>0</v>
      </c>
      <c r="I323">
        <v>0</v>
      </c>
      <c r="J323">
        <v>0</v>
      </c>
      <c r="K323">
        <v>0</v>
      </c>
      <c r="L323">
        <v>0</v>
      </c>
      <c r="M323" s="2">
        <v>31</v>
      </c>
      <c r="O323" t="s">
        <v>37</v>
      </c>
      <c r="P323" t="s">
        <v>85</v>
      </c>
      <c r="Q323" t="s">
        <v>86</v>
      </c>
    </row>
    <row r="324" spans="1:17" x14ac:dyDescent="0.2">
      <c r="A324" t="s">
        <v>55</v>
      </c>
      <c r="B324" s="30" t="s">
        <v>92</v>
      </c>
      <c r="C324" t="s">
        <v>14</v>
      </c>
      <c r="D324" t="s">
        <v>82</v>
      </c>
      <c r="F324" t="s">
        <v>17</v>
      </c>
      <c r="G324" t="s">
        <v>19</v>
      </c>
      <c r="H324" s="4">
        <v>3395</v>
      </c>
      <c r="I324">
        <v>812</v>
      </c>
      <c r="J324">
        <v>0</v>
      </c>
      <c r="K324">
        <v>2583</v>
      </c>
      <c r="L324">
        <v>0</v>
      </c>
      <c r="M324" s="2">
        <v>31</v>
      </c>
      <c r="N324" t="s">
        <v>23</v>
      </c>
      <c r="O324" t="s">
        <v>37</v>
      </c>
      <c r="P324" t="s">
        <v>85</v>
      </c>
      <c r="Q324" t="s">
        <v>86</v>
      </c>
    </row>
    <row r="325" spans="1:17" x14ac:dyDescent="0.2">
      <c r="A325" t="s">
        <v>55</v>
      </c>
      <c r="B325" s="30" t="s">
        <v>93</v>
      </c>
      <c r="C325" t="s">
        <v>14</v>
      </c>
      <c r="D325" t="s">
        <v>82</v>
      </c>
      <c r="F325" t="s">
        <v>17</v>
      </c>
      <c r="G325" t="s">
        <v>18</v>
      </c>
      <c r="H325" s="4">
        <v>340.47</v>
      </c>
      <c r="I325">
        <v>0</v>
      </c>
      <c r="J325">
        <v>0</v>
      </c>
      <c r="K325">
        <v>0</v>
      </c>
      <c r="L325">
        <v>340.47</v>
      </c>
      <c r="M325" s="2">
        <v>31</v>
      </c>
      <c r="O325" t="s">
        <v>37</v>
      </c>
      <c r="P325" t="s">
        <v>85</v>
      </c>
      <c r="Q325" t="s">
        <v>86</v>
      </c>
    </row>
    <row r="326" spans="1:17" x14ac:dyDescent="0.2">
      <c r="A326" t="s">
        <v>55</v>
      </c>
      <c r="B326" s="30" t="s">
        <v>94</v>
      </c>
      <c r="C326" t="s">
        <v>14</v>
      </c>
      <c r="D326" t="s">
        <v>82</v>
      </c>
      <c r="F326" t="s">
        <v>17</v>
      </c>
      <c r="G326" t="s">
        <v>18</v>
      </c>
      <c r="H326" s="4">
        <v>1140.96</v>
      </c>
      <c r="I326">
        <v>0</v>
      </c>
      <c r="J326">
        <v>0</v>
      </c>
      <c r="K326">
        <v>0</v>
      </c>
      <c r="L326">
        <v>1140.96</v>
      </c>
      <c r="M326" s="2">
        <v>31</v>
      </c>
      <c r="N326" t="s">
        <v>23</v>
      </c>
      <c r="P326" t="s">
        <v>85</v>
      </c>
      <c r="Q326" t="s">
        <v>86</v>
      </c>
    </row>
    <row r="327" spans="1:17" x14ac:dyDescent="0.2">
      <c r="A327" t="s">
        <v>55</v>
      </c>
      <c r="B327" s="30" t="s">
        <v>95</v>
      </c>
      <c r="C327" t="s">
        <v>14</v>
      </c>
      <c r="D327" t="s">
        <v>82</v>
      </c>
      <c r="F327" t="s">
        <v>17</v>
      </c>
      <c r="G327" t="s">
        <v>19</v>
      </c>
      <c r="H327" s="4">
        <v>2288</v>
      </c>
      <c r="I327">
        <v>615</v>
      </c>
      <c r="J327">
        <v>0</v>
      </c>
      <c r="K327">
        <v>1673</v>
      </c>
      <c r="L327">
        <v>0</v>
      </c>
      <c r="M327" s="2">
        <v>31</v>
      </c>
      <c r="N327" t="s">
        <v>23</v>
      </c>
      <c r="O327" t="s">
        <v>37</v>
      </c>
      <c r="P327" t="s">
        <v>85</v>
      </c>
      <c r="Q327" t="s">
        <v>86</v>
      </c>
    </row>
    <row r="328" spans="1:17" x14ac:dyDescent="0.2">
      <c r="A328" t="s">
        <v>55</v>
      </c>
      <c r="B328" s="30" t="s">
        <v>96</v>
      </c>
      <c r="C328" t="s">
        <v>14</v>
      </c>
      <c r="D328" t="s">
        <v>82</v>
      </c>
      <c r="E328" t="s">
        <v>23</v>
      </c>
      <c r="F328" t="s">
        <v>17</v>
      </c>
      <c r="G328" t="s">
        <v>19</v>
      </c>
      <c r="H328" s="4">
        <v>9748</v>
      </c>
      <c r="I328">
        <v>2366</v>
      </c>
      <c r="J328">
        <v>0</v>
      </c>
      <c r="K328">
        <v>7382</v>
      </c>
      <c r="L328">
        <v>0</v>
      </c>
      <c r="M328" s="2">
        <v>31</v>
      </c>
      <c r="N328" t="s">
        <v>23</v>
      </c>
      <c r="O328" t="s">
        <v>37</v>
      </c>
      <c r="P328" t="s">
        <v>85</v>
      </c>
      <c r="Q328" t="s">
        <v>86</v>
      </c>
    </row>
    <row r="329" spans="1:17" x14ac:dyDescent="0.2">
      <c r="A329" t="s">
        <v>55</v>
      </c>
      <c r="B329" s="30" t="s">
        <v>97</v>
      </c>
      <c r="C329" t="s">
        <v>14</v>
      </c>
      <c r="D329" t="s">
        <v>82</v>
      </c>
      <c r="F329" t="s">
        <v>17</v>
      </c>
      <c r="G329" t="s">
        <v>19</v>
      </c>
      <c r="H329" s="4">
        <v>8030</v>
      </c>
      <c r="I329">
        <v>1842</v>
      </c>
      <c r="J329">
        <v>0</v>
      </c>
      <c r="K329">
        <v>6188</v>
      </c>
      <c r="L329">
        <v>0</v>
      </c>
      <c r="M329" s="2">
        <v>31</v>
      </c>
      <c r="O329" t="s">
        <v>37</v>
      </c>
      <c r="P329" t="s">
        <v>85</v>
      </c>
      <c r="Q329" t="s">
        <v>86</v>
      </c>
    </row>
    <row r="330" spans="1:17" x14ac:dyDescent="0.2">
      <c r="A330" t="s">
        <v>55</v>
      </c>
      <c r="B330" s="30" t="s">
        <v>98</v>
      </c>
      <c r="C330" t="s">
        <v>14</v>
      </c>
      <c r="D330" t="s">
        <v>82</v>
      </c>
      <c r="F330" t="s">
        <v>17</v>
      </c>
      <c r="G330" t="s">
        <v>19</v>
      </c>
      <c r="H330" s="4">
        <v>1616</v>
      </c>
      <c r="I330">
        <v>384</v>
      </c>
      <c r="J330">
        <v>0</v>
      </c>
      <c r="K330">
        <v>1232</v>
      </c>
      <c r="L330">
        <v>0</v>
      </c>
      <c r="M330" s="2">
        <v>31</v>
      </c>
      <c r="N330" t="s">
        <v>23</v>
      </c>
      <c r="O330" t="s">
        <v>37</v>
      </c>
      <c r="P330" t="s">
        <v>85</v>
      </c>
      <c r="Q330" t="s">
        <v>86</v>
      </c>
    </row>
    <row r="331" spans="1:17" x14ac:dyDescent="0.2">
      <c r="A331" t="s">
        <v>55</v>
      </c>
      <c r="B331" s="30" t="s">
        <v>99</v>
      </c>
      <c r="C331" t="s">
        <v>14</v>
      </c>
      <c r="D331" t="s">
        <v>82</v>
      </c>
      <c r="F331" t="s">
        <v>17</v>
      </c>
      <c r="G331" t="s">
        <v>19</v>
      </c>
      <c r="H331" s="4">
        <v>3841</v>
      </c>
      <c r="I331">
        <v>923</v>
      </c>
      <c r="J331">
        <v>0</v>
      </c>
      <c r="K331">
        <v>2918</v>
      </c>
      <c r="L331">
        <v>0</v>
      </c>
      <c r="M331" s="2">
        <v>31</v>
      </c>
      <c r="N331" t="s">
        <v>23</v>
      </c>
      <c r="O331" t="s">
        <v>37</v>
      </c>
      <c r="P331" t="s">
        <v>85</v>
      </c>
      <c r="Q331" t="s">
        <v>86</v>
      </c>
    </row>
    <row r="332" spans="1:17" x14ac:dyDescent="0.2">
      <c r="A332" t="s">
        <v>55</v>
      </c>
      <c r="B332" s="30" t="s">
        <v>100</v>
      </c>
      <c r="C332" t="s">
        <v>14</v>
      </c>
      <c r="D332" t="s">
        <v>82</v>
      </c>
      <c r="F332" t="s">
        <v>17</v>
      </c>
      <c r="G332" t="s">
        <v>18</v>
      </c>
      <c r="H332" s="4">
        <v>1520.55</v>
      </c>
      <c r="I332">
        <v>0</v>
      </c>
      <c r="J332">
        <v>0</v>
      </c>
      <c r="K332">
        <v>0</v>
      </c>
      <c r="L332">
        <v>1520.55</v>
      </c>
      <c r="M332" s="2">
        <v>31</v>
      </c>
      <c r="N332" t="s">
        <v>84</v>
      </c>
      <c r="P332" t="s">
        <v>85</v>
      </c>
      <c r="Q332" t="s">
        <v>86</v>
      </c>
    </row>
    <row r="333" spans="1:17" x14ac:dyDescent="0.2">
      <c r="A333" t="s">
        <v>55</v>
      </c>
      <c r="B333" s="30" t="s">
        <v>101</v>
      </c>
      <c r="C333" t="s">
        <v>14</v>
      </c>
      <c r="D333" t="s">
        <v>82</v>
      </c>
      <c r="F333" t="s">
        <v>17</v>
      </c>
      <c r="G333" t="s">
        <v>19</v>
      </c>
      <c r="H333" s="4">
        <v>3652</v>
      </c>
      <c r="I333">
        <v>852</v>
      </c>
      <c r="J333">
        <v>0</v>
      </c>
      <c r="K333">
        <v>2800</v>
      </c>
      <c r="L333">
        <v>0</v>
      </c>
      <c r="M333" s="2">
        <v>31</v>
      </c>
      <c r="N333" t="s">
        <v>23</v>
      </c>
      <c r="O333" t="s">
        <v>37</v>
      </c>
      <c r="P333" t="s">
        <v>85</v>
      </c>
      <c r="Q333" t="s">
        <v>86</v>
      </c>
    </row>
    <row r="334" spans="1:17" x14ac:dyDescent="0.2">
      <c r="A334" t="s">
        <v>55</v>
      </c>
      <c r="B334" s="30" t="s">
        <v>102</v>
      </c>
      <c r="C334" t="s">
        <v>14</v>
      </c>
      <c r="D334" t="s">
        <v>82</v>
      </c>
      <c r="F334" t="s">
        <v>17</v>
      </c>
      <c r="G334" t="s">
        <v>18</v>
      </c>
      <c r="H334" s="4">
        <v>1196.3800000000001</v>
      </c>
      <c r="I334">
        <v>0</v>
      </c>
      <c r="J334">
        <v>0</v>
      </c>
      <c r="K334">
        <v>0</v>
      </c>
      <c r="L334">
        <v>1196.3800000000001</v>
      </c>
      <c r="M334" s="2">
        <v>31</v>
      </c>
      <c r="O334" t="s">
        <v>37</v>
      </c>
      <c r="P334" t="s">
        <v>85</v>
      </c>
      <c r="Q334" t="s">
        <v>86</v>
      </c>
    </row>
    <row r="335" spans="1:17" x14ac:dyDescent="0.2">
      <c r="A335" t="s">
        <v>55</v>
      </c>
      <c r="B335" s="30" t="s">
        <v>103</v>
      </c>
      <c r="C335" t="s">
        <v>14</v>
      </c>
      <c r="D335" t="s">
        <v>82</v>
      </c>
      <c r="F335" t="s">
        <v>17</v>
      </c>
      <c r="G335" t="s">
        <v>18</v>
      </c>
      <c r="H335" s="4">
        <v>0</v>
      </c>
      <c r="I335">
        <v>0</v>
      </c>
      <c r="J335">
        <v>0</v>
      </c>
      <c r="K335">
        <v>0</v>
      </c>
      <c r="L335">
        <v>0</v>
      </c>
      <c r="M335" s="2">
        <v>31</v>
      </c>
      <c r="N335" t="s">
        <v>84</v>
      </c>
      <c r="P335" t="s">
        <v>85</v>
      </c>
      <c r="Q335" t="s">
        <v>86</v>
      </c>
    </row>
    <row r="336" spans="1:17" x14ac:dyDescent="0.2">
      <c r="A336" t="s">
        <v>55</v>
      </c>
      <c r="B336" s="30" t="s">
        <v>104</v>
      </c>
      <c r="C336" t="s">
        <v>14</v>
      </c>
      <c r="D336" t="s">
        <v>82</v>
      </c>
      <c r="F336" t="s">
        <v>17</v>
      </c>
      <c r="G336" t="s">
        <v>19</v>
      </c>
      <c r="H336" s="4">
        <v>4594</v>
      </c>
      <c r="I336">
        <v>1073</v>
      </c>
      <c r="J336">
        <v>0</v>
      </c>
      <c r="K336">
        <v>3521</v>
      </c>
      <c r="L336">
        <v>0</v>
      </c>
      <c r="M336" s="2">
        <v>31</v>
      </c>
      <c r="N336" t="s">
        <v>23</v>
      </c>
      <c r="O336" t="s">
        <v>37</v>
      </c>
      <c r="P336" t="s">
        <v>85</v>
      </c>
      <c r="Q336" t="s">
        <v>86</v>
      </c>
    </row>
    <row r="337" spans="1:17" x14ac:dyDescent="0.2">
      <c r="A337" t="s">
        <v>55</v>
      </c>
      <c r="B337" s="30" t="s">
        <v>105</v>
      </c>
      <c r="C337" t="s">
        <v>14</v>
      </c>
      <c r="D337" t="s">
        <v>82</v>
      </c>
      <c r="E337" t="s">
        <v>106</v>
      </c>
      <c r="F337" t="s">
        <v>17</v>
      </c>
      <c r="G337" t="s">
        <v>19</v>
      </c>
      <c r="H337" s="4">
        <v>2216</v>
      </c>
      <c r="I337">
        <v>218</v>
      </c>
      <c r="J337">
        <v>0</v>
      </c>
      <c r="K337">
        <v>1998</v>
      </c>
      <c r="L337">
        <v>0</v>
      </c>
      <c r="M337" s="2">
        <v>31</v>
      </c>
      <c r="P337" t="s">
        <v>85</v>
      </c>
      <c r="Q337" t="s">
        <v>86</v>
      </c>
    </row>
    <row r="338" spans="1:17" x14ac:dyDescent="0.2">
      <c r="A338" t="s">
        <v>55</v>
      </c>
      <c r="B338" s="30" t="s">
        <v>107</v>
      </c>
      <c r="C338" t="s">
        <v>14</v>
      </c>
      <c r="D338" t="s">
        <v>82</v>
      </c>
      <c r="F338" t="s">
        <v>17</v>
      </c>
      <c r="G338" t="s">
        <v>19</v>
      </c>
      <c r="H338" s="4">
        <v>724</v>
      </c>
      <c r="I338">
        <v>174</v>
      </c>
      <c r="J338">
        <v>0</v>
      </c>
      <c r="K338">
        <v>550</v>
      </c>
      <c r="L338">
        <v>0</v>
      </c>
      <c r="M338" s="2">
        <v>31</v>
      </c>
      <c r="N338" t="s">
        <v>23</v>
      </c>
      <c r="P338" t="s">
        <v>85</v>
      </c>
      <c r="Q338" t="s">
        <v>86</v>
      </c>
    </row>
    <row r="339" spans="1:17" x14ac:dyDescent="0.2">
      <c r="A339" t="s">
        <v>55</v>
      </c>
      <c r="B339" s="30" t="s">
        <v>108</v>
      </c>
      <c r="C339" t="s">
        <v>14</v>
      </c>
      <c r="D339" t="s">
        <v>82</v>
      </c>
      <c r="F339" t="s">
        <v>17</v>
      </c>
      <c r="G339" t="s">
        <v>18</v>
      </c>
      <c r="H339" s="4">
        <v>312.45999999999998</v>
      </c>
      <c r="I339">
        <v>0</v>
      </c>
      <c r="J339">
        <v>0</v>
      </c>
      <c r="K339">
        <v>0</v>
      </c>
      <c r="L339">
        <v>312.45999999999998</v>
      </c>
      <c r="M339" s="2">
        <v>31</v>
      </c>
      <c r="P339" t="s">
        <v>85</v>
      </c>
      <c r="Q339" t="s">
        <v>86</v>
      </c>
    </row>
    <row r="340" spans="1:17" x14ac:dyDescent="0.2">
      <c r="A340" t="s">
        <v>55</v>
      </c>
      <c r="B340" s="30" t="s">
        <v>109</v>
      </c>
      <c r="C340" t="s">
        <v>14</v>
      </c>
      <c r="D340" t="s">
        <v>82</v>
      </c>
      <c r="F340" t="s">
        <v>17</v>
      </c>
      <c r="G340" t="s">
        <v>18</v>
      </c>
      <c r="H340" s="4">
        <v>366.58</v>
      </c>
      <c r="I340">
        <v>0</v>
      </c>
      <c r="J340">
        <v>0</v>
      </c>
      <c r="K340">
        <v>0</v>
      </c>
      <c r="L340">
        <v>366.58</v>
      </c>
      <c r="M340" s="2">
        <v>31</v>
      </c>
      <c r="P340" t="s">
        <v>85</v>
      </c>
      <c r="Q340" t="s">
        <v>86</v>
      </c>
    </row>
    <row r="341" spans="1:17" x14ac:dyDescent="0.2">
      <c r="A341" t="s">
        <v>55</v>
      </c>
      <c r="B341" s="30" t="s">
        <v>110</v>
      </c>
      <c r="C341" t="s">
        <v>14</v>
      </c>
      <c r="D341" t="s">
        <v>82</v>
      </c>
      <c r="F341" t="s">
        <v>17</v>
      </c>
      <c r="G341" t="s">
        <v>18</v>
      </c>
      <c r="H341" s="4">
        <v>568</v>
      </c>
      <c r="I341">
        <v>0</v>
      </c>
      <c r="J341">
        <v>0</v>
      </c>
      <c r="K341">
        <v>0</v>
      </c>
      <c r="L341">
        <v>568</v>
      </c>
      <c r="M341" s="2">
        <v>31</v>
      </c>
      <c r="P341" t="s">
        <v>85</v>
      </c>
      <c r="Q341" t="s">
        <v>86</v>
      </c>
    </row>
    <row r="342" spans="1:17" x14ac:dyDescent="0.2">
      <c r="A342" t="s">
        <v>55</v>
      </c>
      <c r="B342" s="30" t="s">
        <v>111</v>
      </c>
      <c r="C342" t="s">
        <v>14</v>
      </c>
      <c r="D342" t="s">
        <v>82</v>
      </c>
      <c r="F342" t="s">
        <v>17</v>
      </c>
      <c r="G342" t="s">
        <v>19</v>
      </c>
      <c r="H342" s="4">
        <v>15352</v>
      </c>
      <c r="I342">
        <v>72</v>
      </c>
      <c r="J342">
        <v>0</v>
      </c>
      <c r="K342">
        <v>15280</v>
      </c>
      <c r="L342">
        <v>0</v>
      </c>
      <c r="M342" s="2">
        <v>31</v>
      </c>
      <c r="O342" t="s">
        <v>37</v>
      </c>
      <c r="P342" t="s">
        <v>85</v>
      </c>
      <c r="Q342" t="s">
        <v>86</v>
      </c>
    </row>
    <row r="343" spans="1:17" x14ac:dyDescent="0.2">
      <c r="A343" t="s">
        <v>55</v>
      </c>
      <c r="B343" s="30" t="s">
        <v>112</v>
      </c>
      <c r="C343" t="s">
        <v>14</v>
      </c>
      <c r="D343" t="s">
        <v>82</v>
      </c>
      <c r="F343" t="s">
        <v>17</v>
      </c>
      <c r="G343" t="s">
        <v>19</v>
      </c>
      <c r="H343" s="4">
        <v>3299</v>
      </c>
      <c r="I343">
        <v>796</v>
      </c>
      <c r="J343">
        <v>0</v>
      </c>
      <c r="K343">
        <v>2503</v>
      </c>
      <c r="L343">
        <v>0</v>
      </c>
      <c r="M343" s="2">
        <v>31</v>
      </c>
      <c r="N343" t="s">
        <v>23</v>
      </c>
      <c r="O343" t="s">
        <v>37</v>
      </c>
      <c r="P343" t="s">
        <v>85</v>
      </c>
      <c r="Q343" t="s">
        <v>86</v>
      </c>
    </row>
    <row r="344" spans="1:17" x14ac:dyDescent="0.2">
      <c r="A344" t="s">
        <v>55</v>
      </c>
      <c r="B344" s="30" t="s">
        <v>113</v>
      </c>
      <c r="C344" t="s">
        <v>14</v>
      </c>
      <c r="D344" t="s">
        <v>82</v>
      </c>
      <c r="E344" t="s">
        <v>114</v>
      </c>
      <c r="F344" t="s">
        <v>17</v>
      </c>
      <c r="G344" t="s">
        <v>18</v>
      </c>
      <c r="H344" s="4">
        <v>435.82</v>
      </c>
      <c r="I344">
        <v>0</v>
      </c>
      <c r="J344">
        <v>0</v>
      </c>
      <c r="K344">
        <v>0</v>
      </c>
      <c r="L344">
        <v>435.82</v>
      </c>
      <c r="M344" s="2">
        <v>31</v>
      </c>
      <c r="P344" t="s">
        <v>85</v>
      </c>
      <c r="Q344" t="s">
        <v>86</v>
      </c>
    </row>
    <row r="345" spans="1:17" x14ac:dyDescent="0.2">
      <c r="A345" t="s">
        <v>55</v>
      </c>
      <c r="B345" s="30" t="s">
        <v>115</v>
      </c>
      <c r="C345" t="s">
        <v>14</v>
      </c>
      <c r="D345" t="s">
        <v>82</v>
      </c>
      <c r="F345" t="s">
        <v>17</v>
      </c>
      <c r="G345" t="s">
        <v>19</v>
      </c>
      <c r="H345" s="4">
        <v>3966</v>
      </c>
      <c r="I345">
        <v>0</v>
      </c>
      <c r="J345">
        <v>0</v>
      </c>
      <c r="K345">
        <v>0</v>
      </c>
      <c r="L345">
        <v>3966</v>
      </c>
      <c r="M345" s="2">
        <v>31</v>
      </c>
      <c r="P345" t="s">
        <v>85</v>
      </c>
      <c r="Q345" t="s">
        <v>86</v>
      </c>
    </row>
    <row r="346" spans="1:17" x14ac:dyDescent="0.2">
      <c r="A346" t="s">
        <v>55</v>
      </c>
      <c r="B346" s="30" t="s">
        <v>116</v>
      </c>
      <c r="C346" t="s">
        <v>14</v>
      </c>
      <c r="D346" t="s">
        <v>82</v>
      </c>
      <c r="F346" t="s">
        <v>17</v>
      </c>
      <c r="G346" t="s">
        <v>19</v>
      </c>
      <c r="H346" s="4">
        <v>20720</v>
      </c>
      <c r="I346">
        <v>10570</v>
      </c>
      <c r="J346">
        <v>0</v>
      </c>
      <c r="K346">
        <v>10150</v>
      </c>
      <c r="L346">
        <v>0</v>
      </c>
      <c r="M346" s="2">
        <v>31</v>
      </c>
      <c r="O346" t="s">
        <v>37</v>
      </c>
      <c r="P346" t="s">
        <v>85</v>
      </c>
      <c r="Q346" t="s">
        <v>86</v>
      </c>
    </row>
    <row r="347" spans="1:17" x14ac:dyDescent="0.2">
      <c r="A347" t="s">
        <v>55</v>
      </c>
      <c r="B347" s="30" t="s">
        <v>117</v>
      </c>
      <c r="C347" t="s">
        <v>14</v>
      </c>
      <c r="D347" t="s">
        <v>82</v>
      </c>
      <c r="F347" t="s">
        <v>17</v>
      </c>
      <c r="G347" t="s">
        <v>18</v>
      </c>
      <c r="H347" s="4">
        <v>101.13</v>
      </c>
      <c r="I347">
        <v>0</v>
      </c>
      <c r="J347">
        <v>0</v>
      </c>
      <c r="K347">
        <v>0</v>
      </c>
      <c r="L347">
        <v>101.13</v>
      </c>
      <c r="M347" s="2">
        <v>31</v>
      </c>
      <c r="P347" t="s">
        <v>85</v>
      </c>
      <c r="Q347" t="s">
        <v>86</v>
      </c>
    </row>
    <row r="348" spans="1:17" x14ac:dyDescent="0.2">
      <c r="A348" t="s">
        <v>55</v>
      </c>
      <c r="B348" s="30" t="s">
        <v>118</v>
      </c>
      <c r="C348" t="s">
        <v>14</v>
      </c>
      <c r="D348" t="s">
        <v>82</v>
      </c>
      <c r="F348" t="s">
        <v>17</v>
      </c>
      <c r="G348" t="s">
        <v>18</v>
      </c>
      <c r="H348" s="4">
        <v>7.4</v>
      </c>
      <c r="I348">
        <v>0</v>
      </c>
      <c r="J348">
        <v>0</v>
      </c>
      <c r="K348">
        <v>0</v>
      </c>
      <c r="L348">
        <v>7.4</v>
      </c>
      <c r="M348" s="2">
        <v>31</v>
      </c>
      <c r="P348" t="s">
        <v>85</v>
      </c>
      <c r="Q348" t="s">
        <v>86</v>
      </c>
    </row>
    <row r="349" spans="1:17" x14ac:dyDescent="0.2">
      <c r="A349" t="s">
        <v>55</v>
      </c>
      <c r="B349" s="30" t="s">
        <v>119</v>
      </c>
      <c r="C349" t="s">
        <v>14</v>
      </c>
      <c r="D349" t="s">
        <v>82</v>
      </c>
      <c r="F349" t="s">
        <v>17</v>
      </c>
      <c r="G349" t="s">
        <v>18</v>
      </c>
      <c r="H349" s="4">
        <v>912.75</v>
      </c>
      <c r="I349">
        <v>0</v>
      </c>
      <c r="J349">
        <v>0</v>
      </c>
      <c r="K349">
        <v>0</v>
      </c>
      <c r="L349">
        <v>912.75</v>
      </c>
      <c r="M349" s="2">
        <v>31</v>
      </c>
      <c r="P349" t="s">
        <v>85</v>
      </c>
      <c r="Q349" t="s">
        <v>86</v>
      </c>
    </row>
    <row r="350" spans="1:17" x14ac:dyDescent="0.2">
      <c r="A350" t="s">
        <v>55</v>
      </c>
      <c r="B350" s="30" t="s">
        <v>120</v>
      </c>
      <c r="C350" t="s">
        <v>14</v>
      </c>
      <c r="D350" t="s">
        <v>82</v>
      </c>
      <c r="F350" t="s">
        <v>17</v>
      </c>
      <c r="G350" t="s">
        <v>18</v>
      </c>
      <c r="H350" s="4">
        <v>542.5</v>
      </c>
      <c r="I350">
        <v>0</v>
      </c>
      <c r="J350">
        <v>0</v>
      </c>
      <c r="K350">
        <v>0</v>
      </c>
      <c r="L350">
        <v>542.5</v>
      </c>
      <c r="M350" s="2">
        <v>31</v>
      </c>
      <c r="P350" t="s">
        <v>85</v>
      </c>
      <c r="Q350" t="s">
        <v>86</v>
      </c>
    </row>
    <row r="351" spans="1:17" x14ac:dyDescent="0.2">
      <c r="A351" t="s">
        <v>55</v>
      </c>
      <c r="B351" s="30" t="s">
        <v>121</v>
      </c>
      <c r="C351" t="s">
        <v>14</v>
      </c>
      <c r="D351" t="s">
        <v>82</v>
      </c>
      <c r="F351" t="s">
        <v>17</v>
      </c>
      <c r="G351" t="s">
        <v>19</v>
      </c>
      <c r="H351" s="4">
        <v>4260</v>
      </c>
      <c r="I351">
        <v>1034</v>
      </c>
      <c r="J351">
        <v>0</v>
      </c>
      <c r="K351">
        <v>3226</v>
      </c>
      <c r="L351">
        <v>0</v>
      </c>
      <c r="M351" s="2">
        <v>31</v>
      </c>
      <c r="N351" t="s">
        <v>23</v>
      </c>
      <c r="P351" t="s">
        <v>85</v>
      </c>
      <c r="Q351" t="s">
        <v>86</v>
      </c>
    </row>
    <row r="352" spans="1:17" x14ac:dyDescent="0.2">
      <c r="A352" t="s">
        <v>55</v>
      </c>
      <c r="B352" s="30" t="s">
        <v>122</v>
      </c>
      <c r="C352" t="s">
        <v>14</v>
      </c>
      <c r="D352" t="s">
        <v>82</v>
      </c>
      <c r="F352" t="s">
        <v>17</v>
      </c>
      <c r="G352" t="s">
        <v>19</v>
      </c>
      <c r="H352" s="4">
        <v>2129</v>
      </c>
      <c r="I352">
        <v>495</v>
      </c>
      <c r="J352">
        <v>0</v>
      </c>
      <c r="K352">
        <v>1634</v>
      </c>
      <c r="L352">
        <v>0</v>
      </c>
      <c r="M352" s="2">
        <v>31</v>
      </c>
      <c r="N352" t="s">
        <v>23</v>
      </c>
      <c r="O352" t="s">
        <v>37</v>
      </c>
      <c r="P352" t="s">
        <v>85</v>
      </c>
      <c r="Q352" t="s">
        <v>86</v>
      </c>
    </row>
    <row r="353" spans="1:17" x14ac:dyDescent="0.2">
      <c r="A353" t="s">
        <v>55</v>
      </c>
      <c r="B353" s="30" t="s">
        <v>123</v>
      </c>
      <c r="C353" t="s">
        <v>14</v>
      </c>
      <c r="D353" t="s">
        <v>82</v>
      </c>
      <c r="F353" t="s">
        <v>17</v>
      </c>
      <c r="G353" t="s">
        <v>18</v>
      </c>
      <c r="H353" s="4">
        <v>335.01</v>
      </c>
      <c r="I353">
        <v>0</v>
      </c>
      <c r="J353">
        <v>0</v>
      </c>
      <c r="K353">
        <v>0</v>
      </c>
      <c r="L353">
        <v>335.01</v>
      </c>
      <c r="M353" s="2">
        <v>31</v>
      </c>
      <c r="P353" t="s">
        <v>85</v>
      </c>
      <c r="Q353" t="s">
        <v>86</v>
      </c>
    </row>
    <row r="354" spans="1:17" x14ac:dyDescent="0.2">
      <c r="A354" t="s">
        <v>55</v>
      </c>
      <c r="B354" s="30" t="s">
        <v>124</v>
      </c>
      <c r="C354" t="s">
        <v>14</v>
      </c>
      <c r="D354" t="s">
        <v>82</v>
      </c>
      <c r="F354" t="s">
        <v>17</v>
      </c>
      <c r="G354" t="s">
        <v>18</v>
      </c>
      <c r="H354" s="4">
        <v>3537.87</v>
      </c>
      <c r="I354">
        <v>0</v>
      </c>
      <c r="J354">
        <v>0</v>
      </c>
      <c r="K354">
        <v>0</v>
      </c>
      <c r="L354">
        <v>3537.87</v>
      </c>
      <c r="M354" s="2">
        <v>31</v>
      </c>
      <c r="N354" t="s">
        <v>84</v>
      </c>
      <c r="P354" t="s">
        <v>85</v>
      </c>
      <c r="Q354" t="s">
        <v>86</v>
      </c>
    </row>
    <row r="355" spans="1:17" x14ac:dyDescent="0.2">
      <c r="A355" t="s">
        <v>55</v>
      </c>
      <c r="B355" s="30" t="s">
        <v>125</v>
      </c>
      <c r="C355" t="s">
        <v>14</v>
      </c>
      <c r="D355" t="s">
        <v>82</v>
      </c>
      <c r="F355" t="s">
        <v>17</v>
      </c>
      <c r="G355" t="s">
        <v>19</v>
      </c>
      <c r="H355" s="4">
        <v>4815</v>
      </c>
      <c r="I355">
        <v>1138</v>
      </c>
      <c r="J355">
        <v>0</v>
      </c>
      <c r="K355">
        <v>3677</v>
      </c>
      <c r="L355">
        <v>0</v>
      </c>
      <c r="M355" s="2">
        <v>31</v>
      </c>
      <c r="N355" t="s">
        <v>23</v>
      </c>
      <c r="O355" t="s">
        <v>23</v>
      </c>
      <c r="P355" t="s">
        <v>85</v>
      </c>
      <c r="Q355" t="s">
        <v>86</v>
      </c>
    </row>
    <row r="356" spans="1:17" x14ac:dyDescent="0.2">
      <c r="A356" t="s">
        <v>55</v>
      </c>
      <c r="B356" s="30" t="s">
        <v>126</v>
      </c>
      <c r="C356" t="s">
        <v>14</v>
      </c>
      <c r="D356" t="s">
        <v>82</v>
      </c>
      <c r="F356" t="s">
        <v>17</v>
      </c>
      <c r="G356" t="s">
        <v>19</v>
      </c>
      <c r="H356" s="4">
        <v>3200</v>
      </c>
      <c r="I356">
        <v>772</v>
      </c>
      <c r="J356">
        <v>0</v>
      </c>
      <c r="K356">
        <v>2428</v>
      </c>
      <c r="L356">
        <v>0</v>
      </c>
      <c r="M356" s="2">
        <v>31</v>
      </c>
      <c r="N356" t="s">
        <v>23</v>
      </c>
      <c r="O356" t="s">
        <v>37</v>
      </c>
      <c r="P356" t="s">
        <v>85</v>
      </c>
      <c r="Q356" t="s">
        <v>86</v>
      </c>
    </row>
    <row r="357" spans="1:17" x14ac:dyDescent="0.2">
      <c r="A357" t="s">
        <v>55</v>
      </c>
      <c r="B357" s="30" t="s">
        <v>127</v>
      </c>
      <c r="C357" t="s">
        <v>14</v>
      </c>
      <c r="D357" t="s">
        <v>82</v>
      </c>
      <c r="F357" t="s">
        <v>17</v>
      </c>
      <c r="G357" t="s">
        <v>18</v>
      </c>
      <c r="H357" s="4">
        <v>195.96</v>
      </c>
      <c r="I357">
        <v>0</v>
      </c>
      <c r="J357">
        <v>0</v>
      </c>
      <c r="K357">
        <v>0</v>
      </c>
      <c r="L357">
        <v>195.96</v>
      </c>
      <c r="M357" s="2">
        <v>31</v>
      </c>
      <c r="N357" t="s">
        <v>84</v>
      </c>
      <c r="P357" t="s">
        <v>85</v>
      </c>
      <c r="Q357" t="s">
        <v>86</v>
      </c>
    </row>
    <row r="358" spans="1:17" x14ac:dyDescent="0.2">
      <c r="A358" t="s">
        <v>55</v>
      </c>
      <c r="B358" s="30" t="s">
        <v>128</v>
      </c>
      <c r="C358" t="s">
        <v>14</v>
      </c>
      <c r="D358" t="s">
        <v>82</v>
      </c>
      <c r="E358" t="s">
        <v>129</v>
      </c>
      <c r="F358" t="s">
        <v>17</v>
      </c>
      <c r="G358" t="s">
        <v>18</v>
      </c>
      <c r="H358" s="4">
        <v>169</v>
      </c>
      <c r="I358">
        <v>0</v>
      </c>
      <c r="J358">
        <v>0</v>
      </c>
      <c r="K358">
        <v>0</v>
      </c>
      <c r="L358">
        <v>169</v>
      </c>
      <c r="M358" s="2">
        <v>31</v>
      </c>
      <c r="P358" t="s">
        <v>85</v>
      </c>
      <c r="Q358" t="s">
        <v>86</v>
      </c>
    </row>
    <row r="359" spans="1:17" x14ac:dyDescent="0.2">
      <c r="A359" t="s">
        <v>55</v>
      </c>
      <c r="B359" s="30" t="s">
        <v>130</v>
      </c>
      <c r="C359" t="s">
        <v>14</v>
      </c>
      <c r="D359" t="s">
        <v>82</v>
      </c>
      <c r="F359" t="s">
        <v>17</v>
      </c>
      <c r="G359" t="s">
        <v>19</v>
      </c>
      <c r="H359" s="4">
        <v>2756</v>
      </c>
      <c r="I359">
        <v>196</v>
      </c>
      <c r="J359">
        <v>0</v>
      </c>
      <c r="K359">
        <v>2560</v>
      </c>
      <c r="L359">
        <v>0</v>
      </c>
      <c r="M359" s="2">
        <v>31</v>
      </c>
      <c r="P359" t="s">
        <v>85</v>
      </c>
      <c r="Q359" t="s">
        <v>86</v>
      </c>
    </row>
    <row r="360" spans="1:17" x14ac:dyDescent="0.2">
      <c r="A360" t="s">
        <v>55</v>
      </c>
      <c r="B360" s="30" t="s">
        <v>131</v>
      </c>
      <c r="C360" t="s">
        <v>14</v>
      </c>
      <c r="D360" t="s">
        <v>82</v>
      </c>
      <c r="F360" t="s">
        <v>17</v>
      </c>
      <c r="G360" t="s">
        <v>18</v>
      </c>
      <c r="H360" s="4">
        <v>762.89</v>
      </c>
      <c r="I360">
        <v>0</v>
      </c>
      <c r="J360">
        <v>0</v>
      </c>
      <c r="K360">
        <v>0</v>
      </c>
      <c r="L360">
        <v>762.89</v>
      </c>
      <c r="M360" s="2">
        <v>31</v>
      </c>
      <c r="P360" t="s">
        <v>85</v>
      </c>
      <c r="Q360" t="s">
        <v>86</v>
      </c>
    </row>
    <row r="361" spans="1:17" x14ac:dyDescent="0.2">
      <c r="A361" t="s">
        <v>55</v>
      </c>
      <c r="B361" s="30" t="s">
        <v>132</v>
      </c>
      <c r="C361" t="s">
        <v>14</v>
      </c>
      <c r="D361" t="s">
        <v>82</v>
      </c>
      <c r="F361" t="s">
        <v>17</v>
      </c>
      <c r="G361" t="s">
        <v>19</v>
      </c>
      <c r="H361" s="4">
        <v>20240</v>
      </c>
      <c r="I361">
        <v>2990</v>
      </c>
      <c r="J361">
        <v>0</v>
      </c>
      <c r="K361">
        <v>17250</v>
      </c>
      <c r="L361">
        <v>0</v>
      </c>
      <c r="M361" s="2">
        <v>31</v>
      </c>
      <c r="O361" t="s">
        <v>37</v>
      </c>
      <c r="P361" t="s">
        <v>85</v>
      </c>
      <c r="Q361" t="s">
        <v>86</v>
      </c>
    </row>
    <row r="362" spans="1:17" x14ac:dyDescent="0.2">
      <c r="A362" t="s">
        <v>55</v>
      </c>
      <c r="B362" s="30" t="s">
        <v>133</v>
      </c>
      <c r="C362" t="s">
        <v>14</v>
      </c>
      <c r="D362" t="s">
        <v>82</v>
      </c>
      <c r="F362" t="s">
        <v>17</v>
      </c>
      <c r="G362" t="s">
        <v>19</v>
      </c>
      <c r="H362" s="4">
        <v>4838</v>
      </c>
      <c r="I362">
        <v>1145</v>
      </c>
      <c r="J362">
        <v>0</v>
      </c>
      <c r="K362">
        <v>3693</v>
      </c>
      <c r="L362">
        <v>0</v>
      </c>
      <c r="M362" s="2">
        <v>31</v>
      </c>
      <c r="O362" t="s">
        <v>37</v>
      </c>
      <c r="P362" t="s">
        <v>85</v>
      </c>
      <c r="Q362" t="s">
        <v>86</v>
      </c>
    </row>
    <row r="363" spans="1:17" x14ac:dyDescent="0.2">
      <c r="A363" t="s">
        <v>55</v>
      </c>
      <c r="B363" s="30" t="s">
        <v>134</v>
      </c>
      <c r="C363" t="s">
        <v>14</v>
      </c>
      <c r="D363" t="s">
        <v>82</v>
      </c>
      <c r="F363" t="s">
        <v>17</v>
      </c>
      <c r="G363" t="s">
        <v>18</v>
      </c>
      <c r="H363" s="4">
        <v>674.8</v>
      </c>
      <c r="I363">
        <v>0</v>
      </c>
      <c r="J363">
        <v>0</v>
      </c>
      <c r="K363">
        <v>0</v>
      </c>
      <c r="L363">
        <v>674.8</v>
      </c>
      <c r="M363" s="2">
        <v>31</v>
      </c>
      <c r="P363" t="s">
        <v>85</v>
      </c>
      <c r="Q363" t="s">
        <v>86</v>
      </c>
    </row>
    <row r="364" spans="1:17" x14ac:dyDescent="0.2">
      <c r="A364" t="s">
        <v>55</v>
      </c>
      <c r="B364" s="30" t="s">
        <v>135</v>
      </c>
      <c r="C364" t="s">
        <v>14</v>
      </c>
      <c r="D364" t="s">
        <v>82</v>
      </c>
      <c r="F364" t="s">
        <v>17</v>
      </c>
      <c r="G364" t="s">
        <v>19</v>
      </c>
      <c r="H364" s="4">
        <v>7503</v>
      </c>
      <c r="I364">
        <v>1800</v>
      </c>
      <c r="J364">
        <v>0</v>
      </c>
      <c r="K364">
        <v>5703</v>
      </c>
      <c r="L364">
        <v>0</v>
      </c>
      <c r="M364" s="2">
        <v>31</v>
      </c>
      <c r="O364" t="s">
        <v>37</v>
      </c>
      <c r="P364" t="s">
        <v>85</v>
      </c>
      <c r="Q364" t="s">
        <v>86</v>
      </c>
    </row>
    <row r="365" spans="1:17" x14ac:dyDescent="0.2">
      <c r="A365" t="s">
        <v>55</v>
      </c>
      <c r="B365" s="30" t="s">
        <v>136</v>
      </c>
      <c r="C365" t="s">
        <v>14</v>
      </c>
      <c r="D365" t="s">
        <v>82</v>
      </c>
      <c r="F365" t="s">
        <v>17</v>
      </c>
      <c r="G365" t="s">
        <v>19</v>
      </c>
      <c r="H365" s="4">
        <v>2932</v>
      </c>
      <c r="I365">
        <v>711</v>
      </c>
      <c r="J365">
        <v>0</v>
      </c>
      <c r="K365">
        <v>2221</v>
      </c>
      <c r="L365">
        <v>0</v>
      </c>
      <c r="M365" s="2">
        <v>31</v>
      </c>
      <c r="O365" t="s">
        <v>37</v>
      </c>
      <c r="P365" t="s">
        <v>85</v>
      </c>
      <c r="Q365" t="s">
        <v>86</v>
      </c>
    </row>
    <row r="366" spans="1:17" x14ac:dyDescent="0.2">
      <c r="A366" t="s">
        <v>55</v>
      </c>
      <c r="B366" s="30" t="s">
        <v>137</v>
      </c>
      <c r="C366" t="s">
        <v>14</v>
      </c>
      <c r="D366" t="s">
        <v>82</v>
      </c>
      <c r="F366" t="s">
        <v>17</v>
      </c>
      <c r="G366" t="s">
        <v>18</v>
      </c>
      <c r="H366" s="4">
        <v>215.96</v>
      </c>
      <c r="I366">
        <v>0</v>
      </c>
      <c r="J366">
        <v>0</v>
      </c>
      <c r="K366">
        <v>0</v>
      </c>
      <c r="L366">
        <v>215.96</v>
      </c>
      <c r="M366" s="2">
        <v>31</v>
      </c>
      <c r="P366" t="s">
        <v>85</v>
      </c>
      <c r="Q366" t="s">
        <v>86</v>
      </c>
    </row>
    <row r="367" spans="1:17" x14ac:dyDescent="0.2">
      <c r="A367" t="s">
        <v>55</v>
      </c>
      <c r="B367" s="30" t="s">
        <v>138</v>
      </c>
      <c r="C367" t="s">
        <v>14</v>
      </c>
      <c r="D367" t="s">
        <v>82</v>
      </c>
      <c r="E367" t="s">
        <v>21</v>
      </c>
      <c r="F367" t="s">
        <v>17</v>
      </c>
      <c r="G367" t="s">
        <v>18</v>
      </c>
      <c r="H367" s="4">
        <v>87.31</v>
      </c>
      <c r="I367">
        <v>0</v>
      </c>
      <c r="J367">
        <v>0</v>
      </c>
      <c r="K367">
        <v>0</v>
      </c>
      <c r="L367">
        <v>87.31</v>
      </c>
      <c r="M367" s="2">
        <v>31</v>
      </c>
      <c r="P367" t="s">
        <v>85</v>
      </c>
      <c r="Q367" t="s">
        <v>86</v>
      </c>
    </row>
    <row r="368" spans="1:17" x14ac:dyDescent="0.2">
      <c r="A368" t="s">
        <v>55</v>
      </c>
      <c r="B368" s="30" t="s">
        <v>139</v>
      </c>
      <c r="C368" t="s">
        <v>14</v>
      </c>
      <c r="D368" t="s">
        <v>82</v>
      </c>
      <c r="E368" t="s">
        <v>27</v>
      </c>
      <c r="F368" t="s">
        <v>17</v>
      </c>
      <c r="G368" t="s">
        <v>18</v>
      </c>
      <c r="H368" s="4">
        <v>1217.26</v>
      </c>
      <c r="I368">
        <v>0</v>
      </c>
      <c r="J368">
        <v>0</v>
      </c>
      <c r="K368">
        <v>0</v>
      </c>
      <c r="L368">
        <v>1217.26</v>
      </c>
      <c r="M368" s="2">
        <v>31</v>
      </c>
      <c r="P368" t="s">
        <v>85</v>
      </c>
      <c r="Q368" t="s">
        <v>86</v>
      </c>
    </row>
    <row r="369" spans="1:17" x14ac:dyDescent="0.2">
      <c r="A369" t="s">
        <v>55</v>
      </c>
      <c r="B369" s="30" t="s">
        <v>140</v>
      </c>
      <c r="C369" t="s">
        <v>14</v>
      </c>
      <c r="D369" t="s">
        <v>82</v>
      </c>
      <c r="E369" t="s">
        <v>141</v>
      </c>
      <c r="F369" t="s">
        <v>17</v>
      </c>
      <c r="G369" t="s">
        <v>18</v>
      </c>
      <c r="H369" s="4">
        <v>313.61</v>
      </c>
      <c r="I369">
        <v>0</v>
      </c>
      <c r="J369">
        <v>0</v>
      </c>
      <c r="K369">
        <v>0</v>
      </c>
      <c r="L369">
        <v>313.61</v>
      </c>
      <c r="M369" s="2">
        <v>31</v>
      </c>
      <c r="P369" t="s">
        <v>85</v>
      </c>
      <c r="Q369" t="s">
        <v>86</v>
      </c>
    </row>
    <row r="370" spans="1:17" x14ac:dyDescent="0.2">
      <c r="A370" t="s">
        <v>55</v>
      </c>
      <c r="B370" s="30" t="s">
        <v>142</v>
      </c>
      <c r="C370" t="s">
        <v>14</v>
      </c>
      <c r="D370" t="s">
        <v>82</v>
      </c>
      <c r="E370" t="s">
        <v>15</v>
      </c>
      <c r="F370" t="s">
        <v>17</v>
      </c>
      <c r="G370" t="s">
        <v>18</v>
      </c>
      <c r="H370" s="4">
        <v>920.18</v>
      </c>
      <c r="I370">
        <v>0</v>
      </c>
      <c r="J370">
        <v>0</v>
      </c>
      <c r="K370">
        <v>0</v>
      </c>
      <c r="L370">
        <v>920.18</v>
      </c>
      <c r="M370" s="2">
        <v>31</v>
      </c>
      <c r="N370" t="s">
        <v>84</v>
      </c>
      <c r="P370" t="s">
        <v>85</v>
      </c>
      <c r="Q370" t="s">
        <v>86</v>
      </c>
    </row>
    <row r="371" spans="1:17" x14ac:dyDescent="0.2">
      <c r="A371" t="s">
        <v>55</v>
      </c>
      <c r="B371" s="30" t="s">
        <v>143</v>
      </c>
      <c r="C371" t="s">
        <v>14</v>
      </c>
      <c r="D371" t="s">
        <v>82</v>
      </c>
      <c r="E371" t="s">
        <v>23</v>
      </c>
      <c r="F371" t="s">
        <v>17</v>
      </c>
      <c r="G371" t="s">
        <v>18</v>
      </c>
      <c r="H371" s="4">
        <v>1122.2</v>
      </c>
      <c r="I371">
        <v>0</v>
      </c>
      <c r="J371">
        <v>0</v>
      </c>
      <c r="K371">
        <v>0</v>
      </c>
      <c r="L371">
        <v>1122.2</v>
      </c>
      <c r="M371" s="2">
        <v>31</v>
      </c>
      <c r="N371" t="s">
        <v>84</v>
      </c>
      <c r="P371" t="s">
        <v>85</v>
      </c>
      <c r="Q371" t="s">
        <v>86</v>
      </c>
    </row>
    <row r="372" spans="1:17" x14ac:dyDescent="0.2">
      <c r="A372" t="s">
        <v>55</v>
      </c>
      <c r="B372" s="30" t="s">
        <v>144</v>
      </c>
      <c r="C372" t="s">
        <v>14</v>
      </c>
      <c r="D372" t="s">
        <v>82</v>
      </c>
      <c r="F372" t="s">
        <v>17</v>
      </c>
      <c r="G372" t="s">
        <v>18</v>
      </c>
      <c r="H372" s="4">
        <v>1838.5</v>
      </c>
      <c r="I372">
        <v>0</v>
      </c>
      <c r="J372">
        <v>0</v>
      </c>
      <c r="K372">
        <v>0</v>
      </c>
      <c r="L372">
        <v>1838.5</v>
      </c>
      <c r="M372" s="2">
        <v>31</v>
      </c>
      <c r="N372" t="s">
        <v>84</v>
      </c>
      <c r="P372" t="s">
        <v>85</v>
      </c>
      <c r="Q372" t="s">
        <v>86</v>
      </c>
    </row>
    <row r="373" spans="1:17" x14ac:dyDescent="0.2">
      <c r="A373" t="s">
        <v>55</v>
      </c>
      <c r="B373" s="30" t="s">
        <v>145</v>
      </c>
      <c r="C373" t="s">
        <v>14</v>
      </c>
      <c r="D373" t="s">
        <v>82</v>
      </c>
      <c r="F373" t="s">
        <v>17</v>
      </c>
      <c r="G373" t="s">
        <v>18</v>
      </c>
      <c r="H373" s="4">
        <v>0</v>
      </c>
      <c r="I373">
        <v>0</v>
      </c>
      <c r="J373">
        <v>0</v>
      </c>
      <c r="K373">
        <v>0</v>
      </c>
      <c r="L373">
        <v>0</v>
      </c>
      <c r="M373" s="2">
        <v>31</v>
      </c>
      <c r="P373" t="s">
        <v>85</v>
      </c>
      <c r="Q373" t="s">
        <v>86</v>
      </c>
    </row>
    <row r="374" spans="1:17" x14ac:dyDescent="0.2">
      <c r="A374" t="s">
        <v>55</v>
      </c>
      <c r="B374" s="30" t="s">
        <v>146</v>
      </c>
      <c r="C374" t="s">
        <v>14</v>
      </c>
      <c r="D374" t="s">
        <v>82</v>
      </c>
      <c r="F374" t="s">
        <v>17</v>
      </c>
      <c r="G374" t="s">
        <v>19</v>
      </c>
      <c r="H374" s="4">
        <v>3522</v>
      </c>
      <c r="I374">
        <v>858</v>
      </c>
      <c r="J374">
        <v>0</v>
      </c>
      <c r="K374">
        <v>2664</v>
      </c>
      <c r="L374">
        <v>0</v>
      </c>
      <c r="M374" s="2">
        <v>31</v>
      </c>
      <c r="N374" t="s">
        <v>23</v>
      </c>
      <c r="O374" t="s">
        <v>37</v>
      </c>
      <c r="P374" t="s">
        <v>85</v>
      </c>
      <c r="Q374" t="s">
        <v>86</v>
      </c>
    </row>
    <row r="375" spans="1:17" x14ac:dyDescent="0.2">
      <c r="A375" t="s">
        <v>55</v>
      </c>
      <c r="B375" s="30" t="s">
        <v>147</v>
      </c>
      <c r="C375" t="s">
        <v>14</v>
      </c>
      <c r="D375" t="s">
        <v>82</v>
      </c>
      <c r="F375" t="s">
        <v>17</v>
      </c>
      <c r="G375" t="s">
        <v>18</v>
      </c>
      <c r="H375" s="4">
        <v>837</v>
      </c>
      <c r="I375">
        <v>0</v>
      </c>
      <c r="J375">
        <v>0</v>
      </c>
      <c r="K375">
        <v>0</v>
      </c>
      <c r="L375">
        <v>837</v>
      </c>
      <c r="M375" s="2">
        <v>31</v>
      </c>
      <c r="P375" t="s">
        <v>85</v>
      </c>
      <c r="Q375" t="s">
        <v>86</v>
      </c>
    </row>
    <row r="376" spans="1:17" x14ac:dyDescent="0.2">
      <c r="A376" t="s">
        <v>55</v>
      </c>
      <c r="B376" s="30" t="s">
        <v>148</v>
      </c>
      <c r="C376" t="s">
        <v>14</v>
      </c>
      <c r="D376" t="s">
        <v>82</v>
      </c>
      <c r="E376" t="s">
        <v>149</v>
      </c>
      <c r="F376" t="s">
        <v>17</v>
      </c>
      <c r="G376" t="s">
        <v>19</v>
      </c>
      <c r="H376" s="4">
        <v>42954</v>
      </c>
      <c r="I376">
        <v>3780</v>
      </c>
      <c r="J376">
        <v>0</v>
      </c>
      <c r="K376">
        <v>39174</v>
      </c>
      <c r="L376">
        <v>0</v>
      </c>
      <c r="M376" s="2">
        <v>31</v>
      </c>
      <c r="O376" t="s">
        <v>37</v>
      </c>
      <c r="P376" t="s">
        <v>85</v>
      </c>
      <c r="Q376" t="s">
        <v>86</v>
      </c>
    </row>
    <row r="377" spans="1:17" x14ac:dyDescent="0.2">
      <c r="A377" t="s">
        <v>55</v>
      </c>
      <c r="B377" s="30" t="s">
        <v>150</v>
      </c>
      <c r="C377" t="s">
        <v>14</v>
      </c>
      <c r="D377" t="s">
        <v>82</v>
      </c>
      <c r="F377" t="s">
        <v>17</v>
      </c>
      <c r="G377" t="s">
        <v>19</v>
      </c>
      <c r="H377" s="4">
        <v>762</v>
      </c>
      <c r="I377">
        <v>73</v>
      </c>
      <c r="J377">
        <v>0</v>
      </c>
      <c r="K377">
        <v>689</v>
      </c>
      <c r="L377">
        <v>0</v>
      </c>
      <c r="M377" s="2">
        <v>31</v>
      </c>
      <c r="P377" t="s">
        <v>85</v>
      </c>
      <c r="Q377" t="s">
        <v>86</v>
      </c>
    </row>
    <row r="378" spans="1:17" x14ac:dyDescent="0.2">
      <c r="A378" t="s">
        <v>55</v>
      </c>
      <c r="B378" s="30" t="s">
        <v>151</v>
      </c>
      <c r="C378" t="s">
        <v>14</v>
      </c>
      <c r="D378" t="s">
        <v>82</v>
      </c>
      <c r="E378" t="s">
        <v>21</v>
      </c>
      <c r="F378" t="s">
        <v>17</v>
      </c>
      <c r="G378" t="s">
        <v>18</v>
      </c>
      <c r="H378" s="4">
        <v>152.41</v>
      </c>
      <c r="I378">
        <v>0</v>
      </c>
      <c r="J378">
        <v>0</v>
      </c>
      <c r="K378">
        <v>0</v>
      </c>
      <c r="L378">
        <v>152.41</v>
      </c>
      <c r="M378" s="2">
        <v>31</v>
      </c>
      <c r="P378" t="s">
        <v>85</v>
      </c>
      <c r="Q378" t="s">
        <v>86</v>
      </c>
    </row>
    <row r="379" spans="1:17" x14ac:dyDescent="0.2">
      <c r="A379" t="s">
        <v>55</v>
      </c>
      <c r="B379" s="30" t="s">
        <v>152</v>
      </c>
      <c r="C379" t="s">
        <v>14</v>
      </c>
      <c r="D379" t="s">
        <v>82</v>
      </c>
      <c r="E379" t="s">
        <v>153</v>
      </c>
      <c r="F379" t="s">
        <v>17</v>
      </c>
      <c r="G379" t="s">
        <v>19</v>
      </c>
      <c r="H379" s="4">
        <v>1560</v>
      </c>
      <c r="I379">
        <v>380</v>
      </c>
      <c r="J379">
        <v>0</v>
      </c>
      <c r="K379">
        <v>1180</v>
      </c>
      <c r="L379">
        <v>0</v>
      </c>
      <c r="M379" s="2">
        <v>31</v>
      </c>
      <c r="P379" t="s">
        <v>85</v>
      </c>
      <c r="Q379" t="s">
        <v>86</v>
      </c>
    </row>
    <row r="380" spans="1:17" x14ac:dyDescent="0.2">
      <c r="A380" t="s">
        <v>55</v>
      </c>
      <c r="B380" s="30" t="s">
        <v>154</v>
      </c>
      <c r="C380" t="s">
        <v>14</v>
      </c>
      <c r="D380" t="s">
        <v>82</v>
      </c>
      <c r="F380" t="s">
        <v>17</v>
      </c>
      <c r="G380" t="s">
        <v>18</v>
      </c>
      <c r="H380" s="4">
        <v>763.24</v>
      </c>
      <c r="I380">
        <v>0</v>
      </c>
      <c r="J380">
        <v>0</v>
      </c>
      <c r="K380">
        <v>0</v>
      </c>
      <c r="L380">
        <v>763.24</v>
      </c>
      <c r="M380" s="2">
        <v>31</v>
      </c>
      <c r="P380" t="s">
        <v>85</v>
      </c>
      <c r="Q380" t="s">
        <v>86</v>
      </c>
    </row>
    <row r="381" spans="1:17" x14ac:dyDescent="0.2">
      <c r="A381" t="s">
        <v>55</v>
      </c>
      <c r="B381" s="30" t="s">
        <v>155</v>
      </c>
      <c r="C381" t="s">
        <v>14</v>
      </c>
      <c r="D381" t="s">
        <v>82</v>
      </c>
      <c r="E381" t="s">
        <v>156</v>
      </c>
      <c r="F381" t="s">
        <v>17</v>
      </c>
      <c r="G381" t="s">
        <v>18</v>
      </c>
      <c r="H381" s="4">
        <v>1333</v>
      </c>
      <c r="I381">
        <v>0</v>
      </c>
      <c r="J381">
        <v>0</v>
      </c>
      <c r="K381">
        <v>0</v>
      </c>
      <c r="L381">
        <v>1333</v>
      </c>
      <c r="M381" s="2">
        <v>31</v>
      </c>
      <c r="P381" t="s">
        <v>85</v>
      </c>
      <c r="Q381" t="s">
        <v>86</v>
      </c>
    </row>
    <row r="382" spans="1:17" x14ac:dyDescent="0.2">
      <c r="A382" t="s">
        <v>55</v>
      </c>
      <c r="B382" s="30" t="s">
        <v>157</v>
      </c>
      <c r="C382" t="s">
        <v>14</v>
      </c>
      <c r="D382" t="s">
        <v>82</v>
      </c>
      <c r="F382" t="s">
        <v>17</v>
      </c>
      <c r="G382" t="s">
        <v>18</v>
      </c>
      <c r="H382" s="4">
        <v>913.96</v>
      </c>
      <c r="I382">
        <v>0</v>
      </c>
      <c r="J382">
        <v>0</v>
      </c>
      <c r="K382">
        <v>0</v>
      </c>
      <c r="L382">
        <v>913.96</v>
      </c>
      <c r="M382" s="2">
        <v>31</v>
      </c>
      <c r="N382" t="s">
        <v>84</v>
      </c>
      <c r="P382" t="s">
        <v>85</v>
      </c>
      <c r="Q382" t="s">
        <v>86</v>
      </c>
    </row>
    <row r="383" spans="1:17" x14ac:dyDescent="0.2">
      <c r="A383" t="s">
        <v>55</v>
      </c>
      <c r="B383" s="30" t="s">
        <v>158</v>
      </c>
      <c r="C383" t="s">
        <v>14</v>
      </c>
      <c r="D383" t="s">
        <v>82</v>
      </c>
      <c r="E383" t="s">
        <v>26</v>
      </c>
      <c r="F383" t="s">
        <v>17</v>
      </c>
      <c r="G383" t="s">
        <v>18</v>
      </c>
      <c r="H383" s="4">
        <v>1277.94</v>
      </c>
      <c r="I383">
        <v>0</v>
      </c>
      <c r="J383">
        <v>0</v>
      </c>
      <c r="K383">
        <v>0</v>
      </c>
      <c r="L383">
        <v>1277.94</v>
      </c>
      <c r="M383" s="2">
        <v>31</v>
      </c>
      <c r="N383" t="s">
        <v>84</v>
      </c>
      <c r="P383" t="s">
        <v>85</v>
      </c>
      <c r="Q383" t="s">
        <v>86</v>
      </c>
    </row>
    <row r="384" spans="1:17" x14ac:dyDescent="0.2">
      <c r="A384" t="s">
        <v>55</v>
      </c>
      <c r="B384" s="30" t="s">
        <v>159</v>
      </c>
      <c r="C384" t="s">
        <v>14</v>
      </c>
      <c r="D384" t="s">
        <v>82</v>
      </c>
      <c r="F384" t="s">
        <v>17</v>
      </c>
      <c r="G384" t="s">
        <v>19</v>
      </c>
      <c r="H384" s="4">
        <v>2814</v>
      </c>
      <c r="I384">
        <v>726</v>
      </c>
      <c r="J384">
        <v>0</v>
      </c>
      <c r="K384">
        <v>2088</v>
      </c>
      <c r="L384">
        <v>0</v>
      </c>
      <c r="M384" s="2">
        <v>31</v>
      </c>
      <c r="N384" t="s">
        <v>23</v>
      </c>
      <c r="O384" t="s">
        <v>37</v>
      </c>
      <c r="P384" t="s">
        <v>85</v>
      </c>
      <c r="Q384" t="s">
        <v>86</v>
      </c>
    </row>
    <row r="385" spans="1:17" x14ac:dyDescent="0.2">
      <c r="A385" t="s">
        <v>55</v>
      </c>
      <c r="B385" s="30" t="s">
        <v>160</v>
      </c>
      <c r="C385" t="s">
        <v>14</v>
      </c>
      <c r="D385" t="s">
        <v>82</v>
      </c>
      <c r="E385" t="s">
        <v>161</v>
      </c>
      <c r="F385" t="s">
        <v>17</v>
      </c>
      <c r="G385" t="s">
        <v>19</v>
      </c>
      <c r="H385" s="4">
        <v>5035</v>
      </c>
      <c r="I385">
        <v>1207</v>
      </c>
      <c r="J385">
        <v>0</v>
      </c>
      <c r="K385">
        <v>3828</v>
      </c>
      <c r="L385">
        <v>0</v>
      </c>
      <c r="M385" s="2">
        <v>31</v>
      </c>
      <c r="N385" t="s">
        <v>23</v>
      </c>
      <c r="O385" t="s">
        <v>37</v>
      </c>
      <c r="P385" t="s">
        <v>85</v>
      </c>
      <c r="Q385" t="s">
        <v>86</v>
      </c>
    </row>
    <row r="386" spans="1:17" x14ac:dyDescent="0.2">
      <c r="A386" t="s">
        <v>55</v>
      </c>
      <c r="B386" s="30" t="s">
        <v>162</v>
      </c>
      <c r="C386" t="s">
        <v>14</v>
      </c>
      <c r="D386" t="s">
        <v>82</v>
      </c>
      <c r="F386" t="s">
        <v>17</v>
      </c>
      <c r="G386" t="s">
        <v>18</v>
      </c>
      <c r="H386" s="4">
        <v>1215.5999999999999</v>
      </c>
      <c r="I386">
        <v>0</v>
      </c>
      <c r="J386">
        <v>0</v>
      </c>
      <c r="K386">
        <v>0</v>
      </c>
      <c r="L386">
        <v>1215.5999999999999</v>
      </c>
      <c r="M386" s="2">
        <v>31</v>
      </c>
      <c r="N386" t="s">
        <v>23</v>
      </c>
      <c r="P386" t="s">
        <v>85</v>
      </c>
      <c r="Q386" t="s">
        <v>86</v>
      </c>
    </row>
    <row r="387" spans="1:17" x14ac:dyDescent="0.2">
      <c r="A387" t="s">
        <v>55</v>
      </c>
      <c r="B387" s="30" t="s">
        <v>163</v>
      </c>
      <c r="C387" t="s">
        <v>14</v>
      </c>
      <c r="D387" t="s">
        <v>82</v>
      </c>
      <c r="F387" t="s">
        <v>17</v>
      </c>
      <c r="G387" t="s">
        <v>19</v>
      </c>
      <c r="H387" s="4">
        <v>2373</v>
      </c>
      <c r="I387">
        <v>572</v>
      </c>
      <c r="J387">
        <v>0</v>
      </c>
      <c r="K387">
        <v>1801</v>
      </c>
      <c r="L387">
        <v>0</v>
      </c>
      <c r="M387" s="2">
        <v>31</v>
      </c>
      <c r="N387" t="s">
        <v>23</v>
      </c>
      <c r="O387" t="s">
        <v>37</v>
      </c>
      <c r="P387" t="s">
        <v>85</v>
      </c>
      <c r="Q387" t="s">
        <v>86</v>
      </c>
    </row>
    <row r="388" spans="1:17" x14ac:dyDescent="0.2">
      <c r="A388" t="s">
        <v>55</v>
      </c>
      <c r="B388" s="30" t="s">
        <v>164</v>
      </c>
      <c r="C388" t="s">
        <v>14</v>
      </c>
      <c r="D388" t="s">
        <v>82</v>
      </c>
      <c r="E388" t="s">
        <v>165</v>
      </c>
      <c r="F388" t="s">
        <v>17</v>
      </c>
      <c r="G388" t="s">
        <v>18</v>
      </c>
      <c r="H388" s="4">
        <v>131.75</v>
      </c>
      <c r="I388">
        <v>0</v>
      </c>
      <c r="J388">
        <v>0</v>
      </c>
      <c r="K388">
        <v>0</v>
      </c>
      <c r="L388">
        <v>131.75</v>
      </c>
      <c r="M388" s="2">
        <v>31</v>
      </c>
      <c r="P388" t="s">
        <v>85</v>
      </c>
      <c r="Q388" t="s">
        <v>86</v>
      </c>
    </row>
    <row r="389" spans="1:17" x14ac:dyDescent="0.2">
      <c r="A389" t="s">
        <v>55</v>
      </c>
      <c r="B389" s="30" t="s">
        <v>166</v>
      </c>
      <c r="C389" t="s">
        <v>14</v>
      </c>
      <c r="D389" t="s">
        <v>82</v>
      </c>
      <c r="F389" t="s">
        <v>17</v>
      </c>
      <c r="G389" t="s">
        <v>18</v>
      </c>
      <c r="H389" s="4">
        <v>1405.82</v>
      </c>
      <c r="I389">
        <v>0</v>
      </c>
      <c r="J389">
        <v>0</v>
      </c>
      <c r="K389">
        <v>0</v>
      </c>
      <c r="L389">
        <v>1405.82</v>
      </c>
      <c r="M389" s="2">
        <v>31</v>
      </c>
      <c r="P389" t="s">
        <v>85</v>
      </c>
      <c r="Q389" t="s">
        <v>86</v>
      </c>
    </row>
    <row r="390" spans="1:17" x14ac:dyDescent="0.2">
      <c r="A390" t="s">
        <v>55</v>
      </c>
      <c r="B390" s="30" t="s">
        <v>167</v>
      </c>
      <c r="C390" t="s">
        <v>14</v>
      </c>
      <c r="D390" t="s">
        <v>82</v>
      </c>
      <c r="F390" t="s">
        <v>17</v>
      </c>
      <c r="G390" t="s">
        <v>18</v>
      </c>
      <c r="H390" s="4">
        <v>5.34</v>
      </c>
      <c r="I390">
        <v>0</v>
      </c>
      <c r="J390">
        <v>0</v>
      </c>
      <c r="K390">
        <v>0</v>
      </c>
      <c r="L390">
        <v>5.34</v>
      </c>
      <c r="M390" s="2">
        <v>31</v>
      </c>
      <c r="N390" t="s">
        <v>84</v>
      </c>
      <c r="P390" t="s">
        <v>85</v>
      </c>
      <c r="Q390" t="s">
        <v>86</v>
      </c>
    </row>
    <row r="391" spans="1:17" x14ac:dyDescent="0.2">
      <c r="A391" t="s">
        <v>55</v>
      </c>
      <c r="B391" s="30" t="s">
        <v>168</v>
      </c>
      <c r="C391" t="s">
        <v>14</v>
      </c>
      <c r="D391" t="s">
        <v>82</v>
      </c>
      <c r="F391" t="s">
        <v>17</v>
      </c>
      <c r="G391" t="s">
        <v>19</v>
      </c>
      <c r="H391" s="4">
        <v>3837</v>
      </c>
      <c r="I391">
        <v>947</v>
      </c>
      <c r="J391">
        <v>0</v>
      </c>
      <c r="K391">
        <v>2890</v>
      </c>
      <c r="L391">
        <v>0</v>
      </c>
      <c r="M391" s="2">
        <v>31</v>
      </c>
      <c r="N391" t="s">
        <v>23</v>
      </c>
      <c r="O391" t="s">
        <v>37</v>
      </c>
      <c r="P391" t="s">
        <v>85</v>
      </c>
      <c r="Q391" t="s">
        <v>86</v>
      </c>
    </row>
    <row r="392" spans="1:17" x14ac:dyDescent="0.2">
      <c r="A392" t="s">
        <v>55</v>
      </c>
      <c r="B392" s="30" t="s">
        <v>169</v>
      </c>
      <c r="C392" t="s">
        <v>14</v>
      </c>
      <c r="D392" t="s">
        <v>82</v>
      </c>
      <c r="F392" t="s">
        <v>17</v>
      </c>
      <c r="G392" t="s">
        <v>18</v>
      </c>
      <c r="H392" s="4">
        <v>2246.65</v>
      </c>
      <c r="I392">
        <v>0</v>
      </c>
      <c r="J392">
        <v>0</v>
      </c>
      <c r="K392">
        <v>0</v>
      </c>
      <c r="L392">
        <v>2246.65</v>
      </c>
      <c r="M392" s="2">
        <v>31</v>
      </c>
      <c r="N392" t="s">
        <v>23</v>
      </c>
      <c r="P392" t="s">
        <v>85</v>
      </c>
      <c r="Q392" t="s">
        <v>86</v>
      </c>
    </row>
    <row r="393" spans="1:17" x14ac:dyDescent="0.2">
      <c r="A393" t="s">
        <v>55</v>
      </c>
      <c r="B393" s="30" t="s">
        <v>170</v>
      </c>
      <c r="C393" t="s">
        <v>14</v>
      </c>
      <c r="D393" t="s">
        <v>82</v>
      </c>
      <c r="F393" t="s">
        <v>17</v>
      </c>
      <c r="G393" t="s">
        <v>18</v>
      </c>
      <c r="H393" s="4">
        <v>1295.69</v>
      </c>
      <c r="I393">
        <v>0</v>
      </c>
      <c r="J393">
        <v>0</v>
      </c>
      <c r="K393">
        <v>0</v>
      </c>
      <c r="L393">
        <v>1295.69</v>
      </c>
      <c r="M393" s="2">
        <v>31</v>
      </c>
      <c r="O393" t="s">
        <v>37</v>
      </c>
      <c r="P393" t="s">
        <v>85</v>
      </c>
      <c r="Q393" t="s">
        <v>86</v>
      </c>
    </row>
    <row r="394" spans="1:17" x14ac:dyDescent="0.2">
      <c r="A394" t="s">
        <v>55</v>
      </c>
      <c r="B394" s="30" t="s">
        <v>171</v>
      </c>
      <c r="C394" t="s">
        <v>14</v>
      </c>
      <c r="D394" t="s">
        <v>82</v>
      </c>
      <c r="F394" t="s">
        <v>17</v>
      </c>
      <c r="G394" t="s">
        <v>18</v>
      </c>
      <c r="H394" s="4">
        <v>1125.45</v>
      </c>
      <c r="I394">
        <v>0</v>
      </c>
      <c r="J394">
        <v>0</v>
      </c>
      <c r="K394">
        <v>0</v>
      </c>
      <c r="L394">
        <v>1125.45</v>
      </c>
      <c r="M394" s="2">
        <v>31</v>
      </c>
      <c r="N394" t="s">
        <v>84</v>
      </c>
      <c r="P394" t="s">
        <v>85</v>
      </c>
      <c r="Q394" t="s">
        <v>86</v>
      </c>
    </row>
    <row r="395" spans="1:17" x14ac:dyDescent="0.2">
      <c r="A395" t="s">
        <v>55</v>
      </c>
      <c r="B395" s="30" t="s">
        <v>172</v>
      </c>
      <c r="C395" t="s">
        <v>14</v>
      </c>
      <c r="D395" t="s">
        <v>82</v>
      </c>
      <c r="F395" t="s">
        <v>17</v>
      </c>
      <c r="G395" t="s">
        <v>18</v>
      </c>
      <c r="H395" s="4">
        <v>1150.26</v>
      </c>
      <c r="I395">
        <v>0</v>
      </c>
      <c r="J395">
        <v>0</v>
      </c>
      <c r="K395">
        <v>0</v>
      </c>
      <c r="L395">
        <v>1150.26</v>
      </c>
      <c r="M395" s="2">
        <v>31</v>
      </c>
      <c r="N395" t="s">
        <v>84</v>
      </c>
      <c r="P395" t="s">
        <v>85</v>
      </c>
      <c r="Q395" t="s">
        <v>86</v>
      </c>
    </row>
    <row r="396" spans="1:17" x14ac:dyDescent="0.2">
      <c r="A396" t="s">
        <v>55</v>
      </c>
      <c r="B396" s="30" t="s">
        <v>173</v>
      </c>
      <c r="C396" t="s">
        <v>14</v>
      </c>
      <c r="D396" t="s">
        <v>82</v>
      </c>
      <c r="F396" t="s">
        <v>17</v>
      </c>
      <c r="G396" t="s">
        <v>19</v>
      </c>
      <c r="H396" s="4">
        <v>1651</v>
      </c>
      <c r="I396">
        <v>154</v>
      </c>
      <c r="J396">
        <v>0</v>
      </c>
      <c r="K396">
        <v>1497</v>
      </c>
      <c r="L396">
        <v>0</v>
      </c>
      <c r="M396" s="2">
        <v>31</v>
      </c>
      <c r="P396" t="s">
        <v>85</v>
      </c>
      <c r="Q396" t="s">
        <v>86</v>
      </c>
    </row>
    <row r="397" spans="1:17" x14ac:dyDescent="0.2">
      <c r="A397" t="s">
        <v>55</v>
      </c>
      <c r="B397" s="30" t="s">
        <v>174</v>
      </c>
      <c r="C397" t="s">
        <v>14</v>
      </c>
      <c r="D397" t="s">
        <v>82</v>
      </c>
      <c r="E397" t="s">
        <v>15</v>
      </c>
      <c r="F397" t="s">
        <v>17</v>
      </c>
      <c r="G397" t="s">
        <v>18</v>
      </c>
      <c r="H397" s="4">
        <v>843.31</v>
      </c>
      <c r="I397">
        <v>0</v>
      </c>
      <c r="J397">
        <v>0</v>
      </c>
      <c r="K397">
        <v>0</v>
      </c>
      <c r="L397">
        <v>843.31</v>
      </c>
      <c r="M397" s="2">
        <v>31</v>
      </c>
      <c r="N397" t="s">
        <v>84</v>
      </c>
      <c r="P397" t="s">
        <v>85</v>
      </c>
      <c r="Q397" t="s">
        <v>86</v>
      </c>
    </row>
    <row r="398" spans="1:17" x14ac:dyDescent="0.2">
      <c r="A398" t="s">
        <v>55</v>
      </c>
      <c r="B398" s="30" t="s">
        <v>175</v>
      </c>
      <c r="C398" t="s">
        <v>14</v>
      </c>
      <c r="D398" t="s">
        <v>82</v>
      </c>
      <c r="F398" t="s">
        <v>17</v>
      </c>
      <c r="G398" t="s">
        <v>19</v>
      </c>
      <c r="H398" s="4">
        <v>3199</v>
      </c>
      <c r="I398">
        <v>766</v>
      </c>
      <c r="J398">
        <v>0</v>
      </c>
      <c r="K398">
        <v>2433</v>
      </c>
      <c r="L398">
        <v>0</v>
      </c>
      <c r="M398" s="2">
        <v>31</v>
      </c>
      <c r="N398" t="s">
        <v>23</v>
      </c>
      <c r="O398" t="s">
        <v>37</v>
      </c>
      <c r="P398" t="s">
        <v>85</v>
      </c>
      <c r="Q398" t="s">
        <v>86</v>
      </c>
    </row>
    <row r="399" spans="1:17" x14ac:dyDescent="0.2">
      <c r="A399" t="s">
        <v>55</v>
      </c>
      <c r="B399" s="30" t="s">
        <v>176</v>
      </c>
      <c r="C399" t="s">
        <v>14</v>
      </c>
      <c r="D399" t="s">
        <v>82</v>
      </c>
      <c r="F399" t="s">
        <v>17</v>
      </c>
      <c r="G399" t="s">
        <v>18</v>
      </c>
      <c r="H399" s="4">
        <v>103.9</v>
      </c>
      <c r="I399">
        <v>0</v>
      </c>
      <c r="J399">
        <v>0</v>
      </c>
      <c r="K399">
        <v>0</v>
      </c>
      <c r="L399">
        <v>103.9</v>
      </c>
      <c r="M399" s="2">
        <v>31</v>
      </c>
      <c r="P399" t="s">
        <v>85</v>
      </c>
      <c r="Q399" t="s">
        <v>86</v>
      </c>
    </row>
    <row r="400" spans="1:17" x14ac:dyDescent="0.2">
      <c r="A400" t="s">
        <v>55</v>
      </c>
      <c r="B400" s="30" t="s">
        <v>177</v>
      </c>
      <c r="C400" t="s">
        <v>14</v>
      </c>
      <c r="D400" t="s">
        <v>82</v>
      </c>
      <c r="F400" t="s">
        <v>17</v>
      </c>
      <c r="G400" t="s">
        <v>18</v>
      </c>
      <c r="H400" s="4">
        <v>133.84</v>
      </c>
      <c r="I400">
        <v>0</v>
      </c>
      <c r="J400">
        <v>0</v>
      </c>
      <c r="K400">
        <v>0</v>
      </c>
      <c r="L400">
        <v>133.84</v>
      </c>
      <c r="M400" s="2">
        <v>31</v>
      </c>
      <c r="P400" t="s">
        <v>85</v>
      </c>
      <c r="Q400" t="s">
        <v>86</v>
      </c>
    </row>
    <row r="401" spans="1:17" x14ac:dyDescent="0.2">
      <c r="A401" t="s">
        <v>55</v>
      </c>
      <c r="B401" s="30" t="s">
        <v>178</v>
      </c>
      <c r="C401" t="s">
        <v>14</v>
      </c>
      <c r="D401" t="s">
        <v>82</v>
      </c>
      <c r="E401" t="s">
        <v>179</v>
      </c>
      <c r="F401" t="s">
        <v>17</v>
      </c>
      <c r="G401" t="s">
        <v>19</v>
      </c>
      <c r="H401" s="4">
        <v>2634</v>
      </c>
      <c r="I401">
        <v>631</v>
      </c>
      <c r="J401">
        <v>0</v>
      </c>
      <c r="K401">
        <v>2003</v>
      </c>
      <c r="L401">
        <v>0</v>
      </c>
      <c r="M401" s="2">
        <v>31</v>
      </c>
      <c r="N401" t="s">
        <v>23</v>
      </c>
      <c r="O401" t="s">
        <v>37</v>
      </c>
      <c r="P401" t="s">
        <v>85</v>
      </c>
      <c r="Q401" t="s">
        <v>86</v>
      </c>
    </row>
    <row r="402" spans="1:17" x14ac:dyDescent="0.2">
      <c r="A402" t="s">
        <v>55</v>
      </c>
      <c r="B402" s="30" t="s">
        <v>180</v>
      </c>
      <c r="C402" t="s">
        <v>14</v>
      </c>
      <c r="D402" t="s">
        <v>82</v>
      </c>
      <c r="F402" t="s">
        <v>17</v>
      </c>
      <c r="G402" t="s">
        <v>18</v>
      </c>
      <c r="H402" s="4">
        <v>16.77</v>
      </c>
      <c r="I402">
        <v>0</v>
      </c>
      <c r="J402">
        <v>0</v>
      </c>
      <c r="K402">
        <v>0</v>
      </c>
      <c r="L402">
        <v>16.77</v>
      </c>
      <c r="M402" s="2">
        <v>31</v>
      </c>
      <c r="O402" t="s">
        <v>37</v>
      </c>
      <c r="P402" t="s">
        <v>85</v>
      </c>
      <c r="Q402" t="s">
        <v>86</v>
      </c>
    </row>
    <row r="403" spans="1:17" x14ac:dyDescent="0.2">
      <c r="A403" t="s">
        <v>55</v>
      </c>
      <c r="B403" s="30" t="s">
        <v>181</v>
      </c>
      <c r="C403" t="s">
        <v>14</v>
      </c>
      <c r="D403" t="s">
        <v>82</v>
      </c>
      <c r="F403" t="s">
        <v>17</v>
      </c>
      <c r="G403" t="s">
        <v>19</v>
      </c>
      <c r="H403" s="4">
        <v>3923</v>
      </c>
      <c r="I403">
        <v>923</v>
      </c>
      <c r="J403">
        <v>0</v>
      </c>
      <c r="K403">
        <v>3000</v>
      </c>
      <c r="L403">
        <v>0</v>
      </c>
      <c r="M403" s="2">
        <v>31</v>
      </c>
      <c r="N403" t="s">
        <v>23</v>
      </c>
      <c r="O403" t="s">
        <v>37</v>
      </c>
      <c r="P403" t="s">
        <v>85</v>
      </c>
      <c r="Q403" t="s">
        <v>86</v>
      </c>
    </row>
    <row r="404" spans="1:17" x14ac:dyDescent="0.2">
      <c r="A404" t="s">
        <v>55</v>
      </c>
      <c r="B404" s="30" t="s">
        <v>182</v>
      </c>
      <c r="C404" t="s">
        <v>14</v>
      </c>
      <c r="D404" t="s">
        <v>82</v>
      </c>
      <c r="F404" t="s">
        <v>17</v>
      </c>
      <c r="G404" t="s">
        <v>18</v>
      </c>
      <c r="H404" s="4">
        <v>421.91</v>
      </c>
      <c r="I404">
        <v>0</v>
      </c>
      <c r="J404">
        <v>0</v>
      </c>
      <c r="K404">
        <v>0</v>
      </c>
      <c r="L404">
        <v>421.91</v>
      </c>
      <c r="M404" s="2">
        <v>31</v>
      </c>
      <c r="P404" t="s">
        <v>85</v>
      </c>
      <c r="Q404" t="s">
        <v>86</v>
      </c>
    </row>
    <row r="405" spans="1:17" x14ac:dyDescent="0.2">
      <c r="A405" t="s">
        <v>55</v>
      </c>
      <c r="B405" s="30" t="s">
        <v>183</v>
      </c>
      <c r="C405" t="s">
        <v>14</v>
      </c>
      <c r="D405" t="s">
        <v>82</v>
      </c>
      <c r="E405" t="s">
        <v>184</v>
      </c>
      <c r="F405" t="s">
        <v>17</v>
      </c>
      <c r="G405" t="s">
        <v>18</v>
      </c>
      <c r="H405" s="4">
        <v>239</v>
      </c>
      <c r="I405">
        <v>0</v>
      </c>
      <c r="J405">
        <v>0</v>
      </c>
      <c r="K405">
        <v>0</v>
      </c>
      <c r="L405">
        <v>239</v>
      </c>
      <c r="M405" s="2">
        <v>31</v>
      </c>
      <c r="P405" t="s">
        <v>85</v>
      </c>
      <c r="Q405" t="s">
        <v>86</v>
      </c>
    </row>
    <row r="406" spans="1:17" x14ac:dyDescent="0.2">
      <c r="A406" t="s">
        <v>55</v>
      </c>
      <c r="B406" s="30" t="s">
        <v>185</v>
      </c>
      <c r="C406" t="s">
        <v>14</v>
      </c>
      <c r="D406" t="s">
        <v>82</v>
      </c>
      <c r="E406" t="s">
        <v>186</v>
      </c>
      <c r="F406" t="s">
        <v>17</v>
      </c>
      <c r="G406" t="s">
        <v>18</v>
      </c>
      <c r="H406" s="4">
        <v>420.71</v>
      </c>
      <c r="I406">
        <v>0</v>
      </c>
      <c r="J406">
        <v>0</v>
      </c>
      <c r="K406">
        <v>0</v>
      </c>
      <c r="L406">
        <v>420.71</v>
      </c>
      <c r="M406" s="2">
        <v>31</v>
      </c>
      <c r="P406" t="s">
        <v>85</v>
      </c>
      <c r="Q406" t="s">
        <v>86</v>
      </c>
    </row>
    <row r="407" spans="1:17" x14ac:dyDescent="0.2">
      <c r="A407" t="s">
        <v>55</v>
      </c>
      <c r="B407" s="30" t="s">
        <v>187</v>
      </c>
      <c r="C407" t="s">
        <v>14</v>
      </c>
      <c r="D407" t="s">
        <v>82</v>
      </c>
      <c r="E407" t="s">
        <v>188</v>
      </c>
      <c r="F407" t="s">
        <v>17</v>
      </c>
      <c r="G407" t="s">
        <v>18</v>
      </c>
      <c r="H407" s="4">
        <v>1057.44</v>
      </c>
      <c r="I407">
        <v>0</v>
      </c>
      <c r="J407">
        <v>0</v>
      </c>
      <c r="K407">
        <v>0</v>
      </c>
      <c r="L407">
        <v>1057.44</v>
      </c>
      <c r="M407" s="2">
        <v>31</v>
      </c>
      <c r="N407" t="s">
        <v>84</v>
      </c>
      <c r="P407" t="s">
        <v>85</v>
      </c>
      <c r="Q407" t="s">
        <v>86</v>
      </c>
    </row>
    <row r="408" spans="1:17" x14ac:dyDescent="0.2">
      <c r="A408" t="s">
        <v>55</v>
      </c>
      <c r="B408" s="30" t="s">
        <v>189</v>
      </c>
      <c r="C408" t="s">
        <v>14</v>
      </c>
      <c r="D408" t="s">
        <v>82</v>
      </c>
      <c r="F408" t="s">
        <v>17</v>
      </c>
      <c r="G408" t="s">
        <v>18</v>
      </c>
      <c r="H408" s="4">
        <v>403</v>
      </c>
      <c r="I408">
        <v>0</v>
      </c>
      <c r="J408">
        <v>0</v>
      </c>
      <c r="K408">
        <v>0</v>
      </c>
      <c r="L408">
        <v>403</v>
      </c>
      <c r="M408" s="2">
        <v>31</v>
      </c>
      <c r="P408" t="s">
        <v>85</v>
      </c>
      <c r="Q408" t="s">
        <v>86</v>
      </c>
    </row>
    <row r="409" spans="1:17" x14ac:dyDescent="0.2">
      <c r="A409" t="s">
        <v>55</v>
      </c>
      <c r="B409" s="30" t="s">
        <v>190</v>
      </c>
      <c r="C409" t="s">
        <v>14</v>
      </c>
      <c r="D409" t="s">
        <v>82</v>
      </c>
      <c r="E409" t="s">
        <v>191</v>
      </c>
      <c r="F409" t="s">
        <v>17</v>
      </c>
      <c r="G409" t="s">
        <v>19</v>
      </c>
      <c r="H409" s="4">
        <v>3871</v>
      </c>
      <c r="I409">
        <v>952</v>
      </c>
      <c r="J409">
        <v>0</v>
      </c>
      <c r="K409">
        <v>2919</v>
      </c>
      <c r="L409">
        <v>0</v>
      </c>
      <c r="M409" s="2">
        <v>31</v>
      </c>
      <c r="N409" t="s">
        <v>23</v>
      </c>
      <c r="O409" t="s">
        <v>37</v>
      </c>
      <c r="P409" t="s">
        <v>85</v>
      </c>
      <c r="Q409" t="s">
        <v>86</v>
      </c>
    </row>
    <row r="410" spans="1:17" x14ac:dyDescent="0.2">
      <c r="A410" t="s">
        <v>55</v>
      </c>
      <c r="B410" s="30" t="s">
        <v>192</v>
      </c>
      <c r="C410" t="s">
        <v>14</v>
      </c>
      <c r="D410" t="s">
        <v>82</v>
      </c>
      <c r="E410" t="s">
        <v>193</v>
      </c>
      <c r="F410" t="s">
        <v>17</v>
      </c>
      <c r="G410" t="s">
        <v>18</v>
      </c>
      <c r="H410" s="4">
        <v>1396.1</v>
      </c>
      <c r="I410">
        <v>0</v>
      </c>
      <c r="J410">
        <v>0</v>
      </c>
      <c r="K410">
        <v>0</v>
      </c>
      <c r="L410">
        <v>1396.1</v>
      </c>
      <c r="M410" s="2">
        <v>31</v>
      </c>
      <c r="P410" t="s">
        <v>85</v>
      </c>
      <c r="Q410" t="s">
        <v>86</v>
      </c>
    </row>
    <row r="411" spans="1:17" x14ac:dyDescent="0.2">
      <c r="A411" t="s">
        <v>55</v>
      </c>
      <c r="B411" s="30" t="s">
        <v>194</v>
      </c>
      <c r="C411" t="s">
        <v>14</v>
      </c>
      <c r="D411" t="s">
        <v>82</v>
      </c>
      <c r="E411" t="s">
        <v>24</v>
      </c>
      <c r="F411" t="s">
        <v>17</v>
      </c>
      <c r="G411" t="s">
        <v>19</v>
      </c>
      <c r="H411" s="4">
        <v>4374</v>
      </c>
      <c r="I411">
        <v>1102</v>
      </c>
      <c r="J411">
        <v>0</v>
      </c>
      <c r="K411">
        <v>3272</v>
      </c>
      <c r="L411">
        <v>0</v>
      </c>
      <c r="M411" s="2">
        <v>31</v>
      </c>
      <c r="N411" t="s">
        <v>23</v>
      </c>
      <c r="O411" t="s">
        <v>37</v>
      </c>
      <c r="P411" t="s">
        <v>85</v>
      </c>
      <c r="Q411" t="s">
        <v>86</v>
      </c>
    </row>
    <row r="412" spans="1:17" x14ac:dyDescent="0.2">
      <c r="A412" t="s">
        <v>55</v>
      </c>
      <c r="B412" s="30" t="s">
        <v>195</v>
      </c>
      <c r="C412" t="s">
        <v>14</v>
      </c>
      <c r="D412" t="s">
        <v>82</v>
      </c>
      <c r="F412" t="s">
        <v>17</v>
      </c>
      <c r="G412" t="s">
        <v>19</v>
      </c>
      <c r="H412" s="4">
        <v>2354</v>
      </c>
      <c r="I412">
        <v>558</v>
      </c>
      <c r="J412">
        <v>0</v>
      </c>
      <c r="K412">
        <v>1796</v>
      </c>
      <c r="L412">
        <v>0</v>
      </c>
      <c r="M412" s="2">
        <v>31</v>
      </c>
      <c r="N412" t="s">
        <v>23</v>
      </c>
      <c r="O412" t="s">
        <v>37</v>
      </c>
      <c r="P412" t="s">
        <v>85</v>
      </c>
      <c r="Q412" t="s">
        <v>86</v>
      </c>
    </row>
    <row r="413" spans="1:17" x14ac:dyDescent="0.2">
      <c r="A413" t="s">
        <v>55</v>
      </c>
      <c r="B413" s="30" t="s">
        <v>196</v>
      </c>
      <c r="C413" t="s">
        <v>14</v>
      </c>
      <c r="D413" t="s">
        <v>82</v>
      </c>
      <c r="F413" t="s">
        <v>17</v>
      </c>
      <c r="G413" t="s">
        <v>19</v>
      </c>
      <c r="H413" s="4">
        <v>3602</v>
      </c>
      <c r="I413">
        <v>916</v>
      </c>
      <c r="J413">
        <v>0</v>
      </c>
      <c r="K413">
        <v>2686</v>
      </c>
      <c r="L413">
        <v>0</v>
      </c>
      <c r="M413" s="2">
        <v>31</v>
      </c>
      <c r="N413" t="s">
        <v>23</v>
      </c>
      <c r="O413" t="s">
        <v>37</v>
      </c>
      <c r="P413" t="s">
        <v>85</v>
      </c>
      <c r="Q413" t="s">
        <v>86</v>
      </c>
    </row>
    <row r="414" spans="1:17" x14ac:dyDescent="0.2">
      <c r="A414" t="s">
        <v>55</v>
      </c>
      <c r="B414" s="30" t="s">
        <v>197</v>
      </c>
      <c r="C414" t="s">
        <v>14</v>
      </c>
      <c r="D414" t="s">
        <v>82</v>
      </c>
      <c r="F414" t="s">
        <v>17</v>
      </c>
      <c r="G414" t="s">
        <v>19</v>
      </c>
      <c r="H414" s="4">
        <v>3308</v>
      </c>
      <c r="I414">
        <v>800</v>
      </c>
      <c r="J414">
        <v>0</v>
      </c>
      <c r="K414">
        <v>2508</v>
      </c>
      <c r="L414">
        <v>0</v>
      </c>
      <c r="M414" s="2">
        <v>31</v>
      </c>
      <c r="N414" t="s">
        <v>23</v>
      </c>
      <c r="O414" t="s">
        <v>37</v>
      </c>
      <c r="P414" t="s">
        <v>85</v>
      </c>
      <c r="Q414" t="s">
        <v>86</v>
      </c>
    </row>
    <row r="415" spans="1:17" x14ac:dyDescent="0.2">
      <c r="A415" t="s">
        <v>55</v>
      </c>
      <c r="B415" s="30" t="s">
        <v>198</v>
      </c>
      <c r="C415" t="s">
        <v>14</v>
      </c>
      <c r="D415" t="s">
        <v>82</v>
      </c>
      <c r="F415" t="s">
        <v>17</v>
      </c>
      <c r="G415" t="s">
        <v>18</v>
      </c>
      <c r="H415" s="4">
        <v>415.73</v>
      </c>
      <c r="I415">
        <v>0</v>
      </c>
      <c r="J415">
        <v>0</v>
      </c>
      <c r="K415">
        <v>0</v>
      </c>
      <c r="L415">
        <v>415.73</v>
      </c>
      <c r="M415" s="2">
        <v>31</v>
      </c>
      <c r="P415" t="s">
        <v>85</v>
      </c>
      <c r="Q415" t="s">
        <v>86</v>
      </c>
    </row>
    <row r="416" spans="1:17" x14ac:dyDescent="0.2">
      <c r="A416" t="s">
        <v>55</v>
      </c>
      <c r="B416" s="30" t="s">
        <v>199</v>
      </c>
      <c r="C416" t="s">
        <v>14</v>
      </c>
      <c r="D416" t="s">
        <v>82</v>
      </c>
      <c r="F416" t="s">
        <v>17</v>
      </c>
      <c r="G416" t="s">
        <v>18</v>
      </c>
      <c r="H416" s="4">
        <v>1772.08</v>
      </c>
      <c r="I416">
        <v>0</v>
      </c>
      <c r="J416">
        <v>0</v>
      </c>
      <c r="K416">
        <v>0</v>
      </c>
      <c r="L416">
        <v>1772.08</v>
      </c>
      <c r="M416" s="2">
        <v>31</v>
      </c>
      <c r="N416" t="s">
        <v>23</v>
      </c>
      <c r="O416" t="s">
        <v>37</v>
      </c>
      <c r="P416" t="s">
        <v>85</v>
      </c>
      <c r="Q416" t="s">
        <v>86</v>
      </c>
    </row>
    <row r="417" spans="1:17" x14ac:dyDescent="0.2">
      <c r="A417" t="s">
        <v>55</v>
      </c>
      <c r="B417" s="30" t="s">
        <v>200</v>
      </c>
      <c r="C417" t="s">
        <v>14</v>
      </c>
      <c r="D417" t="s">
        <v>82</v>
      </c>
      <c r="F417" t="s">
        <v>17</v>
      </c>
      <c r="G417" t="s">
        <v>18</v>
      </c>
      <c r="H417" s="4">
        <v>321.42</v>
      </c>
      <c r="I417">
        <v>0</v>
      </c>
      <c r="J417">
        <v>0</v>
      </c>
      <c r="K417">
        <v>0</v>
      </c>
      <c r="L417">
        <v>321.42</v>
      </c>
      <c r="M417" s="2">
        <v>31</v>
      </c>
      <c r="P417" t="s">
        <v>85</v>
      </c>
      <c r="Q417" t="s">
        <v>86</v>
      </c>
    </row>
    <row r="418" spans="1:17" x14ac:dyDescent="0.2">
      <c r="A418" t="s">
        <v>55</v>
      </c>
      <c r="B418" s="30" t="s">
        <v>201</v>
      </c>
      <c r="C418" t="s">
        <v>14</v>
      </c>
      <c r="D418" t="s">
        <v>82</v>
      </c>
      <c r="F418" t="s">
        <v>17</v>
      </c>
      <c r="G418" t="s">
        <v>18</v>
      </c>
      <c r="H418" s="4">
        <v>646.57000000000005</v>
      </c>
      <c r="I418">
        <v>0</v>
      </c>
      <c r="J418">
        <v>0</v>
      </c>
      <c r="K418">
        <v>0</v>
      </c>
      <c r="L418">
        <v>646.57000000000005</v>
      </c>
      <c r="M418" s="2">
        <v>31</v>
      </c>
      <c r="N418" t="s">
        <v>23</v>
      </c>
      <c r="P418" t="s">
        <v>85</v>
      </c>
      <c r="Q418" t="s">
        <v>86</v>
      </c>
    </row>
    <row r="419" spans="1:17" x14ac:dyDescent="0.2">
      <c r="A419" t="s">
        <v>55</v>
      </c>
      <c r="B419" s="30" t="s">
        <v>202</v>
      </c>
      <c r="C419" t="s">
        <v>14</v>
      </c>
      <c r="D419" t="s">
        <v>82</v>
      </c>
      <c r="F419" t="s">
        <v>17</v>
      </c>
      <c r="G419" t="s">
        <v>19</v>
      </c>
      <c r="H419" s="4">
        <v>2362</v>
      </c>
      <c r="I419">
        <v>560</v>
      </c>
      <c r="J419">
        <v>0</v>
      </c>
      <c r="K419">
        <v>1802</v>
      </c>
      <c r="L419">
        <v>0</v>
      </c>
      <c r="M419" s="2">
        <v>31</v>
      </c>
      <c r="N419" t="s">
        <v>23</v>
      </c>
      <c r="P419" t="s">
        <v>85</v>
      </c>
      <c r="Q419" t="s">
        <v>86</v>
      </c>
    </row>
    <row r="420" spans="1:17" x14ac:dyDescent="0.2">
      <c r="A420" t="s">
        <v>55</v>
      </c>
      <c r="B420" s="30" t="s">
        <v>203</v>
      </c>
      <c r="C420" t="s">
        <v>14</v>
      </c>
      <c r="D420" t="s">
        <v>82</v>
      </c>
      <c r="F420" t="s">
        <v>17</v>
      </c>
      <c r="G420" t="s">
        <v>19</v>
      </c>
      <c r="H420" s="4">
        <v>9204</v>
      </c>
      <c r="I420">
        <v>808</v>
      </c>
      <c r="J420">
        <v>0</v>
      </c>
      <c r="K420">
        <v>8396</v>
      </c>
      <c r="L420">
        <v>0</v>
      </c>
      <c r="M420" s="2">
        <v>31</v>
      </c>
      <c r="N420" t="s">
        <v>84</v>
      </c>
      <c r="O420" t="s">
        <v>37</v>
      </c>
      <c r="P420" t="s">
        <v>85</v>
      </c>
      <c r="Q420" t="s">
        <v>86</v>
      </c>
    </row>
    <row r="421" spans="1:17" x14ac:dyDescent="0.2">
      <c r="A421" t="s">
        <v>55</v>
      </c>
      <c r="B421" s="30" t="s">
        <v>204</v>
      </c>
      <c r="C421" t="s">
        <v>14</v>
      </c>
      <c r="D421" t="s">
        <v>82</v>
      </c>
      <c r="F421" t="s">
        <v>17</v>
      </c>
      <c r="G421" t="s">
        <v>18</v>
      </c>
      <c r="H421" s="4">
        <v>1109.8</v>
      </c>
      <c r="I421">
        <v>0</v>
      </c>
      <c r="J421">
        <v>0</v>
      </c>
      <c r="K421">
        <v>0</v>
      </c>
      <c r="L421">
        <v>1109.8</v>
      </c>
      <c r="M421" s="2">
        <v>31</v>
      </c>
      <c r="N421" t="s">
        <v>84</v>
      </c>
      <c r="P421" t="s">
        <v>85</v>
      </c>
      <c r="Q421" t="s">
        <v>86</v>
      </c>
    </row>
    <row r="422" spans="1:17" x14ac:dyDescent="0.2">
      <c r="A422" t="s">
        <v>55</v>
      </c>
      <c r="B422" s="30" t="s">
        <v>205</v>
      </c>
      <c r="C422" t="s">
        <v>14</v>
      </c>
      <c r="D422" t="s">
        <v>82</v>
      </c>
      <c r="F422" t="s">
        <v>17</v>
      </c>
      <c r="G422" t="s">
        <v>19</v>
      </c>
      <c r="H422" s="4">
        <v>7790</v>
      </c>
      <c r="I422">
        <v>2330</v>
      </c>
      <c r="J422">
        <v>0</v>
      </c>
      <c r="K422">
        <v>5460</v>
      </c>
      <c r="L422">
        <v>0</v>
      </c>
      <c r="M422" s="2">
        <v>31</v>
      </c>
      <c r="N422" t="s">
        <v>84</v>
      </c>
      <c r="O422" t="s">
        <v>37</v>
      </c>
      <c r="P422" t="s">
        <v>85</v>
      </c>
      <c r="Q422" t="s">
        <v>86</v>
      </c>
    </row>
    <row r="423" spans="1:17" x14ac:dyDescent="0.2">
      <c r="A423" t="s">
        <v>55</v>
      </c>
      <c r="B423" s="30" t="s">
        <v>206</v>
      </c>
      <c r="C423" t="s">
        <v>14</v>
      </c>
      <c r="D423" t="s">
        <v>82</v>
      </c>
      <c r="F423" t="s">
        <v>17</v>
      </c>
      <c r="G423" t="s">
        <v>19</v>
      </c>
      <c r="H423" s="4">
        <v>19090</v>
      </c>
      <c r="I423">
        <v>3450</v>
      </c>
      <c r="J423">
        <v>0</v>
      </c>
      <c r="K423">
        <v>15640</v>
      </c>
      <c r="L423">
        <v>0</v>
      </c>
      <c r="M423" s="2">
        <v>31</v>
      </c>
      <c r="N423" t="s">
        <v>84</v>
      </c>
      <c r="O423" t="s">
        <v>37</v>
      </c>
      <c r="P423" t="s">
        <v>85</v>
      </c>
      <c r="Q423" t="s">
        <v>86</v>
      </c>
    </row>
    <row r="424" spans="1:17" x14ac:dyDescent="0.2">
      <c r="A424" t="s">
        <v>55</v>
      </c>
      <c r="B424" s="30" t="s">
        <v>207</v>
      </c>
      <c r="C424" t="s">
        <v>14</v>
      </c>
      <c r="D424" t="s">
        <v>82</v>
      </c>
      <c r="F424" t="s">
        <v>17</v>
      </c>
      <c r="G424" t="s">
        <v>19</v>
      </c>
      <c r="H424" s="4">
        <v>4450</v>
      </c>
      <c r="I424">
        <v>810</v>
      </c>
      <c r="J424">
        <v>0</v>
      </c>
      <c r="K424">
        <v>3640</v>
      </c>
      <c r="L424">
        <v>0</v>
      </c>
      <c r="M424" s="2">
        <v>31</v>
      </c>
      <c r="N424" t="s">
        <v>84</v>
      </c>
      <c r="P424" t="s">
        <v>85</v>
      </c>
      <c r="Q424" t="s">
        <v>86</v>
      </c>
    </row>
    <row r="425" spans="1:17" x14ac:dyDescent="0.2">
      <c r="A425" t="s">
        <v>55</v>
      </c>
      <c r="B425" s="30" t="s">
        <v>208</v>
      </c>
      <c r="C425" t="s">
        <v>14</v>
      </c>
      <c r="D425" t="s">
        <v>82</v>
      </c>
      <c r="F425" t="s">
        <v>17</v>
      </c>
      <c r="G425" t="s">
        <v>18</v>
      </c>
      <c r="H425" s="4">
        <v>2212.5500000000002</v>
      </c>
      <c r="I425">
        <v>0</v>
      </c>
      <c r="J425">
        <v>0</v>
      </c>
      <c r="K425">
        <v>0</v>
      </c>
      <c r="L425">
        <v>2212.5500000000002</v>
      </c>
      <c r="M425" s="2">
        <v>31</v>
      </c>
      <c r="N425" t="s">
        <v>23</v>
      </c>
      <c r="O425" t="s">
        <v>37</v>
      </c>
      <c r="P425" t="s">
        <v>85</v>
      </c>
      <c r="Q425" t="s">
        <v>86</v>
      </c>
    </row>
    <row r="426" spans="1:17" x14ac:dyDescent="0.2">
      <c r="A426" t="s">
        <v>55</v>
      </c>
      <c r="B426" s="30" t="s">
        <v>209</v>
      </c>
      <c r="C426" t="s">
        <v>14</v>
      </c>
      <c r="D426" t="s">
        <v>82</v>
      </c>
      <c r="F426" t="s">
        <v>17</v>
      </c>
      <c r="G426" t="s">
        <v>19</v>
      </c>
      <c r="H426" s="4">
        <v>3745</v>
      </c>
      <c r="I426">
        <v>898</v>
      </c>
      <c r="J426">
        <v>0</v>
      </c>
      <c r="K426">
        <v>2847</v>
      </c>
      <c r="L426">
        <v>0</v>
      </c>
      <c r="M426" s="2">
        <v>31</v>
      </c>
      <c r="N426" t="s">
        <v>23</v>
      </c>
      <c r="O426" t="s">
        <v>37</v>
      </c>
      <c r="P426" t="s">
        <v>85</v>
      </c>
      <c r="Q426" t="s">
        <v>86</v>
      </c>
    </row>
    <row r="427" spans="1:17" x14ac:dyDescent="0.2">
      <c r="A427" t="s">
        <v>55</v>
      </c>
      <c r="B427" s="30" t="s">
        <v>210</v>
      </c>
      <c r="C427" t="s">
        <v>14</v>
      </c>
      <c r="D427" t="s">
        <v>82</v>
      </c>
      <c r="F427" t="s">
        <v>17</v>
      </c>
      <c r="G427" t="s">
        <v>19</v>
      </c>
      <c r="H427" s="4">
        <v>3679</v>
      </c>
      <c r="I427">
        <v>882</v>
      </c>
      <c r="J427">
        <v>0</v>
      </c>
      <c r="K427">
        <v>2797</v>
      </c>
      <c r="L427">
        <v>0</v>
      </c>
      <c r="M427" s="2">
        <v>31</v>
      </c>
      <c r="N427" t="s">
        <v>23</v>
      </c>
      <c r="O427" t="s">
        <v>37</v>
      </c>
      <c r="P427" t="s">
        <v>85</v>
      </c>
      <c r="Q427" t="s">
        <v>86</v>
      </c>
    </row>
    <row r="428" spans="1:17" x14ac:dyDescent="0.2">
      <c r="A428" t="s">
        <v>55</v>
      </c>
      <c r="B428" s="30" t="s">
        <v>211</v>
      </c>
      <c r="C428" t="s">
        <v>14</v>
      </c>
      <c r="D428" t="s">
        <v>82</v>
      </c>
      <c r="F428" t="s">
        <v>17</v>
      </c>
      <c r="G428" t="s">
        <v>18</v>
      </c>
      <c r="H428" s="4">
        <v>993.6</v>
      </c>
      <c r="I428">
        <v>0</v>
      </c>
      <c r="J428">
        <v>0</v>
      </c>
      <c r="K428">
        <v>0</v>
      </c>
      <c r="L428">
        <v>993.6</v>
      </c>
      <c r="M428" s="2">
        <v>31</v>
      </c>
      <c r="P428" t="s">
        <v>85</v>
      </c>
      <c r="Q428" t="s">
        <v>86</v>
      </c>
    </row>
    <row r="429" spans="1:17" x14ac:dyDescent="0.2">
      <c r="A429" t="s">
        <v>55</v>
      </c>
      <c r="B429" s="30" t="s">
        <v>212</v>
      </c>
      <c r="C429" t="s">
        <v>14</v>
      </c>
      <c r="D429" t="s">
        <v>82</v>
      </c>
      <c r="E429" t="s">
        <v>25</v>
      </c>
      <c r="F429" t="s">
        <v>17</v>
      </c>
      <c r="G429" t="s">
        <v>18</v>
      </c>
      <c r="H429" s="4">
        <v>2070</v>
      </c>
      <c r="I429">
        <v>0</v>
      </c>
      <c r="J429">
        <v>0</v>
      </c>
      <c r="K429">
        <v>0</v>
      </c>
      <c r="L429">
        <v>2070</v>
      </c>
      <c r="M429" s="2">
        <v>31</v>
      </c>
      <c r="P429" t="s">
        <v>85</v>
      </c>
      <c r="Q429" t="s">
        <v>86</v>
      </c>
    </row>
    <row r="430" spans="1:17" x14ac:dyDescent="0.2">
      <c r="A430" t="s">
        <v>55</v>
      </c>
      <c r="B430" s="30" t="s">
        <v>213</v>
      </c>
      <c r="C430" t="s">
        <v>14</v>
      </c>
      <c r="D430" t="s">
        <v>82</v>
      </c>
      <c r="E430" t="s">
        <v>15</v>
      </c>
      <c r="F430" t="s">
        <v>17</v>
      </c>
      <c r="G430" t="s">
        <v>18</v>
      </c>
      <c r="H430" s="4">
        <v>1473.56</v>
      </c>
      <c r="I430">
        <v>0</v>
      </c>
      <c r="J430">
        <v>0</v>
      </c>
      <c r="K430">
        <v>0</v>
      </c>
      <c r="L430">
        <v>1473.56</v>
      </c>
      <c r="M430" s="2">
        <v>31</v>
      </c>
      <c r="N430" t="s">
        <v>84</v>
      </c>
      <c r="P430" t="s">
        <v>85</v>
      </c>
      <c r="Q430" t="s">
        <v>86</v>
      </c>
    </row>
    <row r="431" spans="1:17" x14ac:dyDescent="0.2">
      <c r="A431" t="s">
        <v>55</v>
      </c>
      <c r="B431" s="30" t="s">
        <v>214</v>
      </c>
      <c r="C431" t="s">
        <v>14</v>
      </c>
      <c r="D431" t="s">
        <v>82</v>
      </c>
      <c r="E431" t="s">
        <v>141</v>
      </c>
      <c r="F431" t="s">
        <v>17</v>
      </c>
      <c r="G431" t="s">
        <v>18</v>
      </c>
      <c r="H431" s="4">
        <v>1050</v>
      </c>
      <c r="I431">
        <v>0</v>
      </c>
      <c r="J431">
        <v>0</v>
      </c>
      <c r="K431">
        <v>0</v>
      </c>
      <c r="L431">
        <v>1050</v>
      </c>
      <c r="M431" s="2">
        <v>31</v>
      </c>
      <c r="P431" t="s">
        <v>85</v>
      </c>
      <c r="Q431" t="s">
        <v>86</v>
      </c>
    </row>
    <row r="432" spans="1:17" x14ac:dyDescent="0.2">
      <c r="A432" t="s">
        <v>55</v>
      </c>
      <c r="B432" s="30" t="s">
        <v>215</v>
      </c>
      <c r="C432" t="s">
        <v>14</v>
      </c>
      <c r="D432" t="s">
        <v>82</v>
      </c>
      <c r="F432" t="s">
        <v>17</v>
      </c>
      <c r="G432" t="s">
        <v>18</v>
      </c>
      <c r="H432" s="4">
        <v>1560.87</v>
      </c>
      <c r="I432">
        <v>0</v>
      </c>
      <c r="J432">
        <v>0</v>
      </c>
      <c r="K432">
        <v>0</v>
      </c>
      <c r="L432">
        <v>1560.87</v>
      </c>
      <c r="M432" s="2">
        <v>31</v>
      </c>
      <c r="N432" t="s">
        <v>23</v>
      </c>
      <c r="P432" t="s">
        <v>85</v>
      </c>
      <c r="Q432" t="s">
        <v>86</v>
      </c>
    </row>
    <row r="433" spans="1:17" x14ac:dyDescent="0.2">
      <c r="A433" t="s">
        <v>55</v>
      </c>
      <c r="B433" s="30" t="s">
        <v>216</v>
      </c>
      <c r="C433" t="s">
        <v>14</v>
      </c>
      <c r="D433" t="s">
        <v>82</v>
      </c>
      <c r="F433" t="s">
        <v>17</v>
      </c>
      <c r="G433" t="s">
        <v>18</v>
      </c>
      <c r="H433" s="4">
        <v>221.35</v>
      </c>
      <c r="I433">
        <v>0</v>
      </c>
      <c r="J433">
        <v>0</v>
      </c>
      <c r="K433">
        <v>0</v>
      </c>
      <c r="L433">
        <v>221.35</v>
      </c>
      <c r="M433" s="2">
        <v>31</v>
      </c>
      <c r="P433" t="s">
        <v>85</v>
      </c>
      <c r="Q433" t="s">
        <v>86</v>
      </c>
    </row>
    <row r="434" spans="1:17" x14ac:dyDescent="0.2">
      <c r="A434" t="s">
        <v>55</v>
      </c>
      <c r="B434" s="30" t="s">
        <v>217</v>
      </c>
      <c r="C434" t="s">
        <v>14</v>
      </c>
      <c r="D434" t="s">
        <v>82</v>
      </c>
      <c r="F434" t="s">
        <v>17</v>
      </c>
      <c r="G434" t="s">
        <v>19</v>
      </c>
      <c r="H434" s="4">
        <v>3325</v>
      </c>
      <c r="I434">
        <v>530</v>
      </c>
      <c r="J434">
        <v>0</v>
      </c>
      <c r="K434">
        <v>2795</v>
      </c>
      <c r="L434">
        <v>0</v>
      </c>
      <c r="M434" s="2">
        <v>31</v>
      </c>
      <c r="P434" t="s">
        <v>85</v>
      </c>
      <c r="Q434" t="s">
        <v>86</v>
      </c>
    </row>
    <row r="435" spans="1:17" x14ac:dyDescent="0.2">
      <c r="A435" t="s">
        <v>55</v>
      </c>
      <c r="B435" s="30" t="s">
        <v>218</v>
      </c>
      <c r="C435" t="s">
        <v>14</v>
      </c>
      <c r="D435" t="s">
        <v>82</v>
      </c>
      <c r="F435" t="s">
        <v>17</v>
      </c>
      <c r="G435" t="s">
        <v>19</v>
      </c>
      <c r="H435" s="4">
        <v>5155</v>
      </c>
      <c r="I435">
        <v>521</v>
      </c>
      <c r="J435">
        <v>0</v>
      </c>
      <c r="K435">
        <v>4634</v>
      </c>
      <c r="L435">
        <v>0</v>
      </c>
      <c r="M435" s="2">
        <v>31</v>
      </c>
      <c r="P435" t="s">
        <v>85</v>
      </c>
      <c r="Q435" t="s">
        <v>86</v>
      </c>
    </row>
    <row r="436" spans="1:17" x14ac:dyDescent="0.2">
      <c r="A436" t="s">
        <v>55</v>
      </c>
      <c r="B436" s="30" t="s">
        <v>219</v>
      </c>
      <c r="C436" t="s">
        <v>14</v>
      </c>
      <c r="D436" t="s">
        <v>82</v>
      </c>
      <c r="E436" t="s">
        <v>220</v>
      </c>
      <c r="F436" t="s">
        <v>17</v>
      </c>
      <c r="G436" t="s">
        <v>19</v>
      </c>
      <c r="H436" s="4">
        <v>9748</v>
      </c>
      <c r="I436">
        <v>1088</v>
      </c>
      <c r="J436">
        <v>0</v>
      </c>
      <c r="K436">
        <v>8660</v>
      </c>
      <c r="L436">
        <v>0</v>
      </c>
      <c r="M436" s="2">
        <v>31</v>
      </c>
      <c r="O436" t="s">
        <v>37</v>
      </c>
      <c r="P436" t="s">
        <v>85</v>
      </c>
      <c r="Q436" t="s">
        <v>86</v>
      </c>
    </row>
    <row r="437" spans="1:17" x14ac:dyDescent="0.2">
      <c r="A437" t="s">
        <v>55</v>
      </c>
      <c r="B437" s="30" t="s">
        <v>221</v>
      </c>
      <c r="C437" t="s">
        <v>14</v>
      </c>
      <c r="D437" t="s">
        <v>82</v>
      </c>
      <c r="F437" t="s">
        <v>17</v>
      </c>
      <c r="G437" t="s">
        <v>18</v>
      </c>
      <c r="H437" s="4">
        <v>127.87</v>
      </c>
      <c r="I437">
        <v>0</v>
      </c>
      <c r="J437">
        <v>0</v>
      </c>
      <c r="K437">
        <v>0</v>
      </c>
      <c r="L437">
        <v>127.87</v>
      </c>
      <c r="M437" s="2">
        <v>31</v>
      </c>
      <c r="P437" t="s">
        <v>85</v>
      </c>
      <c r="Q437" t="s">
        <v>86</v>
      </c>
    </row>
    <row r="438" spans="1:17" x14ac:dyDescent="0.2">
      <c r="A438" t="s">
        <v>55</v>
      </c>
      <c r="B438" s="30" t="s">
        <v>222</v>
      </c>
      <c r="C438" t="s">
        <v>14</v>
      </c>
      <c r="D438" t="s">
        <v>82</v>
      </c>
      <c r="F438" t="s">
        <v>17</v>
      </c>
      <c r="G438" t="s">
        <v>18</v>
      </c>
      <c r="H438" s="4">
        <v>26.42</v>
      </c>
      <c r="I438">
        <v>0</v>
      </c>
      <c r="J438">
        <v>0</v>
      </c>
      <c r="K438">
        <v>0</v>
      </c>
      <c r="L438">
        <v>26.42</v>
      </c>
      <c r="M438" s="2">
        <v>31</v>
      </c>
      <c r="O438" t="s">
        <v>37</v>
      </c>
      <c r="P438" t="s">
        <v>85</v>
      </c>
      <c r="Q438" t="s">
        <v>86</v>
      </c>
    </row>
    <row r="439" spans="1:17" x14ac:dyDescent="0.2">
      <c r="A439" t="s">
        <v>55</v>
      </c>
      <c r="B439" s="30" t="s">
        <v>223</v>
      </c>
      <c r="C439" t="s">
        <v>14</v>
      </c>
      <c r="D439" t="s">
        <v>82</v>
      </c>
      <c r="F439" t="s">
        <v>17</v>
      </c>
      <c r="G439" t="s">
        <v>18</v>
      </c>
      <c r="H439" s="4">
        <v>31.55</v>
      </c>
      <c r="I439">
        <v>0</v>
      </c>
      <c r="J439">
        <v>0</v>
      </c>
      <c r="K439">
        <v>0</v>
      </c>
      <c r="L439">
        <v>31.55</v>
      </c>
      <c r="M439" s="2">
        <v>31</v>
      </c>
      <c r="N439" t="s">
        <v>224</v>
      </c>
      <c r="O439" t="s">
        <v>224</v>
      </c>
      <c r="P439" t="s">
        <v>85</v>
      </c>
      <c r="Q439" t="s">
        <v>86</v>
      </c>
    </row>
    <row r="440" spans="1:17" x14ac:dyDescent="0.2">
      <c r="A440" t="s">
        <v>55</v>
      </c>
      <c r="B440" s="30" t="s">
        <v>225</v>
      </c>
      <c r="C440" t="s">
        <v>14</v>
      </c>
      <c r="D440" t="s">
        <v>82</v>
      </c>
      <c r="F440" t="s">
        <v>17</v>
      </c>
      <c r="G440" t="s">
        <v>18</v>
      </c>
      <c r="H440" s="4">
        <v>0</v>
      </c>
      <c r="I440">
        <v>0</v>
      </c>
      <c r="J440">
        <v>0</v>
      </c>
      <c r="K440">
        <v>0</v>
      </c>
      <c r="L440">
        <v>0</v>
      </c>
      <c r="M440" s="2">
        <v>31</v>
      </c>
      <c r="P440" t="s">
        <v>85</v>
      </c>
      <c r="Q440" t="s">
        <v>86</v>
      </c>
    </row>
    <row r="441" spans="1:17" x14ac:dyDescent="0.2">
      <c r="A441" t="s">
        <v>55</v>
      </c>
      <c r="B441" s="30" t="s">
        <v>226</v>
      </c>
      <c r="C441" t="s">
        <v>14</v>
      </c>
      <c r="D441" t="s">
        <v>82</v>
      </c>
      <c r="F441" t="s">
        <v>17</v>
      </c>
      <c r="G441" t="s">
        <v>19</v>
      </c>
      <c r="H441" s="4">
        <v>4200</v>
      </c>
      <c r="I441">
        <v>1141</v>
      </c>
      <c r="J441">
        <v>0</v>
      </c>
      <c r="K441">
        <v>3059</v>
      </c>
      <c r="L441">
        <v>0</v>
      </c>
      <c r="M441" s="2">
        <v>31</v>
      </c>
      <c r="N441" t="s">
        <v>23</v>
      </c>
      <c r="O441" t="s">
        <v>37</v>
      </c>
      <c r="P441" t="s">
        <v>85</v>
      </c>
      <c r="Q441" t="s">
        <v>86</v>
      </c>
    </row>
    <row r="442" spans="1:17" x14ac:dyDescent="0.2">
      <c r="A442" t="s">
        <v>55</v>
      </c>
      <c r="B442" s="30" t="s">
        <v>227</v>
      </c>
      <c r="C442" t="s">
        <v>14</v>
      </c>
      <c r="D442" t="s">
        <v>82</v>
      </c>
      <c r="E442" t="s">
        <v>228</v>
      </c>
      <c r="F442" t="s">
        <v>17</v>
      </c>
      <c r="G442" t="s">
        <v>19</v>
      </c>
      <c r="H442" s="4">
        <v>6920</v>
      </c>
      <c r="I442">
        <v>2490</v>
      </c>
      <c r="J442">
        <v>0</v>
      </c>
      <c r="K442">
        <v>4430</v>
      </c>
      <c r="L442">
        <v>0</v>
      </c>
      <c r="M442" s="2">
        <v>31</v>
      </c>
      <c r="N442" t="s">
        <v>84</v>
      </c>
      <c r="O442" t="s">
        <v>37</v>
      </c>
      <c r="P442" t="s">
        <v>85</v>
      </c>
      <c r="Q442" t="s">
        <v>86</v>
      </c>
    </row>
    <row r="443" spans="1:17" x14ac:dyDescent="0.2">
      <c r="A443" t="s">
        <v>55</v>
      </c>
      <c r="B443" s="30" t="s">
        <v>229</v>
      </c>
      <c r="C443" t="s">
        <v>14</v>
      </c>
      <c r="D443" t="s">
        <v>82</v>
      </c>
      <c r="E443" t="s">
        <v>230</v>
      </c>
      <c r="F443" t="s">
        <v>17</v>
      </c>
      <c r="G443" t="s">
        <v>18</v>
      </c>
      <c r="H443" s="4">
        <v>32.06</v>
      </c>
      <c r="I443">
        <v>0</v>
      </c>
      <c r="J443">
        <v>0</v>
      </c>
      <c r="K443">
        <v>0</v>
      </c>
      <c r="L443">
        <v>32.06</v>
      </c>
      <c r="M443" s="2">
        <v>31</v>
      </c>
      <c r="P443" t="s">
        <v>85</v>
      </c>
      <c r="Q443" t="s">
        <v>86</v>
      </c>
    </row>
    <row r="444" spans="1:17" x14ac:dyDescent="0.2">
      <c r="A444" t="s">
        <v>55</v>
      </c>
      <c r="B444" s="30" t="s">
        <v>231</v>
      </c>
      <c r="C444" t="s">
        <v>14</v>
      </c>
      <c r="D444" t="s">
        <v>82</v>
      </c>
      <c r="F444" t="s">
        <v>17</v>
      </c>
      <c r="G444" t="s">
        <v>19</v>
      </c>
      <c r="H444" s="4">
        <v>3019</v>
      </c>
      <c r="I444">
        <v>716</v>
      </c>
      <c r="J444">
        <v>0</v>
      </c>
      <c r="K444">
        <v>2303</v>
      </c>
      <c r="L444">
        <v>0</v>
      </c>
      <c r="M444" s="2">
        <v>31</v>
      </c>
      <c r="N444" t="s">
        <v>23</v>
      </c>
      <c r="O444" t="s">
        <v>37</v>
      </c>
      <c r="P444" t="s">
        <v>85</v>
      </c>
      <c r="Q444" t="s">
        <v>86</v>
      </c>
    </row>
    <row r="445" spans="1:17" x14ac:dyDescent="0.2">
      <c r="A445" t="s">
        <v>55</v>
      </c>
      <c r="B445" s="30" t="s">
        <v>232</v>
      </c>
      <c r="C445" t="s">
        <v>14</v>
      </c>
      <c r="D445" t="s">
        <v>82</v>
      </c>
      <c r="F445" t="s">
        <v>17</v>
      </c>
      <c r="G445" t="s">
        <v>18</v>
      </c>
      <c r="H445" s="4">
        <v>504.85</v>
      </c>
      <c r="I445">
        <v>0</v>
      </c>
      <c r="J445">
        <v>0</v>
      </c>
      <c r="K445">
        <v>0</v>
      </c>
      <c r="L445">
        <v>504.85</v>
      </c>
      <c r="M445" s="2">
        <v>31</v>
      </c>
      <c r="P445" t="s">
        <v>85</v>
      </c>
      <c r="Q445" t="s">
        <v>86</v>
      </c>
    </row>
    <row r="446" spans="1:17" x14ac:dyDescent="0.2">
      <c r="A446" t="s">
        <v>55</v>
      </c>
      <c r="B446" s="30" t="s">
        <v>233</v>
      </c>
      <c r="C446" t="s">
        <v>14</v>
      </c>
      <c r="D446" t="s">
        <v>82</v>
      </c>
      <c r="F446" t="s">
        <v>17</v>
      </c>
      <c r="G446" t="s">
        <v>19</v>
      </c>
      <c r="H446" s="4">
        <v>5170</v>
      </c>
      <c r="I446">
        <v>1243</v>
      </c>
      <c r="J446">
        <v>0</v>
      </c>
      <c r="K446">
        <v>3927</v>
      </c>
      <c r="L446">
        <v>0</v>
      </c>
      <c r="M446" s="2">
        <v>31</v>
      </c>
      <c r="N446" t="s">
        <v>23</v>
      </c>
      <c r="P446" t="s">
        <v>85</v>
      </c>
      <c r="Q446" t="s">
        <v>86</v>
      </c>
    </row>
    <row r="447" spans="1:17" x14ac:dyDescent="0.2">
      <c r="A447" t="s">
        <v>55</v>
      </c>
      <c r="B447" s="30" t="s">
        <v>234</v>
      </c>
      <c r="C447" t="s">
        <v>14</v>
      </c>
      <c r="D447" t="s">
        <v>82</v>
      </c>
      <c r="F447" t="s">
        <v>17</v>
      </c>
      <c r="G447" t="s">
        <v>19</v>
      </c>
      <c r="H447" s="4">
        <v>3018</v>
      </c>
      <c r="I447">
        <v>712</v>
      </c>
      <c r="J447">
        <v>0</v>
      </c>
      <c r="K447">
        <v>2306</v>
      </c>
      <c r="L447">
        <v>0</v>
      </c>
      <c r="M447" s="2">
        <v>31</v>
      </c>
      <c r="P447" t="s">
        <v>85</v>
      </c>
      <c r="Q447" t="s">
        <v>86</v>
      </c>
    </row>
    <row r="448" spans="1:17" x14ac:dyDescent="0.2">
      <c r="A448" t="s">
        <v>55</v>
      </c>
      <c r="B448" s="30" t="s">
        <v>235</v>
      </c>
      <c r="C448" t="s">
        <v>14</v>
      </c>
      <c r="D448" t="s">
        <v>82</v>
      </c>
      <c r="E448" t="s">
        <v>236</v>
      </c>
      <c r="F448" t="s">
        <v>17</v>
      </c>
      <c r="G448" t="s">
        <v>18</v>
      </c>
      <c r="H448" s="4">
        <v>2120.61</v>
      </c>
      <c r="I448">
        <v>0</v>
      </c>
      <c r="J448">
        <v>0</v>
      </c>
      <c r="K448">
        <v>0</v>
      </c>
      <c r="L448">
        <v>2120.61</v>
      </c>
      <c r="M448" s="2">
        <v>31</v>
      </c>
      <c r="O448" t="s">
        <v>37</v>
      </c>
      <c r="P448" t="s">
        <v>85</v>
      </c>
      <c r="Q448" t="s">
        <v>86</v>
      </c>
    </row>
    <row r="449" spans="1:17" x14ac:dyDescent="0.2">
      <c r="A449" t="s">
        <v>55</v>
      </c>
      <c r="B449" s="30" t="s">
        <v>237</v>
      </c>
      <c r="C449" t="s">
        <v>14</v>
      </c>
      <c r="D449" t="s">
        <v>82</v>
      </c>
      <c r="F449" t="s">
        <v>17</v>
      </c>
      <c r="G449" t="s">
        <v>19</v>
      </c>
      <c r="H449" s="4">
        <v>3949</v>
      </c>
      <c r="I449">
        <v>976</v>
      </c>
      <c r="J449">
        <v>0</v>
      </c>
      <c r="K449">
        <v>2973</v>
      </c>
      <c r="L449">
        <v>0</v>
      </c>
      <c r="M449" s="2">
        <v>31</v>
      </c>
      <c r="N449" t="s">
        <v>23</v>
      </c>
      <c r="P449" t="s">
        <v>85</v>
      </c>
      <c r="Q449" t="s">
        <v>86</v>
      </c>
    </row>
    <row r="450" spans="1:17" x14ac:dyDescent="0.2">
      <c r="A450" t="s">
        <v>55</v>
      </c>
      <c r="B450" s="30" t="s">
        <v>238</v>
      </c>
      <c r="C450" t="s">
        <v>14</v>
      </c>
      <c r="D450" t="s">
        <v>82</v>
      </c>
      <c r="F450" t="s">
        <v>17</v>
      </c>
      <c r="G450" t="s">
        <v>18</v>
      </c>
      <c r="H450" s="4">
        <v>79.709999999999994</v>
      </c>
      <c r="I450">
        <v>0</v>
      </c>
      <c r="J450">
        <v>0</v>
      </c>
      <c r="K450">
        <v>0</v>
      </c>
      <c r="L450">
        <v>79.709999999999994</v>
      </c>
      <c r="M450" s="2">
        <v>31</v>
      </c>
      <c r="P450" t="s">
        <v>85</v>
      </c>
      <c r="Q450" t="s">
        <v>86</v>
      </c>
    </row>
    <row r="451" spans="1:17" x14ac:dyDescent="0.2">
      <c r="A451" t="s">
        <v>55</v>
      </c>
      <c r="B451" s="30" t="s">
        <v>239</v>
      </c>
      <c r="C451" t="s">
        <v>14</v>
      </c>
      <c r="D451" t="s">
        <v>82</v>
      </c>
      <c r="F451" t="s">
        <v>17</v>
      </c>
      <c r="G451" t="s">
        <v>18</v>
      </c>
      <c r="H451" s="4">
        <v>399.06</v>
      </c>
      <c r="I451">
        <v>0</v>
      </c>
      <c r="J451">
        <v>0</v>
      </c>
      <c r="K451">
        <v>0</v>
      </c>
      <c r="L451">
        <v>399.06</v>
      </c>
      <c r="M451" s="2">
        <v>31</v>
      </c>
      <c r="P451" t="s">
        <v>85</v>
      </c>
      <c r="Q451" t="s">
        <v>86</v>
      </c>
    </row>
    <row r="452" spans="1:17" x14ac:dyDescent="0.2">
      <c r="A452" t="s">
        <v>55</v>
      </c>
      <c r="B452" s="30" t="s">
        <v>240</v>
      </c>
      <c r="C452" t="s">
        <v>14</v>
      </c>
      <c r="D452" t="s">
        <v>82</v>
      </c>
      <c r="F452" t="s">
        <v>17</v>
      </c>
      <c r="G452" t="s">
        <v>18</v>
      </c>
      <c r="H452" s="4">
        <v>267.68</v>
      </c>
      <c r="I452">
        <v>0</v>
      </c>
      <c r="J452">
        <v>0</v>
      </c>
      <c r="K452">
        <v>0</v>
      </c>
      <c r="L452">
        <v>267.68</v>
      </c>
      <c r="M452" s="2">
        <v>31</v>
      </c>
      <c r="P452" t="s">
        <v>85</v>
      </c>
      <c r="Q452" t="s">
        <v>86</v>
      </c>
    </row>
    <row r="453" spans="1:17" x14ac:dyDescent="0.2">
      <c r="A453" t="s">
        <v>55</v>
      </c>
      <c r="B453" s="30" t="s">
        <v>241</v>
      </c>
      <c r="C453" t="s">
        <v>14</v>
      </c>
      <c r="D453" t="s">
        <v>82</v>
      </c>
      <c r="F453" t="s">
        <v>17</v>
      </c>
      <c r="G453" t="s">
        <v>18</v>
      </c>
      <c r="H453" s="4">
        <v>202.95</v>
      </c>
      <c r="I453">
        <v>0</v>
      </c>
      <c r="J453">
        <v>0</v>
      </c>
      <c r="K453">
        <v>0</v>
      </c>
      <c r="L453">
        <v>202.95</v>
      </c>
      <c r="M453" s="2">
        <v>31</v>
      </c>
      <c r="P453" t="s">
        <v>85</v>
      </c>
      <c r="Q453" t="s">
        <v>86</v>
      </c>
    </row>
    <row r="454" spans="1:17" x14ac:dyDescent="0.2">
      <c r="A454" t="s">
        <v>55</v>
      </c>
      <c r="B454" s="30" t="s">
        <v>242</v>
      </c>
      <c r="C454" t="s">
        <v>14</v>
      </c>
      <c r="D454" t="s">
        <v>82</v>
      </c>
      <c r="F454" t="s">
        <v>17</v>
      </c>
      <c r="G454" t="s">
        <v>19</v>
      </c>
      <c r="H454" s="4">
        <v>5104</v>
      </c>
      <c r="I454">
        <v>286</v>
      </c>
      <c r="J454">
        <v>0</v>
      </c>
      <c r="K454">
        <v>4818</v>
      </c>
      <c r="L454">
        <v>0</v>
      </c>
      <c r="M454" s="2">
        <v>31</v>
      </c>
      <c r="N454" t="s">
        <v>84</v>
      </c>
      <c r="O454" t="s">
        <v>37</v>
      </c>
      <c r="P454" t="s">
        <v>85</v>
      </c>
      <c r="Q454" t="s">
        <v>86</v>
      </c>
    </row>
    <row r="455" spans="1:17" x14ac:dyDescent="0.2">
      <c r="A455" t="s">
        <v>55</v>
      </c>
      <c r="B455" s="30" t="s">
        <v>243</v>
      </c>
      <c r="C455" t="s">
        <v>14</v>
      </c>
      <c r="D455" t="s">
        <v>82</v>
      </c>
      <c r="F455" t="s">
        <v>17</v>
      </c>
      <c r="G455" t="s">
        <v>18</v>
      </c>
      <c r="H455" s="4">
        <v>896.68</v>
      </c>
      <c r="I455">
        <v>0</v>
      </c>
      <c r="J455">
        <v>0</v>
      </c>
      <c r="K455">
        <v>0</v>
      </c>
      <c r="L455">
        <v>896.68</v>
      </c>
      <c r="M455" s="2">
        <v>31</v>
      </c>
      <c r="N455" t="s">
        <v>84</v>
      </c>
      <c r="P455" t="s">
        <v>85</v>
      </c>
      <c r="Q455" t="s">
        <v>86</v>
      </c>
    </row>
    <row r="456" spans="1:17" x14ac:dyDescent="0.2">
      <c r="A456" t="s">
        <v>55</v>
      </c>
      <c r="B456" s="30" t="s">
        <v>244</v>
      </c>
      <c r="C456" t="s">
        <v>14</v>
      </c>
      <c r="D456" t="s">
        <v>82</v>
      </c>
      <c r="F456" t="s">
        <v>17</v>
      </c>
      <c r="G456" t="s">
        <v>18</v>
      </c>
      <c r="H456" s="4">
        <v>1914.12</v>
      </c>
      <c r="I456">
        <v>0</v>
      </c>
      <c r="J456">
        <v>0</v>
      </c>
      <c r="K456">
        <v>0</v>
      </c>
      <c r="L456">
        <v>1914.12</v>
      </c>
      <c r="M456" s="2">
        <v>31</v>
      </c>
      <c r="P456" t="s">
        <v>85</v>
      </c>
      <c r="Q456" t="s">
        <v>86</v>
      </c>
    </row>
    <row r="457" spans="1:17" x14ac:dyDescent="0.2">
      <c r="A457" t="s">
        <v>55</v>
      </c>
      <c r="B457" s="30" t="s">
        <v>245</v>
      </c>
      <c r="C457" t="s">
        <v>14</v>
      </c>
      <c r="D457" t="s">
        <v>82</v>
      </c>
      <c r="F457" t="s">
        <v>17</v>
      </c>
      <c r="G457" t="s">
        <v>18</v>
      </c>
      <c r="H457" s="4">
        <v>624.80999999999995</v>
      </c>
      <c r="I457">
        <v>0</v>
      </c>
      <c r="J457">
        <v>0</v>
      </c>
      <c r="K457">
        <v>0</v>
      </c>
      <c r="L457">
        <v>624.80999999999995</v>
      </c>
      <c r="M457" s="2">
        <v>31</v>
      </c>
      <c r="P457" t="s">
        <v>85</v>
      </c>
      <c r="Q457" t="s">
        <v>86</v>
      </c>
    </row>
    <row r="458" spans="1:17" x14ac:dyDescent="0.2">
      <c r="A458" t="s">
        <v>55</v>
      </c>
      <c r="B458" s="30" t="s">
        <v>246</v>
      </c>
      <c r="C458" t="s">
        <v>14</v>
      </c>
      <c r="D458" t="s">
        <v>82</v>
      </c>
      <c r="F458" t="s">
        <v>17</v>
      </c>
      <c r="G458" t="s">
        <v>18</v>
      </c>
      <c r="H458" s="4">
        <v>692.33</v>
      </c>
      <c r="I458">
        <v>0</v>
      </c>
      <c r="J458">
        <v>0</v>
      </c>
      <c r="K458">
        <v>0</v>
      </c>
      <c r="L458">
        <v>692.33</v>
      </c>
      <c r="M458" s="2">
        <v>31</v>
      </c>
      <c r="P458" t="s">
        <v>85</v>
      </c>
      <c r="Q458" t="s">
        <v>86</v>
      </c>
    </row>
    <row r="459" spans="1:17" x14ac:dyDescent="0.2">
      <c r="A459" t="s">
        <v>55</v>
      </c>
      <c r="B459" s="30" t="s">
        <v>247</v>
      </c>
      <c r="C459" t="s">
        <v>14</v>
      </c>
      <c r="D459" t="s">
        <v>82</v>
      </c>
      <c r="F459" t="s">
        <v>17</v>
      </c>
      <c r="G459" t="s">
        <v>18</v>
      </c>
      <c r="H459" s="4">
        <v>858.58</v>
      </c>
      <c r="I459">
        <v>0</v>
      </c>
      <c r="J459">
        <v>0</v>
      </c>
      <c r="K459">
        <v>0</v>
      </c>
      <c r="L459">
        <v>858.58</v>
      </c>
      <c r="M459" s="2">
        <v>31</v>
      </c>
      <c r="N459" t="s">
        <v>84</v>
      </c>
      <c r="P459" t="s">
        <v>85</v>
      </c>
      <c r="Q459" t="s">
        <v>86</v>
      </c>
    </row>
    <row r="460" spans="1:17" x14ac:dyDescent="0.2">
      <c r="A460" t="s">
        <v>55</v>
      </c>
      <c r="B460" s="30" t="s">
        <v>248</v>
      </c>
      <c r="C460" t="s">
        <v>14</v>
      </c>
      <c r="D460" t="s">
        <v>82</v>
      </c>
      <c r="F460" t="s">
        <v>17</v>
      </c>
      <c r="G460" t="s">
        <v>19</v>
      </c>
      <c r="H460" s="4">
        <v>6790</v>
      </c>
      <c r="I460">
        <v>0</v>
      </c>
      <c r="J460">
        <v>0</v>
      </c>
      <c r="K460">
        <v>0</v>
      </c>
      <c r="L460">
        <v>6790</v>
      </c>
      <c r="M460" s="2">
        <v>31</v>
      </c>
      <c r="O460" t="s">
        <v>37</v>
      </c>
      <c r="P460" t="s">
        <v>85</v>
      </c>
      <c r="Q460" t="s">
        <v>86</v>
      </c>
    </row>
    <row r="461" spans="1:17" x14ac:dyDescent="0.2">
      <c r="A461" t="s">
        <v>55</v>
      </c>
      <c r="B461" s="30" t="s">
        <v>249</v>
      </c>
      <c r="C461" t="s">
        <v>14</v>
      </c>
      <c r="D461" t="s">
        <v>82</v>
      </c>
      <c r="E461" t="s">
        <v>250</v>
      </c>
      <c r="F461" t="s">
        <v>17</v>
      </c>
      <c r="G461" t="s">
        <v>19</v>
      </c>
      <c r="H461" s="4">
        <v>5086</v>
      </c>
      <c r="I461">
        <v>334</v>
      </c>
      <c r="J461">
        <v>0</v>
      </c>
      <c r="K461">
        <v>4752</v>
      </c>
      <c r="L461">
        <v>0</v>
      </c>
      <c r="M461" s="2">
        <v>31</v>
      </c>
      <c r="N461" t="s">
        <v>84</v>
      </c>
      <c r="P461" t="s">
        <v>85</v>
      </c>
      <c r="Q461" t="s">
        <v>86</v>
      </c>
    </row>
    <row r="462" spans="1:17" x14ac:dyDescent="0.2">
      <c r="A462" t="s">
        <v>55</v>
      </c>
      <c r="B462" s="30" t="s">
        <v>251</v>
      </c>
      <c r="C462" t="s">
        <v>14</v>
      </c>
      <c r="D462" t="s">
        <v>82</v>
      </c>
      <c r="E462" t="s">
        <v>141</v>
      </c>
      <c r="F462" t="s">
        <v>17</v>
      </c>
      <c r="G462" t="s">
        <v>18</v>
      </c>
      <c r="H462" s="4">
        <v>121.04</v>
      </c>
      <c r="I462">
        <v>0</v>
      </c>
      <c r="J462">
        <v>0</v>
      </c>
      <c r="K462">
        <v>0</v>
      </c>
      <c r="L462">
        <v>121.04</v>
      </c>
      <c r="M462" s="2">
        <v>31</v>
      </c>
      <c r="P462" t="s">
        <v>85</v>
      </c>
      <c r="Q462" t="s">
        <v>86</v>
      </c>
    </row>
    <row r="463" spans="1:17" x14ac:dyDescent="0.2">
      <c r="A463" t="s">
        <v>55</v>
      </c>
      <c r="B463" s="30" t="s">
        <v>252</v>
      </c>
      <c r="C463" t="s">
        <v>14</v>
      </c>
      <c r="D463" t="s">
        <v>82</v>
      </c>
      <c r="F463" t="s">
        <v>17</v>
      </c>
      <c r="G463" t="s">
        <v>18</v>
      </c>
      <c r="H463" s="4">
        <v>1012.66</v>
      </c>
      <c r="I463">
        <v>0</v>
      </c>
      <c r="J463">
        <v>0</v>
      </c>
      <c r="K463">
        <v>0</v>
      </c>
      <c r="L463">
        <v>1012.66</v>
      </c>
      <c r="M463" s="2">
        <v>31</v>
      </c>
      <c r="P463" t="s">
        <v>85</v>
      </c>
      <c r="Q463" t="s">
        <v>86</v>
      </c>
    </row>
    <row r="464" spans="1:17" x14ac:dyDescent="0.2">
      <c r="A464" t="s">
        <v>55</v>
      </c>
      <c r="B464" s="30" t="s">
        <v>253</v>
      </c>
      <c r="C464" t="s">
        <v>14</v>
      </c>
      <c r="D464" t="s">
        <v>82</v>
      </c>
      <c r="F464" t="s">
        <v>17</v>
      </c>
      <c r="G464" t="s">
        <v>18</v>
      </c>
      <c r="H464" s="4">
        <v>1384.66</v>
      </c>
      <c r="I464">
        <v>0</v>
      </c>
      <c r="J464">
        <v>0</v>
      </c>
      <c r="K464">
        <v>0</v>
      </c>
      <c r="L464">
        <v>1384.66</v>
      </c>
      <c r="M464" s="2">
        <v>31</v>
      </c>
      <c r="P464" t="s">
        <v>85</v>
      </c>
      <c r="Q464" t="s">
        <v>86</v>
      </c>
    </row>
    <row r="465" spans="1:17" x14ac:dyDescent="0.2">
      <c r="A465" t="s">
        <v>55</v>
      </c>
      <c r="B465" s="30" t="s">
        <v>254</v>
      </c>
      <c r="C465" t="s">
        <v>14</v>
      </c>
      <c r="D465" t="s">
        <v>82</v>
      </c>
      <c r="E465" t="s">
        <v>255</v>
      </c>
      <c r="F465" t="s">
        <v>17</v>
      </c>
      <c r="G465" t="s">
        <v>18</v>
      </c>
      <c r="H465" s="4">
        <v>1880.82</v>
      </c>
      <c r="I465">
        <v>0</v>
      </c>
      <c r="J465">
        <v>0</v>
      </c>
      <c r="K465">
        <v>0</v>
      </c>
      <c r="L465">
        <v>1880.82</v>
      </c>
      <c r="M465" s="2">
        <v>31</v>
      </c>
      <c r="P465" t="s">
        <v>85</v>
      </c>
      <c r="Q465" t="s">
        <v>86</v>
      </c>
    </row>
    <row r="466" spans="1:17" x14ac:dyDescent="0.2">
      <c r="A466" t="s">
        <v>55</v>
      </c>
      <c r="B466" s="30" t="s">
        <v>256</v>
      </c>
      <c r="C466" t="s">
        <v>14</v>
      </c>
      <c r="D466" t="s">
        <v>82</v>
      </c>
      <c r="E466" t="s">
        <v>25</v>
      </c>
      <c r="F466" t="s">
        <v>17</v>
      </c>
      <c r="G466" t="s">
        <v>19</v>
      </c>
      <c r="H466" s="4">
        <v>2277</v>
      </c>
      <c r="I466">
        <v>535</v>
      </c>
      <c r="J466">
        <v>0</v>
      </c>
      <c r="K466">
        <v>1742</v>
      </c>
      <c r="L466">
        <v>0</v>
      </c>
      <c r="M466" s="2">
        <v>31</v>
      </c>
      <c r="N466" t="s">
        <v>23</v>
      </c>
      <c r="P466" t="s">
        <v>85</v>
      </c>
      <c r="Q466" t="s">
        <v>86</v>
      </c>
    </row>
    <row r="467" spans="1:17" x14ac:dyDescent="0.2">
      <c r="A467" t="s">
        <v>55</v>
      </c>
      <c r="B467" s="30" t="s">
        <v>257</v>
      </c>
      <c r="C467" t="s">
        <v>14</v>
      </c>
      <c r="D467" t="s">
        <v>82</v>
      </c>
      <c r="E467" t="s">
        <v>258</v>
      </c>
      <c r="F467" t="s">
        <v>17</v>
      </c>
      <c r="G467" t="s">
        <v>18</v>
      </c>
      <c r="H467" s="4">
        <v>9.34</v>
      </c>
      <c r="I467">
        <v>0</v>
      </c>
      <c r="J467">
        <v>0</v>
      </c>
      <c r="K467">
        <v>0</v>
      </c>
      <c r="L467">
        <v>9.34</v>
      </c>
      <c r="M467" s="2">
        <v>31</v>
      </c>
      <c r="P467" t="s">
        <v>85</v>
      </c>
      <c r="Q467" t="s">
        <v>86</v>
      </c>
    </row>
    <row r="468" spans="1:17" x14ac:dyDescent="0.2">
      <c r="A468" t="s">
        <v>55</v>
      </c>
      <c r="B468" s="30" t="s">
        <v>259</v>
      </c>
      <c r="C468" t="s">
        <v>14</v>
      </c>
      <c r="D468" t="s">
        <v>82</v>
      </c>
      <c r="F468" t="s">
        <v>17</v>
      </c>
      <c r="G468" t="s">
        <v>18</v>
      </c>
      <c r="H468" s="4">
        <v>2664.52</v>
      </c>
      <c r="I468">
        <v>0</v>
      </c>
      <c r="J468">
        <v>0</v>
      </c>
      <c r="K468">
        <v>0</v>
      </c>
      <c r="L468">
        <v>2664.52</v>
      </c>
      <c r="M468" s="2">
        <v>31</v>
      </c>
      <c r="P468" t="s">
        <v>85</v>
      </c>
      <c r="Q468" t="s">
        <v>86</v>
      </c>
    </row>
    <row r="469" spans="1:17" x14ac:dyDescent="0.2">
      <c r="A469" t="s">
        <v>55</v>
      </c>
      <c r="B469" s="30" t="s">
        <v>260</v>
      </c>
      <c r="C469" t="s">
        <v>14</v>
      </c>
      <c r="D469" t="s">
        <v>82</v>
      </c>
      <c r="F469" t="s">
        <v>17</v>
      </c>
      <c r="G469" t="s">
        <v>18</v>
      </c>
      <c r="H469" s="4">
        <v>86.69</v>
      </c>
      <c r="I469">
        <v>0</v>
      </c>
      <c r="J469">
        <v>0</v>
      </c>
      <c r="K469">
        <v>0</v>
      </c>
      <c r="L469">
        <v>86.69</v>
      </c>
      <c r="M469" s="2">
        <v>31</v>
      </c>
      <c r="O469" t="s">
        <v>37</v>
      </c>
      <c r="P469" t="s">
        <v>85</v>
      </c>
      <c r="Q469" t="s">
        <v>86</v>
      </c>
    </row>
    <row r="470" spans="1:17" x14ac:dyDescent="0.2">
      <c r="A470" t="s">
        <v>55</v>
      </c>
      <c r="B470" s="30" t="s">
        <v>261</v>
      </c>
      <c r="C470" t="s">
        <v>14</v>
      </c>
      <c r="D470" t="s">
        <v>82</v>
      </c>
      <c r="F470" t="s">
        <v>17</v>
      </c>
      <c r="G470" t="s">
        <v>18</v>
      </c>
      <c r="H470" s="4">
        <v>5.9</v>
      </c>
      <c r="I470">
        <v>0</v>
      </c>
      <c r="J470">
        <v>0</v>
      </c>
      <c r="K470">
        <v>0</v>
      </c>
      <c r="L470">
        <v>5.9</v>
      </c>
      <c r="M470" s="2">
        <v>31</v>
      </c>
      <c r="P470" t="s">
        <v>85</v>
      </c>
      <c r="Q470" t="s">
        <v>86</v>
      </c>
    </row>
    <row r="471" spans="1:17" x14ac:dyDescent="0.2">
      <c r="A471" t="s">
        <v>55</v>
      </c>
      <c r="B471" s="30" t="s">
        <v>262</v>
      </c>
      <c r="C471" t="s">
        <v>14</v>
      </c>
      <c r="D471" t="s">
        <v>82</v>
      </c>
      <c r="F471" t="s">
        <v>17</v>
      </c>
      <c r="G471" t="s">
        <v>18</v>
      </c>
      <c r="H471" s="4">
        <v>76.260000000000005</v>
      </c>
      <c r="I471">
        <v>0</v>
      </c>
      <c r="J471">
        <v>0</v>
      </c>
      <c r="K471">
        <v>0</v>
      </c>
      <c r="L471">
        <v>76.260000000000005</v>
      </c>
      <c r="M471" s="2">
        <v>31</v>
      </c>
      <c r="P471" t="s">
        <v>85</v>
      </c>
      <c r="Q471" t="s">
        <v>86</v>
      </c>
    </row>
    <row r="472" spans="1:17" x14ac:dyDescent="0.2">
      <c r="A472" t="s">
        <v>55</v>
      </c>
      <c r="B472" s="30" t="s">
        <v>263</v>
      </c>
      <c r="C472" t="s">
        <v>14</v>
      </c>
      <c r="D472" t="s">
        <v>82</v>
      </c>
      <c r="F472" t="s">
        <v>17</v>
      </c>
      <c r="G472" t="s">
        <v>19</v>
      </c>
      <c r="H472" s="4">
        <v>3561</v>
      </c>
      <c r="I472">
        <v>861</v>
      </c>
      <c r="J472">
        <v>0</v>
      </c>
      <c r="K472">
        <v>2700</v>
      </c>
      <c r="L472">
        <v>0</v>
      </c>
      <c r="M472" s="2">
        <v>31</v>
      </c>
      <c r="N472" t="s">
        <v>23</v>
      </c>
      <c r="O472" t="s">
        <v>37</v>
      </c>
      <c r="P472" t="s">
        <v>85</v>
      </c>
      <c r="Q472" t="s">
        <v>86</v>
      </c>
    </row>
    <row r="473" spans="1:17" x14ac:dyDescent="0.2">
      <c r="A473" t="s">
        <v>55</v>
      </c>
      <c r="B473" s="30" t="s">
        <v>264</v>
      </c>
      <c r="C473" t="s">
        <v>14</v>
      </c>
      <c r="D473" t="s">
        <v>82</v>
      </c>
      <c r="F473" t="s">
        <v>17</v>
      </c>
      <c r="G473" t="s">
        <v>18</v>
      </c>
      <c r="H473" s="4">
        <v>209.27</v>
      </c>
      <c r="I473">
        <v>0</v>
      </c>
      <c r="J473">
        <v>0</v>
      </c>
      <c r="K473">
        <v>0</v>
      </c>
      <c r="L473">
        <v>209.27</v>
      </c>
      <c r="M473" s="2">
        <v>31</v>
      </c>
      <c r="P473" t="s">
        <v>85</v>
      </c>
      <c r="Q473" t="s">
        <v>86</v>
      </c>
    </row>
    <row r="474" spans="1:17" x14ac:dyDescent="0.2">
      <c r="A474" t="s">
        <v>55</v>
      </c>
      <c r="B474" s="30" t="s">
        <v>265</v>
      </c>
      <c r="C474" t="s">
        <v>14</v>
      </c>
      <c r="D474" t="s">
        <v>82</v>
      </c>
      <c r="F474" t="s">
        <v>17</v>
      </c>
      <c r="G474" t="s">
        <v>19</v>
      </c>
      <c r="H474" s="4">
        <v>3379</v>
      </c>
      <c r="I474">
        <v>1010</v>
      </c>
      <c r="J474">
        <v>0</v>
      </c>
      <c r="K474">
        <v>2369</v>
      </c>
      <c r="L474">
        <v>0</v>
      </c>
      <c r="M474" s="2">
        <v>31</v>
      </c>
      <c r="N474" t="s">
        <v>23</v>
      </c>
      <c r="P474" t="s">
        <v>85</v>
      </c>
      <c r="Q474" t="s">
        <v>86</v>
      </c>
    </row>
    <row r="475" spans="1:17" x14ac:dyDescent="0.2">
      <c r="A475" t="s">
        <v>55</v>
      </c>
      <c r="B475" s="30" t="s">
        <v>266</v>
      </c>
      <c r="C475" t="s">
        <v>14</v>
      </c>
      <c r="D475" t="s">
        <v>82</v>
      </c>
      <c r="F475" t="s">
        <v>17</v>
      </c>
      <c r="G475" t="s">
        <v>18</v>
      </c>
      <c r="H475" s="4">
        <v>254.88</v>
      </c>
      <c r="I475">
        <v>0</v>
      </c>
      <c r="J475">
        <v>0</v>
      </c>
      <c r="K475">
        <v>0</v>
      </c>
      <c r="L475">
        <v>254.88</v>
      </c>
      <c r="M475" s="2">
        <v>31</v>
      </c>
      <c r="P475" t="s">
        <v>85</v>
      </c>
      <c r="Q475" t="s">
        <v>86</v>
      </c>
    </row>
    <row r="476" spans="1:17" x14ac:dyDescent="0.2">
      <c r="A476" t="s">
        <v>56</v>
      </c>
      <c r="B476" s="30" t="s">
        <v>81</v>
      </c>
      <c r="C476" t="s">
        <v>14</v>
      </c>
      <c r="D476" t="s">
        <v>82</v>
      </c>
      <c r="E476" t="s">
        <v>83</v>
      </c>
      <c r="F476" t="s">
        <v>17</v>
      </c>
      <c r="G476" t="s">
        <v>19</v>
      </c>
      <c r="H476" s="4">
        <v>4580</v>
      </c>
      <c r="I476">
        <v>648</v>
      </c>
      <c r="J476">
        <v>0</v>
      </c>
      <c r="K476">
        <v>3932</v>
      </c>
      <c r="L476">
        <v>0</v>
      </c>
      <c r="M476" s="2">
        <v>30</v>
      </c>
      <c r="N476" t="s">
        <v>84</v>
      </c>
      <c r="O476" t="s">
        <v>37</v>
      </c>
      <c r="P476" t="s">
        <v>85</v>
      </c>
      <c r="Q476" t="s">
        <v>86</v>
      </c>
    </row>
    <row r="477" spans="1:17" x14ac:dyDescent="0.2">
      <c r="A477" t="s">
        <v>56</v>
      </c>
      <c r="B477" s="30" t="s">
        <v>87</v>
      </c>
      <c r="C477" t="s">
        <v>14</v>
      </c>
      <c r="D477" t="s">
        <v>82</v>
      </c>
      <c r="F477" t="s">
        <v>17</v>
      </c>
      <c r="G477" t="s">
        <v>18</v>
      </c>
      <c r="H477" s="4">
        <v>1005.19</v>
      </c>
      <c r="I477">
        <v>0</v>
      </c>
      <c r="J477">
        <v>0</v>
      </c>
      <c r="K477">
        <v>0</v>
      </c>
      <c r="L477">
        <v>1005.19</v>
      </c>
      <c r="M477" s="2">
        <v>30</v>
      </c>
      <c r="P477" t="s">
        <v>85</v>
      </c>
      <c r="Q477" t="s">
        <v>86</v>
      </c>
    </row>
    <row r="478" spans="1:17" x14ac:dyDescent="0.2">
      <c r="A478" t="s">
        <v>56</v>
      </c>
      <c r="B478" s="30" t="s">
        <v>88</v>
      </c>
      <c r="C478" t="s">
        <v>14</v>
      </c>
      <c r="D478" t="s">
        <v>82</v>
      </c>
      <c r="F478" t="s">
        <v>17</v>
      </c>
      <c r="G478" t="s">
        <v>18</v>
      </c>
      <c r="H478" s="4">
        <v>1033.21</v>
      </c>
      <c r="I478">
        <v>0</v>
      </c>
      <c r="J478">
        <v>0</v>
      </c>
      <c r="K478">
        <v>0</v>
      </c>
      <c r="L478">
        <v>1033.21</v>
      </c>
      <c r="M478" s="2">
        <v>30</v>
      </c>
      <c r="O478" t="s">
        <v>37</v>
      </c>
      <c r="P478" t="s">
        <v>85</v>
      </c>
      <c r="Q478" t="s">
        <v>86</v>
      </c>
    </row>
    <row r="479" spans="1:17" x14ac:dyDescent="0.2">
      <c r="A479" t="s">
        <v>56</v>
      </c>
      <c r="B479" s="30" t="s">
        <v>89</v>
      </c>
      <c r="C479" t="s">
        <v>14</v>
      </c>
      <c r="D479" t="s">
        <v>82</v>
      </c>
      <c r="F479" t="s">
        <v>17</v>
      </c>
      <c r="G479" t="s">
        <v>18</v>
      </c>
      <c r="H479" s="4">
        <v>940.09</v>
      </c>
      <c r="I479">
        <v>0</v>
      </c>
      <c r="J479">
        <v>0</v>
      </c>
      <c r="K479">
        <v>0</v>
      </c>
      <c r="L479">
        <v>940.09</v>
      </c>
      <c r="M479" s="2">
        <v>30</v>
      </c>
      <c r="P479" t="s">
        <v>85</v>
      </c>
      <c r="Q479" t="s">
        <v>86</v>
      </c>
    </row>
    <row r="480" spans="1:17" x14ac:dyDescent="0.2">
      <c r="A480" t="s">
        <v>56</v>
      </c>
      <c r="B480" s="30" t="s">
        <v>90</v>
      </c>
      <c r="C480" t="s">
        <v>14</v>
      </c>
      <c r="D480" t="s">
        <v>82</v>
      </c>
      <c r="F480" t="s">
        <v>17</v>
      </c>
      <c r="G480" t="s">
        <v>18</v>
      </c>
      <c r="H480" s="4">
        <v>326.82</v>
      </c>
      <c r="I480">
        <v>0</v>
      </c>
      <c r="J480">
        <v>0</v>
      </c>
      <c r="K480">
        <v>0</v>
      </c>
      <c r="L480">
        <v>326.82</v>
      </c>
      <c r="M480" s="2">
        <v>30</v>
      </c>
      <c r="P480" t="s">
        <v>85</v>
      </c>
      <c r="Q480" t="s">
        <v>86</v>
      </c>
    </row>
    <row r="481" spans="1:17" x14ac:dyDescent="0.2">
      <c r="A481" t="s">
        <v>56</v>
      </c>
      <c r="B481" s="30" t="s">
        <v>91</v>
      </c>
      <c r="C481" t="s">
        <v>14</v>
      </c>
      <c r="D481" t="s">
        <v>82</v>
      </c>
      <c r="F481" t="s">
        <v>17</v>
      </c>
      <c r="G481" t="s">
        <v>18</v>
      </c>
      <c r="H481" s="4">
        <v>0</v>
      </c>
      <c r="I481">
        <v>0</v>
      </c>
      <c r="J481">
        <v>0</v>
      </c>
      <c r="K481">
        <v>0</v>
      </c>
      <c r="L481">
        <v>0</v>
      </c>
      <c r="M481" s="2">
        <v>30</v>
      </c>
      <c r="O481" t="s">
        <v>37</v>
      </c>
      <c r="P481" t="s">
        <v>85</v>
      </c>
      <c r="Q481" t="s">
        <v>86</v>
      </c>
    </row>
    <row r="482" spans="1:17" x14ac:dyDescent="0.2">
      <c r="A482" t="s">
        <v>56</v>
      </c>
      <c r="B482" s="30" t="s">
        <v>92</v>
      </c>
      <c r="C482" t="s">
        <v>14</v>
      </c>
      <c r="D482" t="s">
        <v>82</v>
      </c>
      <c r="F482" t="s">
        <v>17</v>
      </c>
      <c r="G482" t="s">
        <v>19</v>
      </c>
      <c r="H482" s="4">
        <v>3013</v>
      </c>
      <c r="I482">
        <v>499</v>
      </c>
      <c r="J482">
        <v>0</v>
      </c>
      <c r="K482">
        <v>2514</v>
      </c>
      <c r="L482">
        <v>0</v>
      </c>
      <c r="M482" s="2">
        <v>30</v>
      </c>
      <c r="N482" t="s">
        <v>23</v>
      </c>
      <c r="O482" t="s">
        <v>37</v>
      </c>
      <c r="P482" t="s">
        <v>85</v>
      </c>
      <c r="Q482" t="s">
        <v>86</v>
      </c>
    </row>
    <row r="483" spans="1:17" x14ac:dyDescent="0.2">
      <c r="A483" t="s">
        <v>56</v>
      </c>
      <c r="B483" s="30" t="s">
        <v>93</v>
      </c>
      <c r="C483" t="s">
        <v>14</v>
      </c>
      <c r="D483" t="s">
        <v>82</v>
      </c>
      <c r="F483" t="s">
        <v>17</v>
      </c>
      <c r="G483" t="s">
        <v>18</v>
      </c>
      <c r="H483" s="4">
        <v>329.95</v>
      </c>
      <c r="I483">
        <v>0</v>
      </c>
      <c r="J483">
        <v>0</v>
      </c>
      <c r="K483">
        <v>0</v>
      </c>
      <c r="L483">
        <v>329.95</v>
      </c>
      <c r="M483" s="2">
        <v>30</v>
      </c>
      <c r="O483" t="s">
        <v>37</v>
      </c>
      <c r="P483" t="s">
        <v>85</v>
      </c>
      <c r="Q483" t="s">
        <v>86</v>
      </c>
    </row>
    <row r="484" spans="1:17" x14ac:dyDescent="0.2">
      <c r="A484" t="s">
        <v>56</v>
      </c>
      <c r="B484" s="30" t="s">
        <v>94</v>
      </c>
      <c r="C484" t="s">
        <v>14</v>
      </c>
      <c r="D484" t="s">
        <v>82</v>
      </c>
      <c r="F484" t="s">
        <v>17</v>
      </c>
      <c r="G484" t="s">
        <v>18</v>
      </c>
      <c r="H484" s="4">
        <v>1098.44</v>
      </c>
      <c r="I484">
        <v>0</v>
      </c>
      <c r="J484">
        <v>0</v>
      </c>
      <c r="K484">
        <v>0</v>
      </c>
      <c r="L484">
        <v>1098.44</v>
      </c>
      <c r="M484" s="2">
        <v>30</v>
      </c>
      <c r="N484" t="s">
        <v>23</v>
      </c>
      <c r="P484" t="s">
        <v>85</v>
      </c>
      <c r="Q484" t="s">
        <v>86</v>
      </c>
    </row>
    <row r="485" spans="1:17" x14ac:dyDescent="0.2">
      <c r="A485" t="s">
        <v>56</v>
      </c>
      <c r="B485" s="30" t="s">
        <v>95</v>
      </c>
      <c r="C485" t="s">
        <v>14</v>
      </c>
      <c r="D485" t="s">
        <v>82</v>
      </c>
      <c r="F485" t="s">
        <v>17</v>
      </c>
      <c r="G485" t="s">
        <v>19</v>
      </c>
      <c r="H485" s="4">
        <v>3290</v>
      </c>
      <c r="I485">
        <v>570</v>
      </c>
      <c r="J485">
        <v>0</v>
      </c>
      <c r="K485">
        <v>2720</v>
      </c>
      <c r="L485">
        <v>0</v>
      </c>
      <c r="M485" s="2">
        <v>30</v>
      </c>
      <c r="N485" t="s">
        <v>23</v>
      </c>
      <c r="O485" t="s">
        <v>37</v>
      </c>
      <c r="P485" t="s">
        <v>85</v>
      </c>
      <c r="Q485" t="s">
        <v>86</v>
      </c>
    </row>
    <row r="486" spans="1:17" x14ac:dyDescent="0.2">
      <c r="A486" t="s">
        <v>56</v>
      </c>
      <c r="B486" s="30" t="s">
        <v>96</v>
      </c>
      <c r="C486" t="s">
        <v>14</v>
      </c>
      <c r="D486" t="s">
        <v>82</v>
      </c>
      <c r="E486" t="s">
        <v>23</v>
      </c>
      <c r="F486" t="s">
        <v>17</v>
      </c>
      <c r="G486" t="s">
        <v>19</v>
      </c>
      <c r="H486" s="4">
        <v>8573</v>
      </c>
      <c r="I486">
        <v>1504</v>
      </c>
      <c r="J486">
        <v>0</v>
      </c>
      <c r="K486">
        <v>7069</v>
      </c>
      <c r="L486">
        <v>0</v>
      </c>
      <c r="M486" s="2">
        <v>30</v>
      </c>
      <c r="N486" t="s">
        <v>23</v>
      </c>
      <c r="O486" t="s">
        <v>37</v>
      </c>
      <c r="P486" t="s">
        <v>85</v>
      </c>
      <c r="Q486" t="s">
        <v>86</v>
      </c>
    </row>
    <row r="487" spans="1:17" x14ac:dyDescent="0.2">
      <c r="A487" t="s">
        <v>56</v>
      </c>
      <c r="B487" s="30" t="s">
        <v>97</v>
      </c>
      <c r="C487" t="s">
        <v>14</v>
      </c>
      <c r="D487" t="s">
        <v>82</v>
      </c>
      <c r="F487" t="s">
        <v>17</v>
      </c>
      <c r="G487" t="s">
        <v>19</v>
      </c>
      <c r="H487" s="4">
        <v>7562</v>
      </c>
      <c r="I487">
        <v>1200</v>
      </c>
      <c r="J487">
        <v>0</v>
      </c>
      <c r="K487">
        <v>6362</v>
      </c>
      <c r="L487">
        <v>0</v>
      </c>
      <c r="M487" s="2">
        <v>30</v>
      </c>
      <c r="O487" t="s">
        <v>37</v>
      </c>
      <c r="P487" t="s">
        <v>85</v>
      </c>
      <c r="Q487" t="s">
        <v>86</v>
      </c>
    </row>
    <row r="488" spans="1:17" x14ac:dyDescent="0.2">
      <c r="A488" t="s">
        <v>56</v>
      </c>
      <c r="B488" s="30" t="s">
        <v>98</v>
      </c>
      <c r="C488" t="s">
        <v>14</v>
      </c>
      <c r="D488" t="s">
        <v>82</v>
      </c>
      <c r="F488" t="s">
        <v>17</v>
      </c>
      <c r="G488" t="s">
        <v>19</v>
      </c>
      <c r="H488" s="4">
        <v>1484</v>
      </c>
      <c r="I488">
        <v>242</v>
      </c>
      <c r="J488">
        <v>0</v>
      </c>
      <c r="K488">
        <v>1242</v>
      </c>
      <c r="L488">
        <v>0</v>
      </c>
      <c r="M488" s="2">
        <v>30</v>
      </c>
      <c r="N488" t="s">
        <v>23</v>
      </c>
      <c r="O488" t="s">
        <v>37</v>
      </c>
      <c r="P488" t="s">
        <v>85</v>
      </c>
      <c r="Q488" t="s">
        <v>86</v>
      </c>
    </row>
    <row r="489" spans="1:17" x14ac:dyDescent="0.2">
      <c r="A489" t="s">
        <v>56</v>
      </c>
      <c r="B489" s="30" t="s">
        <v>99</v>
      </c>
      <c r="C489" t="s">
        <v>14</v>
      </c>
      <c r="D489" t="s">
        <v>82</v>
      </c>
      <c r="F489" t="s">
        <v>17</v>
      </c>
      <c r="G489" t="s">
        <v>19</v>
      </c>
      <c r="H489" s="4">
        <v>3340</v>
      </c>
      <c r="I489">
        <v>554</v>
      </c>
      <c r="J489">
        <v>0</v>
      </c>
      <c r="K489">
        <v>2786</v>
      </c>
      <c r="L489">
        <v>0</v>
      </c>
      <c r="M489" s="2">
        <v>30</v>
      </c>
      <c r="N489" t="s">
        <v>23</v>
      </c>
      <c r="O489" t="s">
        <v>37</v>
      </c>
      <c r="P489" t="s">
        <v>85</v>
      </c>
      <c r="Q489" t="s">
        <v>86</v>
      </c>
    </row>
    <row r="490" spans="1:17" x14ac:dyDescent="0.2">
      <c r="A490" t="s">
        <v>56</v>
      </c>
      <c r="B490" s="30" t="s">
        <v>100</v>
      </c>
      <c r="C490" t="s">
        <v>14</v>
      </c>
      <c r="D490" t="s">
        <v>82</v>
      </c>
      <c r="F490" t="s">
        <v>17</v>
      </c>
      <c r="G490" t="s">
        <v>18</v>
      </c>
      <c r="H490" s="4">
        <v>1471.56</v>
      </c>
      <c r="I490">
        <v>0</v>
      </c>
      <c r="J490">
        <v>0</v>
      </c>
      <c r="K490">
        <v>0</v>
      </c>
      <c r="L490">
        <v>1471.56</v>
      </c>
      <c r="M490" s="2">
        <v>30</v>
      </c>
      <c r="N490" t="s">
        <v>84</v>
      </c>
      <c r="P490" t="s">
        <v>85</v>
      </c>
      <c r="Q490" t="s">
        <v>86</v>
      </c>
    </row>
    <row r="491" spans="1:17" x14ac:dyDescent="0.2">
      <c r="A491" t="s">
        <v>56</v>
      </c>
      <c r="B491" s="30" t="s">
        <v>101</v>
      </c>
      <c r="C491" t="s">
        <v>14</v>
      </c>
      <c r="D491" t="s">
        <v>82</v>
      </c>
      <c r="F491" t="s">
        <v>17</v>
      </c>
      <c r="G491" t="s">
        <v>19</v>
      </c>
      <c r="H491" s="4">
        <v>3181</v>
      </c>
      <c r="I491">
        <v>508</v>
      </c>
      <c r="J491">
        <v>0</v>
      </c>
      <c r="K491">
        <v>2673</v>
      </c>
      <c r="L491">
        <v>0</v>
      </c>
      <c r="M491" s="2">
        <v>30</v>
      </c>
      <c r="N491" t="s">
        <v>23</v>
      </c>
      <c r="O491" t="s">
        <v>37</v>
      </c>
      <c r="P491" t="s">
        <v>85</v>
      </c>
      <c r="Q491" t="s">
        <v>86</v>
      </c>
    </row>
    <row r="492" spans="1:17" x14ac:dyDescent="0.2">
      <c r="A492" t="s">
        <v>56</v>
      </c>
      <c r="B492" s="30" t="s">
        <v>102</v>
      </c>
      <c r="C492" t="s">
        <v>14</v>
      </c>
      <c r="D492" t="s">
        <v>82</v>
      </c>
      <c r="F492" t="s">
        <v>17</v>
      </c>
      <c r="G492" t="s">
        <v>18</v>
      </c>
      <c r="H492" s="4">
        <v>1177.76</v>
      </c>
      <c r="I492">
        <v>0</v>
      </c>
      <c r="J492">
        <v>0</v>
      </c>
      <c r="K492">
        <v>0</v>
      </c>
      <c r="L492">
        <v>1177.76</v>
      </c>
      <c r="M492" s="2">
        <v>30</v>
      </c>
      <c r="O492" t="s">
        <v>37</v>
      </c>
      <c r="P492" t="s">
        <v>85</v>
      </c>
      <c r="Q492" t="s">
        <v>86</v>
      </c>
    </row>
    <row r="493" spans="1:17" x14ac:dyDescent="0.2">
      <c r="A493" t="s">
        <v>56</v>
      </c>
      <c r="B493" s="30" t="s">
        <v>103</v>
      </c>
      <c r="C493" t="s">
        <v>14</v>
      </c>
      <c r="D493" t="s">
        <v>82</v>
      </c>
      <c r="F493" t="s">
        <v>17</v>
      </c>
      <c r="G493" t="s">
        <v>18</v>
      </c>
      <c r="H493" s="4">
        <v>141.81</v>
      </c>
      <c r="I493">
        <v>0</v>
      </c>
      <c r="J493">
        <v>0</v>
      </c>
      <c r="K493">
        <v>0</v>
      </c>
      <c r="L493">
        <v>141.81</v>
      </c>
      <c r="M493" s="2">
        <v>30</v>
      </c>
      <c r="N493" t="s">
        <v>84</v>
      </c>
      <c r="P493" t="s">
        <v>85</v>
      </c>
      <c r="Q493" t="s">
        <v>86</v>
      </c>
    </row>
    <row r="494" spans="1:17" x14ac:dyDescent="0.2">
      <c r="A494" t="s">
        <v>56</v>
      </c>
      <c r="B494" s="30" t="s">
        <v>104</v>
      </c>
      <c r="C494" t="s">
        <v>14</v>
      </c>
      <c r="D494" t="s">
        <v>82</v>
      </c>
      <c r="F494" t="s">
        <v>17</v>
      </c>
      <c r="G494" t="s">
        <v>19</v>
      </c>
      <c r="H494" s="4">
        <v>4077</v>
      </c>
      <c r="I494">
        <v>662</v>
      </c>
      <c r="J494">
        <v>0</v>
      </c>
      <c r="K494">
        <v>3415</v>
      </c>
      <c r="L494">
        <v>0</v>
      </c>
      <c r="M494" s="2">
        <v>30</v>
      </c>
      <c r="N494" t="s">
        <v>23</v>
      </c>
      <c r="O494" t="s">
        <v>37</v>
      </c>
      <c r="P494" t="s">
        <v>85</v>
      </c>
      <c r="Q494" t="s">
        <v>86</v>
      </c>
    </row>
    <row r="495" spans="1:17" x14ac:dyDescent="0.2">
      <c r="A495" t="s">
        <v>56</v>
      </c>
      <c r="B495" s="30" t="s">
        <v>105</v>
      </c>
      <c r="C495" t="s">
        <v>14</v>
      </c>
      <c r="D495" t="s">
        <v>82</v>
      </c>
      <c r="E495" t="s">
        <v>106</v>
      </c>
      <c r="F495" t="s">
        <v>17</v>
      </c>
      <c r="G495" t="s">
        <v>19</v>
      </c>
      <c r="H495" s="4">
        <v>2350</v>
      </c>
      <c r="I495">
        <v>408</v>
      </c>
      <c r="J495">
        <v>0</v>
      </c>
      <c r="K495">
        <v>1942</v>
      </c>
      <c r="L495">
        <v>0</v>
      </c>
      <c r="M495" s="2">
        <v>30</v>
      </c>
      <c r="P495" t="s">
        <v>85</v>
      </c>
      <c r="Q495" t="s">
        <v>86</v>
      </c>
    </row>
    <row r="496" spans="1:17" x14ac:dyDescent="0.2">
      <c r="A496" t="s">
        <v>56</v>
      </c>
      <c r="B496" s="30" t="s">
        <v>107</v>
      </c>
      <c r="C496" t="s">
        <v>14</v>
      </c>
      <c r="D496" t="s">
        <v>82</v>
      </c>
      <c r="F496" t="s">
        <v>17</v>
      </c>
      <c r="G496" t="s">
        <v>19</v>
      </c>
      <c r="H496" s="4">
        <v>650</v>
      </c>
      <c r="I496">
        <v>111</v>
      </c>
      <c r="J496">
        <v>0</v>
      </c>
      <c r="K496">
        <v>539</v>
      </c>
      <c r="L496">
        <v>0</v>
      </c>
      <c r="M496" s="2">
        <v>30</v>
      </c>
      <c r="N496" t="s">
        <v>23</v>
      </c>
      <c r="P496" t="s">
        <v>85</v>
      </c>
      <c r="Q496" t="s">
        <v>86</v>
      </c>
    </row>
    <row r="497" spans="1:17" x14ac:dyDescent="0.2">
      <c r="A497" t="s">
        <v>56</v>
      </c>
      <c r="B497" s="30" t="s">
        <v>108</v>
      </c>
      <c r="C497" t="s">
        <v>14</v>
      </c>
      <c r="D497" t="s">
        <v>82</v>
      </c>
      <c r="F497" t="s">
        <v>17</v>
      </c>
      <c r="G497" t="s">
        <v>18</v>
      </c>
      <c r="H497" s="4">
        <v>302.83</v>
      </c>
      <c r="I497">
        <v>0</v>
      </c>
      <c r="J497">
        <v>0</v>
      </c>
      <c r="K497">
        <v>0</v>
      </c>
      <c r="L497">
        <v>302.83</v>
      </c>
      <c r="M497" s="2">
        <v>30</v>
      </c>
      <c r="P497" t="s">
        <v>85</v>
      </c>
      <c r="Q497" t="s">
        <v>86</v>
      </c>
    </row>
    <row r="498" spans="1:17" x14ac:dyDescent="0.2">
      <c r="A498" t="s">
        <v>56</v>
      </c>
      <c r="B498" s="30" t="s">
        <v>109</v>
      </c>
      <c r="C498" t="s">
        <v>14</v>
      </c>
      <c r="D498" t="s">
        <v>82</v>
      </c>
      <c r="F498" t="s">
        <v>17</v>
      </c>
      <c r="G498" t="s">
        <v>18</v>
      </c>
      <c r="H498" s="4">
        <v>354.94</v>
      </c>
      <c r="I498">
        <v>0</v>
      </c>
      <c r="J498">
        <v>0</v>
      </c>
      <c r="K498">
        <v>0</v>
      </c>
      <c r="L498">
        <v>354.94</v>
      </c>
      <c r="M498" s="2">
        <v>30</v>
      </c>
      <c r="P498" t="s">
        <v>85</v>
      </c>
      <c r="Q498" t="s">
        <v>86</v>
      </c>
    </row>
    <row r="499" spans="1:17" x14ac:dyDescent="0.2">
      <c r="A499" t="s">
        <v>56</v>
      </c>
      <c r="B499" s="30" t="s">
        <v>110</v>
      </c>
      <c r="C499" t="s">
        <v>14</v>
      </c>
      <c r="D499" t="s">
        <v>82</v>
      </c>
      <c r="F499" t="s">
        <v>17</v>
      </c>
      <c r="G499" t="s">
        <v>18</v>
      </c>
      <c r="H499" s="4">
        <v>652.38</v>
      </c>
      <c r="I499">
        <v>0</v>
      </c>
      <c r="J499">
        <v>0</v>
      </c>
      <c r="K499">
        <v>0</v>
      </c>
      <c r="L499">
        <v>652.38</v>
      </c>
      <c r="M499" s="2">
        <v>30</v>
      </c>
      <c r="P499" t="s">
        <v>85</v>
      </c>
      <c r="Q499" t="s">
        <v>86</v>
      </c>
    </row>
    <row r="500" spans="1:17" x14ac:dyDescent="0.2">
      <c r="A500" t="s">
        <v>56</v>
      </c>
      <c r="B500" s="30" t="s">
        <v>111</v>
      </c>
      <c r="C500" t="s">
        <v>14</v>
      </c>
      <c r="D500" t="s">
        <v>82</v>
      </c>
      <c r="F500" t="s">
        <v>17</v>
      </c>
      <c r="G500" t="s">
        <v>19</v>
      </c>
      <c r="H500" s="4">
        <v>16512</v>
      </c>
      <c r="I500">
        <v>472</v>
      </c>
      <c r="J500">
        <v>0</v>
      </c>
      <c r="K500">
        <v>16040</v>
      </c>
      <c r="L500">
        <v>0</v>
      </c>
      <c r="M500" s="2">
        <v>30</v>
      </c>
      <c r="O500" t="s">
        <v>37</v>
      </c>
      <c r="P500" t="s">
        <v>85</v>
      </c>
      <c r="Q500" t="s">
        <v>86</v>
      </c>
    </row>
    <row r="501" spans="1:17" x14ac:dyDescent="0.2">
      <c r="A501" t="s">
        <v>56</v>
      </c>
      <c r="B501" s="30" t="s">
        <v>112</v>
      </c>
      <c r="C501" t="s">
        <v>14</v>
      </c>
      <c r="D501" t="s">
        <v>82</v>
      </c>
      <c r="F501" t="s">
        <v>17</v>
      </c>
      <c r="G501" t="s">
        <v>19</v>
      </c>
      <c r="H501" s="4">
        <v>2929</v>
      </c>
      <c r="I501">
        <v>492</v>
      </c>
      <c r="J501">
        <v>0</v>
      </c>
      <c r="K501">
        <v>2437</v>
      </c>
      <c r="L501">
        <v>0</v>
      </c>
      <c r="M501" s="2">
        <v>30</v>
      </c>
      <c r="N501" t="s">
        <v>23</v>
      </c>
      <c r="O501" t="s">
        <v>37</v>
      </c>
      <c r="P501" t="s">
        <v>85</v>
      </c>
      <c r="Q501" t="s">
        <v>86</v>
      </c>
    </row>
    <row r="502" spans="1:17" x14ac:dyDescent="0.2">
      <c r="A502" t="s">
        <v>56</v>
      </c>
      <c r="B502" s="30" t="s">
        <v>113</v>
      </c>
      <c r="C502" t="s">
        <v>14</v>
      </c>
      <c r="D502" t="s">
        <v>82</v>
      </c>
      <c r="E502" t="s">
        <v>114</v>
      </c>
      <c r="F502" t="s">
        <v>17</v>
      </c>
      <c r="G502" t="s">
        <v>18</v>
      </c>
      <c r="H502" s="4">
        <v>421.71</v>
      </c>
      <c r="I502">
        <v>0</v>
      </c>
      <c r="J502">
        <v>0</v>
      </c>
      <c r="K502">
        <v>0</v>
      </c>
      <c r="L502">
        <v>421.71</v>
      </c>
      <c r="M502" s="2">
        <v>30</v>
      </c>
      <c r="P502" t="s">
        <v>85</v>
      </c>
      <c r="Q502" t="s">
        <v>86</v>
      </c>
    </row>
    <row r="503" spans="1:17" x14ac:dyDescent="0.2">
      <c r="A503" t="s">
        <v>56</v>
      </c>
      <c r="B503" s="30" t="s">
        <v>115</v>
      </c>
      <c r="C503" t="s">
        <v>14</v>
      </c>
      <c r="D503" t="s">
        <v>82</v>
      </c>
      <c r="F503" t="s">
        <v>17</v>
      </c>
      <c r="G503" t="s">
        <v>19</v>
      </c>
      <c r="H503" s="4">
        <v>3565</v>
      </c>
      <c r="I503">
        <v>743</v>
      </c>
      <c r="J503">
        <v>0</v>
      </c>
      <c r="K503">
        <v>2822</v>
      </c>
      <c r="L503">
        <v>0</v>
      </c>
      <c r="M503" s="2">
        <v>30</v>
      </c>
      <c r="P503" t="s">
        <v>85</v>
      </c>
      <c r="Q503" t="s">
        <v>86</v>
      </c>
    </row>
    <row r="504" spans="1:17" x14ac:dyDescent="0.2">
      <c r="A504" t="s">
        <v>56</v>
      </c>
      <c r="B504" s="30" t="s">
        <v>116</v>
      </c>
      <c r="C504" t="s">
        <v>14</v>
      </c>
      <c r="D504" t="s">
        <v>82</v>
      </c>
      <c r="F504" t="s">
        <v>17</v>
      </c>
      <c r="G504" t="s">
        <v>19</v>
      </c>
      <c r="H504" s="4">
        <v>15490</v>
      </c>
      <c r="I504">
        <v>6080</v>
      </c>
      <c r="J504">
        <v>0</v>
      </c>
      <c r="K504">
        <v>9410</v>
      </c>
      <c r="L504">
        <v>0</v>
      </c>
      <c r="M504" s="2">
        <v>30</v>
      </c>
      <c r="O504" t="s">
        <v>37</v>
      </c>
      <c r="P504" t="s">
        <v>85</v>
      </c>
      <c r="Q504" t="s">
        <v>86</v>
      </c>
    </row>
    <row r="505" spans="1:17" x14ac:dyDescent="0.2">
      <c r="A505" t="s">
        <v>56</v>
      </c>
      <c r="B505" s="30" t="s">
        <v>117</v>
      </c>
      <c r="C505" t="s">
        <v>14</v>
      </c>
      <c r="D505" t="s">
        <v>82</v>
      </c>
      <c r="F505" t="s">
        <v>17</v>
      </c>
      <c r="G505" t="s">
        <v>18</v>
      </c>
      <c r="H505" s="4">
        <v>98.09</v>
      </c>
      <c r="I505">
        <v>0</v>
      </c>
      <c r="J505">
        <v>0</v>
      </c>
      <c r="K505">
        <v>0</v>
      </c>
      <c r="L505">
        <v>98.09</v>
      </c>
      <c r="M505" s="2">
        <v>30</v>
      </c>
      <c r="P505" t="s">
        <v>85</v>
      </c>
      <c r="Q505" t="s">
        <v>86</v>
      </c>
    </row>
    <row r="506" spans="1:17" x14ac:dyDescent="0.2">
      <c r="A506" t="s">
        <v>56</v>
      </c>
      <c r="B506" s="30" t="s">
        <v>118</v>
      </c>
      <c r="C506" t="s">
        <v>14</v>
      </c>
      <c r="D506" t="s">
        <v>82</v>
      </c>
      <c r="F506" t="s">
        <v>17</v>
      </c>
      <c r="G506" t="s">
        <v>18</v>
      </c>
      <c r="H506" s="4">
        <v>0</v>
      </c>
      <c r="I506">
        <v>0</v>
      </c>
      <c r="J506">
        <v>0</v>
      </c>
      <c r="K506">
        <v>0</v>
      </c>
      <c r="L506">
        <v>0</v>
      </c>
      <c r="M506" s="2">
        <v>30</v>
      </c>
      <c r="P506" t="s">
        <v>85</v>
      </c>
      <c r="Q506" t="s">
        <v>86</v>
      </c>
    </row>
    <row r="507" spans="1:17" x14ac:dyDescent="0.2">
      <c r="A507" t="s">
        <v>56</v>
      </c>
      <c r="B507" s="30" t="s">
        <v>119</v>
      </c>
      <c r="C507" t="s">
        <v>14</v>
      </c>
      <c r="D507" t="s">
        <v>82</v>
      </c>
      <c r="F507" t="s">
        <v>17</v>
      </c>
      <c r="G507" t="s">
        <v>18</v>
      </c>
      <c r="H507" s="4">
        <v>472.09</v>
      </c>
      <c r="I507">
        <v>0</v>
      </c>
      <c r="J507">
        <v>0</v>
      </c>
      <c r="K507">
        <v>0</v>
      </c>
      <c r="L507">
        <v>472.09</v>
      </c>
      <c r="M507" s="2">
        <v>30</v>
      </c>
      <c r="P507" t="s">
        <v>85</v>
      </c>
      <c r="Q507" t="s">
        <v>86</v>
      </c>
    </row>
    <row r="508" spans="1:17" x14ac:dyDescent="0.2">
      <c r="A508" t="s">
        <v>56</v>
      </c>
      <c r="B508" s="30" t="s">
        <v>120</v>
      </c>
      <c r="C508" t="s">
        <v>14</v>
      </c>
      <c r="D508" t="s">
        <v>82</v>
      </c>
      <c r="F508" t="s">
        <v>17</v>
      </c>
      <c r="G508" t="s">
        <v>18</v>
      </c>
      <c r="H508" s="4">
        <v>558.75</v>
      </c>
      <c r="I508">
        <v>0</v>
      </c>
      <c r="J508">
        <v>0</v>
      </c>
      <c r="K508">
        <v>0</v>
      </c>
      <c r="L508">
        <v>558.75</v>
      </c>
      <c r="M508" s="2">
        <v>30</v>
      </c>
      <c r="P508" t="s">
        <v>85</v>
      </c>
      <c r="Q508" t="s">
        <v>86</v>
      </c>
    </row>
    <row r="509" spans="1:17" x14ac:dyDescent="0.2">
      <c r="A509" t="s">
        <v>56</v>
      </c>
      <c r="B509" s="30" t="s">
        <v>121</v>
      </c>
      <c r="C509" t="s">
        <v>14</v>
      </c>
      <c r="D509" t="s">
        <v>82</v>
      </c>
      <c r="F509" t="s">
        <v>17</v>
      </c>
      <c r="G509" t="s">
        <v>19</v>
      </c>
      <c r="H509" s="4">
        <v>4094</v>
      </c>
      <c r="I509">
        <v>789</v>
      </c>
      <c r="J509">
        <v>0</v>
      </c>
      <c r="K509">
        <v>3305</v>
      </c>
      <c r="L509">
        <v>0</v>
      </c>
      <c r="M509" s="2">
        <v>30</v>
      </c>
      <c r="N509" t="s">
        <v>23</v>
      </c>
      <c r="P509" t="s">
        <v>85</v>
      </c>
      <c r="Q509" t="s">
        <v>86</v>
      </c>
    </row>
    <row r="510" spans="1:17" x14ac:dyDescent="0.2">
      <c r="A510" t="s">
        <v>56</v>
      </c>
      <c r="B510" s="30" t="s">
        <v>122</v>
      </c>
      <c r="C510" t="s">
        <v>14</v>
      </c>
      <c r="D510" t="s">
        <v>82</v>
      </c>
      <c r="F510" t="s">
        <v>17</v>
      </c>
      <c r="G510" t="s">
        <v>19</v>
      </c>
      <c r="H510" s="4">
        <v>1987</v>
      </c>
      <c r="I510">
        <v>312</v>
      </c>
      <c r="J510">
        <v>0</v>
      </c>
      <c r="K510">
        <v>1675</v>
      </c>
      <c r="L510">
        <v>0</v>
      </c>
      <c r="M510" s="2">
        <v>30</v>
      </c>
      <c r="N510" t="s">
        <v>23</v>
      </c>
      <c r="O510" t="s">
        <v>37</v>
      </c>
      <c r="P510" t="s">
        <v>85</v>
      </c>
      <c r="Q510" t="s">
        <v>86</v>
      </c>
    </row>
    <row r="511" spans="1:17" x14ac:dyDescent="0.2">
      <c r="A511" t="s">
        <v>56</v>
      </c>
      <c r="B511" s="30" t="s">
        <v>123</v>
      </c>
      <c r="C511" t="s">
        <v>14</v>
      </c>
      <c r="D511" t="s">
        <v>82</v>
      </c>
      <c r="F511" t="s">
        <v>17</v>
      </c>
      <c r="G511" t="s">
        <v>18</v>
      </c>
      <c r="H511" s="4">
        <v>324.20999999999998</v>
      </c>
      <c r="I511">
        <v>0</v>
      </c>
      <c r="J511">
        <v>0</v>
      </c>
      <c r="K511">
        <v>0</v>
      </c>
      <c r="L511">
        <v>324.20999999999998</v>
      </c>
      <c r="M511" s="2">
        <v>30</v>
      </c>
      <c r="P511" t="s">
        <v>85</v>
      </c>
      <c r="Q511" t="s">
        <v>86</v>
      </c>
    </row>
    <row r="512" spans="1:17" x14ac:dyDescent="0.2">
      <c r="A512" t="s">
        <v>56</v>
      </c>
      <c r="B512" s="30" t="s">
        <v>124</v>
      </c>
      <c r="C512" t="s">
        <v>14</v>
      </c>
      <c r="D512" t="s">
        <v>82</v>
      </c>
      <c r="F512" t="s">
        <v>17</v>
      </c>
      <c r="G512" t="s">
        <v>18</v>
      </c>
      <c r="H512" s="4">
        <v>3423.4</v>
      </c>
      <c r="I512">
        <v>0</v>
      </c>
      <c r="J512">
        <v>0</v>
      </c>
      <c r="K512">
        <v>0</v>
      </c>
      <c r="L512">
        <v>3423.4</v>
      </c>
      <c r="M512" s="2">
        <v>30</v>
      </c>
      <c r="N512" t="s">
        <v>84</v>
      </c>
      <c r="P512" t="s">
        <v>85</v>
      </c>
      <c r="Q512" t="s">
        <v>86</v>
      </c>
    </row>
    <row r="513" spans="1:17" x14ac:dyDescent="0.2">
      <c r="A513" t="s">
        <v>56</v>
      </c>
      <c r="B513" s="30" t="s">
        <v>125</v>
      </c>
      <c r="C513" t="s">
        <v>14</v>
      </c>
      <c r="D513" t="s">
        <v>82</v>
      </c>
      <c r="F513" t="s">
        <v>17</v>
      </c>
      <c r="G513" t="s">
        <v>19</v>
      </c>
      <c r="H513" s="4">
        <v>4444</v>
      </c>
      <c r="I513">
        <v>725</v>
      </c>
      <c r="J513">
        <v>0</v>
      </c>
      <c r="K513">
        <v>3719</v>
      </c>
      <c r="L513">
        <v>0</v>
      </c>
      <c r="M513" s="2">
        <v>30</v>
      </c>
      <c r="N513" t="s">
        <v>23</v>
      </c>
      <c r="O513" t="s">
        <v>23</v>
      </c>
      <c r="P513" t="s">
        <v>85</v>
      </c>
      <c r="Q513" t="s">
        <v>86</v>
      </c>
    </row>
    <row r="514" spans="1:17" x14ac:dyDescent="0.2">
      <c r="A514" t="s">
        <v>56</v>
      </c>
      <c r="B514" s="30" t="s">
        <v>126</v>
      </c>
      <c r="C514" t="s">
        <v>14</v>
      </c>
      <c r="D514" t="s">
        <v>82</v>
      </c>
      <c r="F514" t="s">
        <v>17</v>
      </c>
      <c r="G514" t="s">
        <v>19</v>
      </c>
      <c r="H514" s="4">
        <v>2844</v>
      </c>
      <c r="I514">
        <v>477</v>
      </c>
      <c r="J514">
        <v>0</v>
      </c>
      <c r="K514">
        <v>2367</v>
      </c>
      <c r="L514">
        <v>0</v>
      </c>
      <c r="M514" s="2">
        <v>30</v>
      </c>
      <c r="N514" t="s">
        <v>23</v>
      </c>
      <c r="O514" t="s">
        <v>37</v>
      </c>
      <c r="P514" t="s">
        <v>85</v>
      </c>
      <c r="Q514" t="s">
        <v>86</v>
      </c>
    </row>
    <row r="515" spans="1:17" x14ac:dyDescent="0.2">
      <c r="A515" t="s">
        <v>56</v>
      </c>
      <c r="B515" s="30" t="s">
        <v>127</v>
      </c>
      <c r="C515" t="s">
        <v>14</v>
      </c>
      <c r="D515" t="s">
        <v>82</v>
      </c>
      <c r="F515" t="s">
        <v>17</v>
      </c>
      <c r="G515" t="s">
        <v>18</v>
      </c>
      <c r="H515" s="4">
        <v>189.56</v>
      </c>
      <c r="I515">
        <v>0</v>
      </c>
      <c r="J515">
        <v>0</v>
      </c>
      <c r="K515">
        <v>0</v>
      </c>
      <c r="L515">
        <v>189.56</v>
      </c>
      <c r="M515" s="2">
        <v>30</v>
      </c>
      <c r="N515" t="s">
        <v>84</v>
      </c>
      <c r="P515" t="s">
        <v>85</v>
      </c>
      <c r="Q515" t="s">
        <v>86</v>
      </c>
    </row>
    <row r="516" spans="1:17" x14ac:dyDescent="0.2">
      <c r="A516" t="s">
        <v>56</v>
      </c>
      <c r="B516" s="30" t="s">
        <v>128</v>
      </c>
      <c r="C516" t="s">
        <v>14</v>
      </c>
      <c r="D516" t="s">
        <v>82</v>
      </c>
      <c r="E516" t="s">
        <v>129</v>
      </c>
      <c r="F516" t="s">
        <v>17</v>
      </c>
      <c r="G516" t="s">
        <v>18</v>
      </c>
      <c r="H516" s="4">
        <v>163.56</v>
      </c>
      <c r="I516">
        <v>0</v>
      </c>
      <c r="J516">
        <v>0</v>
      </c>
      <c r="K516">
        <v>0</v>
      </c>
      <c r="L516">
        <v>163.56</v>
      </c>
      <c r="M516" s="2">
        <v>30</v>
      </c>
      <c r="P516" t="s">
        <v>85</v>
      </c>
      <c r="Q516" t="s">
        <v>86</v>
      </c>
    </row>
    <row r="517" spans="1:17" x14ac:dyDescent="0.2">
      <c r="A517" t="s">
        <v>56</v>
      </c>
      <c r="B517" s="30" t="s">
        <v>130</v>
      </c>
      <c r="C517" t="s">
        <v>14</v>
      </c>
      <c r="D517" t="s">
        <v>82</v>
      </c>
      <c r="F517" t="s">
        <v>17</v>
      </c>
      <c r="G517" t="s">
        <v>19</v>
      </c>
      <c r="H517" s="4">
        <v>1963</v>
      </c>
      <c r="I517">
        <v>207</v>
      </c>
      <c r="J517">
        <v>0</v>
      </c>
      <c r="K517">
        <v>1756</v>
      </c>
      <c r="L517">
        <v>0</v>
      </c>
      <c r="M517" s="2">
        <v>30</v>
      </c>
      <c r="P517" t="s">
        <v>85</v>
      </c>
      <c r="Q517" t="s">
        <v>86</v>
      </c>
    </row>
    <row r="518" spans="1:17" x14ac:dyDescent="0.2">
      <c r="A518" t="s">
        <v>56</v>
      </c>
      <c r="B518" s="30" t="s">
        <v>131</v>
      </c>
      <c r="C518" t="s">
        <v>14</v>
      </c>
      <c r="D518" t="s">
        <v>82</v>
      </c>
      <c r="F518" t="s">
        <v>17</v>
      </c>
      <c r="G518" t="s">
        <v>18</v>
      </c>
      <c r="H518" s="4">
        <v>738.18</v>
      </c>
      <c r="I518">
        <v>0</v>
      </c>
      <c r="J518">
        <v>0</v>
      </c>
      <c r="K518">
        <v>0</v>
      </c>
      <c r="L518">
        <v>738.18</v>
      </c>
      <c r="M518" s="2">
        <v>30</v>
      </c>
      <c r="P518" t="s">
        <v>85</v>
      </c>
      <c r="Q518" t="s">
        <v>86</v>
      </c>
    </row>
    <row r="519" spans="1:17" x14ac:dyDescent="0.2">
      <c r="A519" t="s">
        <v>56</v>
      </c>
      <c r="B519" s="30" t="s">
        <v>132</v>
      </c>
      <c r="C519" t="s">
        <v>14</v>
      </c>
      <c r="D519" t="s">
        <v>82</v>
      </c>
      <c r="F519" t="s">
        <v>17</v>
      </c>
      <c r="G519" t="s">
        <v>19</v>
      </c>
      <c r="H519" s="4">
        <v>19675</v>
      </c>
      <c r="I519">
        <v>2850</v>
      </c>
      <c r="J519">
        <v>0</v>
      </c>
      <c r="K519">
        <v>16825</v>
      </c>
      <c r="L519">
        <v>0</v>
      </c>
      <c r="M519" s="2">
        <v>30</v>
      </c>
      <c r="O519" t="s">
        <v>37</v>
      </c>
      <c r="P519" t="s">
        <v>85</v>
      </c>
      <c r="Q519" t="s">
        <v>86</v>
      </c>
    </row>
    <row r="520" spans="1:17" x14ac:dyDescent="0.2">
      <c r="A520" t="s">
        <v>56</v>
      </c>
      <c r="B520" s="30" t="s">
        <v>133</v>
      </c>
      <c r="C520" t="s">
        <v>14</v>
      </c>
      <c r="D520" t="s">
        <v>82</v>
      </c>
      <c r="F520" t="s">
        <v>17</v>
      </c>
      <c r="G520" t="s">
        <v>19</v>
      </c>
      <c r="H520" s="4">
        <v>4309</v>
      </c>
      <c r="I520">
        <v>735</v>
      </c>
      <c r="J520">
        <v>0</v>
      </c>
      <c r="K520">
        <v>3574</v>
      </c>
      <c r="L520">
        <v>0</v>
      </c>
      <c r="M520" s="2">
        <v>30</v>
      </c>
      <c r="O520" t="s">
        <v>37</v>
      </c>
      <c r="P520" t="s">
        <v>85</v>
      </c>
      <c r="Q520" t="s">
        <v>86</v>
      </c>
    </row>
    <row r="521" spans="1:17" x14ac:dyDescent="0.2">
      <c r="A521" t="s">
        <v>56</v>
      </c>
      <c r="B521" s="30" t="s">
        <v>134</v>
      </c>
      <c r="C521" t="s">
        <v>14</v>
      </c>
      <c r="D521" t="s">
        <v>82</v>
      </c>
      <c r="F521" t="s">
        <v>17</v>
      </c>
      <c r="G521" t="s">
        <v>18</v>
      </c>
      <c r="H521" s="4">
        <v>645.65</v>
      </c>
      <c r="I521">
        <v>0</v>
      </c>
      <c r="J521">
        <v>0</v>
      </c>
      <c r="K521">
        <v>0</v>
      </c>
      <c r="L521">
        <v>645.65</v>
      </c>
      <c r="M521" s="2">
        <v>30</v>
      </c>
      <c r="P521" t="s">
        <v>85</v>
      </c>
      <c r="Q521" t="s">
        <v>86</v>
      </c>
    </row>
    <row r="522" spans="1:17" x14ac:dyDescent="0.2">
      <c r="A522" t="s">
        <v>56</v>
      </c>
      <c r="B522" s="30" t="s">
        <v>135</v>
      </c>
      <c r="C522" t="s">
        <v>14</v>
      </c>
      <c r="D522" t="s">
        <v>82</v>
      </c>
      <c r="F522" t="s">
        <v>17</v>
      </c>
      <c r="G522" t="s">
        <v>19</v>
      </c>
      <c r="H522" s="4">
        <v>6724</v>
      </c>
      <c r="I522">
        <v>1147</v>
      </c>
      <c r="J522">
        <v>0</v>
      </c>
      <c r="K522">
        <v>5577</v>
      </c>
      <c r="L522">
        <v>0</v>
      </c>
      <c r="M522" s="2">
        <v>30</v>
      </c>
      <c r="O522" t="s">
        <v>37</v>
      </c>
      <c r="P522" t="s">
        <v>85</v>
      </c>
      <c r="Q522" t="s">
        <v>86</v>
      </c>
    </row>
    <row r="523" spans="1:17" x14ac:dyDescent="0.2">
      <c r="A523" t="s">
        <v>56</v>
      </c>
      <c r="B523" s="30" t="s">
        <v>136</v>
      </c>
      <c r="C523" t="s">
        <v>14</v>
      </c>
      <c r="D523" t="s">
        <v>82</v>
      </c>
      <c r="F523" t="s">
        <v>17</v>
      </c>
      <c r="G523" t="s">
        <v>19</v>
      </c>
      <c r="H523" s="4">
        <v>2876</v>
      </c>
      <c r="I523">
        <v>494</v>
      </c>
      <c r="J523">
        <v>0</v>
      </c>
      <c r="K523">
        <v>2382</v>
      </c>
      <c r="L523">
        <v>0</v>
      </c>
      <c r="M523" s="2">
        <v>30</v>
      </c>
      <c r="O523" t="s">
        <v>37</v>
      </c>
      <c r="P523" t="s">
        <v>85</v>
      </c>
      <c r="Q523" t="s">
        <v>86</v>
      </c>
    </row>
    <row r="524" spans="1:17" x14ac:dyDescent="0.2">
      <c r="A524" t="s">
        <v>56</v>
      </c>
      <c r="B524" s="30" t="s">
        <v>137</v>
      </c>
      <c r="C524" t="s">
        <v>14</v>
      </c>
      <c r="D524" t="s">
        <v>82</v>
      </c>
      <c r="F524" t="s">
        <v>17</v>
      </c>
      <c r="G524" t="s">
        <v>18</v>
      </c>
      <c r="H524" s="4">
        <v>209.29</v>
      </c>
      <c r="I524">
        <v>0</v>
      </c>
      <c r="J524">
        <v>0</v>
      </c>
      <c r="K524">
        <v>0</v>
      </c>
      <c r="L524">
        <v>209.29</v>
      </c>
      <c r="M524" s="2">
        <v>30</v>
      </c>
      <c r="P524" t="s">
        <v>85</v>
      </c>
      <c r="Q524" t="s">
        <v>86</v>
      </c>
    </row>
    <row r="525" spans="1:17" x14ac:dyDescent="0.2">
      <c r="A525" t="s">
        <v>56</v>
      </c>
      <c r="B525" s="30" t="s">
        <v>138</v>
      </c>
      <c r="C525" t="s">
        <v>14</v>
      </c>
      <c r="D525" t="s">
        <v>82</v>
      </c>
      <c r="E525" t="s">
        <v>21</v>
      </c>
      <c r="F525" t="s">
        <v>17</v>
      </c>
      <c r="G525" t="s">
        <v>18</v>
      </c>
      <c r="H525" s="4">
        <v>84.73</v>
      </c>
      <c r="I525">
        <v>0</v>
      </c>
      <c r="J525">
        <v>0</v>
      </c>
      <c r="K525">
        <v>0</v>
      </c>
      <c r="L525">
        <v>84.73</v>
      </c>
      <c r="M525" s="2">
        <v>30</v>
      </c>
      <c r="P525" t="s">
        <v>85</v>
      </c>
      <c r="Q525" t="s">
        <v>86</v>
      </c>
    </row>
    <row r="526" spans="1:17" x14ac:dyDescent="0.2">
      <c r="A526" t="s">
        <v>56</v>
      </c>
      <c r="B526" s="30" t="s">
        <v>139</v>
      </c>
      <c r="C526" t="s">
        <v>14</v>
      </c>
      <c r="D526" t="s">
        <v>82</v>
      </c>
      <c r="E526" t="s">
        <v>27</v>
      </c>
      <c r="F526" t="s">
        <v>17</v>
      </c>
      <c r="G526" t="s">
        <v>18</v>
      </c>
      <c r="H526" s="4">
        <v>1118.4100000000001</v>
      </c>
      <c r="I526">
        <v>0</v>
      </c>
      <c r="J526">
        <v>0</v>
      </c>
      <c r="K526">
        <v>0</v>
      </c>
      <c r="L526">
        <v>1118.4100000000001</v>
      </c>
      <c r="M526" s="2">
        <v>30</v>
      </c>
      <c r="P526" t="s">
        <v>85</v>
      </c>
      <c r="Q526" t="s">
        <v>86</v>
      </c>
    </row>
    <row r="527" spans="1:17" x14ac:dyDescent="0.2">
      <c r="A527" t="s">
        <v>56</v>
      </c>
      <c r="B527" s="30" t="s">
        <v>140</v>
      </c>
      <c r="C527" t="s">
        <v>14</v>
      </c>
      <c r="D527" t="s">
        <v>82</v>
      </c>
      <c r="E527" t="s">
        <v>141</v>
      </c>
      <c r="F527" t="s">
        <v>17</v>
      </c>
      <c r="G527" t="s">
        <v>18</v>
      </c>
      <c r="H527" s="4">
        <v>274.66000000000003</v>
      </c>
      <c r="I527">
        <v>0</v>
      </c>
      <c r="J527">
        <v>0</v>
      </c>
      <c r="K527">
        <v>0</v>
      </c>
      <c r="L527">
        <v>274.66000000000003</v>
      </c>
      <c r="M527" s="2">
        <v>30</v>
      </c>
      <c r="P527" t="s">
        <v>85</v>
      </c>
      <c r="Q527" t="s">
        <v>86</v>
      </c>
    </row>
    <row r="528" spans="1:17" x14ac:dyDescent="0.2">
      <c r="A528" t="s">
        <v>56</v>
      </c>
      <c r="B528" s="30" t="s">
        <v>142</v>
      </c>
      <c r="C528" t="s">
        <v>14</v>
      </c>
      <c r="D528" t="s">
        <v>82</v>
      </c>
      <c r="E528" t="s">
        <v>15</v>
      </c>
      <c r="F528" t="s">
        <v>17</v>
      </c>
      <c r="G528" t="s">
        <v>18</v>
      </c>
      <c r="H528" s="4">
        <v>970.08</v>
      </c>
      <c r="I528">
        <v>0</v>
      </c>
      <c r="J528">
        <v>0</v>
      </c>
      <c r="K528">
        <v>0</v>
      </c>
      <c r="L528">
        <v>970.08</v>
      </c>
      <c r="M528" s="2">
        <v>30</v>
      </c>
      <c r="N528" t="s">
        <v>84</v>
      </c>
      <c r="P528" t="s">
        <v>85</v>
      </c>
      <c r="Q528" t="s">
        <v>86</v>
      </c>
    </row>
    <row r="529" spans="1:17" x14ac:dyDescent="0.2">
      <c r="A529" t="s">
        <v>56</v>
      </c>
      <c r="B529" s="30" t="s">
        <v>143</v>
      </c>
      <c r="C529" t="s">
        <v>14</v>
      </c>
      <c r="D529" t="s">
        <v>82</v>
      </c>
      <c r="E529" t="s">
        <v>23</v>
      </c>
      <c r="F529" t="s">
        <v>17</v>
      </c>
      <c r="G529" t="s">
        <v>18</v>
      </c>
      <c r="H529" s="4">
        <v>1001.2</v>
      </c>
      <c r="I529">
        <v>0</v>
      </c>
      <c r="J529">
        <v>0</v>
      </c>
      <c r="K529">
        <v>0</v>
      </c>
      <c r="L529">
        <v>1001.2</v>
      </c>
      <c r="M529" s="2">
        <v>30</v>
      </c>
      <c r="N529" t="s">
        <v>84</v>
      </c>
      <c r="P529" t="s">
        <v>85</v>
      </c>
      <c r="Q529" t="s">
        <v>86</v>
      </c>
    </row>
    <row r="530" spans="1:17" x14ac:dyDescent="0.2">
      <c r="A530" t="s">
        <v>56</v>
      </c>
      <c r="B530" s="30" t="s">
        <v>144</v>
      </c>
      <c r="C530" t="s">
        <v>14</v>
      </c>
      <c r="D530" t="s">
        <v>82</v>
      </c>
      <c r="F530" t="s">
        <v>17</v>
      </c>
      <c r="G530" t="s">
        <v>18</v>
      </c>
      <c r="H530" s="4">
        <v>1868.57</v>
      </c>
      <c r="I530">
        <v>0</v>
      </c>
      <c r="J530">
        <v>0</v>
      </c>
      <c r="K530">
        <v>0</v>
      </c>
      <c r="L530">
        <v>1868.57</v>
      </c>
      <c r="M530" s="2">
        <v>30</v>
      </c>
      <c r="N530" t="s">
        <v>84</v>
      </c>
      <c r="P530" t="s">
        <v>85</v>
      </c>
      <c r="Q530" t="s">
        <v>86</v>
      </c>
    </row>
    <row r="531" spans="1:17" x14ac:dyDescent="0.2">
      <c r="A531" t="s">
        <v>56</v>
      </c>
      <c r="B531" s="30" t="s">
        <v>145</v>
      </c>
      <c r="C531" t="s">
        <v>14</v>
      </c>
      <c r="D531" t="s">
        <v>82</v>
      </c>
      <c r="F531" t="s">
        <v>17</v>
      </c>
      <c r="G531" t="s">
        <v>18</v>
      </c>
      <c r="H531" s="4">
        <v>0.22</v>
      </c>
      <c r="I531">
        <v>0</v>
      </c>
      <c r="J531">
        <v>0</v>
      </c>
      <c r="K531">
        <v>0</v>
      </c>
      <c r="L531">
        <v>0.22</v>
      </c>
      <c r="M531" s="2">
        <v>30</v>
      </c>
      <c r="P531" t="s">
        <v>85</v>
      </c>
      <c r="Q531" t="s">
        <v>86</v>
      </c>
    </row>
    <row r="532" spans="1:17" x14ac:dyDescent="0.2">
      <c r="A532" t="s">
        <v>56</v>
      </c>
      <c r="B532" s="30" t="s">
        <v>146</v>
      </c>
      <c r="C532" t="s">
        <v>14</v>
      </c>
      <c r="D532" t="s">
        <v>82</v>
      </c>
      <c r="F532" t="s">
        <v>17</v>
      </c>
      <c r="G532" t="s">
        <v>19</v>
      </c>
      <c r="H532" s="4">
        <v>2791</v>
      </c>
      <c r="I532">
        <v>474</v>
      </c>
      <c r="J532">
        <v>0</v>
      </c>
      <c r="K532">
        <v>2317</v>
      </c>
      <c r="L532">
        <v>0</v>
      </c>
      <c r="M532" s="2">
        <v>30</v>
      </c>
      <c r="N532" t="s">
        <v>23</v>
      </c>
      <c r="O532" t="s">
        <v>37</v>
      </c>
      <c r="P532" t="s">
        <v>85</v>
      </c>
      <c r="Q532" t="s">
        <v>86</v>
      </c>
    </row>
    <row r="533" spans="1:17" x14ac:dyDescent="0.2">
      <c r="A533" t="s">
        <v>56</v>
      </c>
      <c r="B533" s="30" t="s">
        <v>147</v>
      </c>
      <c r="C533" t="s">
        <v>14</v>
      </c>
      <c r="D533" t="s">
        <v>82</v>
      </c>
      <c r="F533" t="s">
        <v>17</v>
      </c>
      <c r="G533" t="s">
        <v>18</v>
      </c>
      <c r="H533" s="4">
        <v>733</v>
      </c>
      <c r="I533">
        <v>0</v>
      </c>
      <c r="J533">
        <v>0</v>
      </c>
      <c r="K533">
        <v>0</v>
      </c>
      <c r="L533">
        <v>733</v>
      </c>
      <c r="M533" s="2">
        <v>30</v>
      </c>
      <c r="P533" t="s">
        <v>85</v>
      </c>
      <c r="Q533" t="s">
        <v>86</v>
      </c>
    </row>
    <row r="534" spans="1:17" x14ac:dyDescent="0.2">
      <c r="A534" t="s">
        <v>56</v>
      </c>
      <c r="B534" s="30" t="s">
        <v>148</v>
      </c>
      <c r="C534" t="s">
        <v>14</v>
      </c>
      <c r="D534" t="s">
        <v>82</v>
      </c>
      <c r="E534" t="s">
        <v>149</v>
      </c>
      <c r="F534" t="s">
        <v>17</v>
      </c>
      <c r="G534" t="s">
        <v>19</v>
      </c>
      <c r="H534" s="4">
        <v>41592</v>
      </c>
      <c r="I534">
        <v>3000</v>
      </c>
      <c r="J534">
        <v>0</v>
      </c>
      <c r="K534">
        <v>38592</v>
      </c>
      <c r="L534">
        <v>0</v>
      </c>
      <c r="M534" s="2">
        <v>30</v>
      </c>
      <c r="O534" t="s">
        <v>37</v>
      </c>
      <c r="P534" t="s">
        <v>85</v>
      </c>
      <c r="Q534" t="s">
        <v>86</v>
      </c>
    </row>
    <row r="535" spans="1:17" x14ac:dyDescent="0.2">
      <c r="A535" t="s">
        <v>56</v>
      </c>
      <c r="B535" s="30" t="s">
        <v>150</v>
      </c>
      <c r="C535" t="s">
        <v>14</v>
      </c>
      <c r="D535" t="s">
        <v>82</v>
      </c>
      <c r="F535" t="s">
        <v>17</v>
      </c>
      <c r="G535" t="s">
        <v>19</v>
      </c>
      <c r="H535" s="4">
        <v>556</v>
      </c>
      <c r="I535">
        <v>48</v>
      </c>
      <c r="J535">
        <v>0</v>
      </c>
      <c r="K535">
        <v>508</v>
      </c>
      <c r="L535">
        <v>0</v>
      </c>
      <c r="M535" s="2">
        <v>30</v>
      </c>
      <c r="P535" t="s">
        <v>85</v>
      </c>
      <c r="Q535" t="s">
        <v>86</v>
      </c>
    </row>
    <row r="536" spans="1:17" x14ac:dyDescent="0.2">
      <c r="A536" t="s">
        <v>56</v>
      </c>
      <c r="B536" s="30" t="s">
        <v>151</v>
      </c>
      <c r="C536" t="s">
        <v>14</v>
      </c>
      <c r="D536" t="s">
        <v>82</v>
      </c>
      <c r="E536" t="s">
        <v>21</v>
      </c>
      <c r="F536" t="s">
        <v>17</v>
      </c>
      <c r="G536" t="s">
        <v>18</v>
      </c>
      <c r="H536" s="4">
        <v>153.38999999999999</v>
      </c>
      <c r="I536">
        <v>0</v>
      </c>
      <c r="J536">
        <v>0</v>
      </c>
      <c r="K536">
        <v>0</v>
      </c>
      <c r="L536">
        <v>153.38999999999999</v>
      </c>
      <c r="M536" s="2">
        <v>30</v>
      </c>
      <c r="P536" t="s">
        <v>85</v>
      </c>
      <c r="Q536" t="s">
        <v>86</v>
      </c>
    </row>
    <row r="537" spans="1:17" x14ac:dyDescent="0.2">
      <c r="A537" t="s">
        <v>56</v>
      </c>
      <c r="B537" s="30" t="s">
        <v>152</v>
      </c>
      <c r="C537" t="s">
        <v>14</v>
      </c>
      <c r="D537" t="s">
        <v>82</v>
      </c>
      <c r="E537" t="s">
        <v>153</v>
      </c>
      <c r="F537" t="s">
        <v>17</v>
      </c>
      <c r="G537" t="s">
        <v>19</v>
      </c>
      <c r="H537" s="4">
        <v>1615</v>
      </c>
      <c r="I537">
        <v>315</v>
      </c>
      <c r="J537">
        <v>0</v>
      </c>
      <c r="K537">
        <v>1300</v>
      </c>
      <c r="L537">
        <v>0</v>
      </c>
      <c r="M537" s="2">
        <v>30</v>
      </c>
      <c r="P537" t="s">
        <v>85</v>
      </c>
      <c r="Q537" t="s">
        <v>86</v>
      </c>
    </row>
    <row r="538" spans="1:17" x14ac:dyDescent="0.2">
      <c r="A538" t="s">
        <v>56</v>
      </c>
      <c r="B538" s="30" t="s">
        <v>154</v>
      </c>
      <c r="C538" t="s">
        <v>14</v>
      </c>
      <c r="D538" t="s">
        <v>82</v>
      </c>
      <c r="F538" t="s">
        <v>17</v>
      </c>
      <c r="G538" t="s">
        <v>18</v>
      </c>
      <c r="H538" s="4">
        <v>821</v>
      </c>
      <c r="I538">
        <v>0</v>
      </c>
      <c r="J538">
        <v>0</v>
      </c>
      <c r="K538">
        <v>0</v>
      </c>
      <c r="L538">
        <v>821</v>
      </c>
      <c r="M538" s="2">
        <v>30</v>
      </c>
      <c r="P538" t="s">
        <v>85</v>
      </c>
      <c r="Q538" t="s">
        <v>86</v>
      </c>
    </row>
    <row r="539" spans="1:17" x14ac:dyDescent="0.2">
      <c r="A539" t="s">
        <v>56</v>
      </c>
      <c r="B539" s="30" t="s">
        <v>155</v>
      </c>
      <c r="C539" t="s">
        <v>14</v>
      </c>
      <c r="D539" t="s">
        <v>82</v>
      </c>
      <c r="E539" t="s">
        <v>156</v>
      </c>
      <c r="F539" t="s">
        <v>17</v>
      </c>
      <c r="G539" t="s">
        <v>18</v>
      </c>
      <c r="H539" s="4">
        <v>1347.67</v>
      </c>
      <c r="I539">
        <v>0</v>
      </c>
      <c r="J539">
        <v>0</v>
      </c>
      <c r="K539">
        <v>0</v>
      </c>
      <c r="L539">
        <v>1347.67</v>
      </c>
      <c r="M539" s="2">
        <v>30</v>
      </c>
      <c r="P539" t="s">
        <v>85</v>
      </c>
      <c r="Q539" t="s">
        <v>86</v>
      </c>
    </row>
    <row r="540" spans="1:17" x14ac:dyDescent="0.2">
      <c r="A540" t="s">
        <v>56</v>
      </c>
      <c r="B540" s="30" t="s">
        <v>157</v>
      </c>
      <c r="C540" t="s">
        <v>14</v>
      </c>
      <c r="D540" t="s">
        <v>82</v>
      </c>
      <c r="F540" t="s">
        <v>17</v>
      </c>
      <c r="G540" t="s">
        <v>18</v>
      </c>
      <c r="H540" s="4">
        <v>983.08</v>
      </c>
      <c r="I540">
        <v>0</v>
      </c>
      <c r="J540">
        <v>0</v>
      </c>
      <c r="K540">
        <v>0</v>
      </c>
      <c r="L540">
        <v>983.08</v>
      </c>
      <c r="M540" s="2">
        <v>30</v>
      </c>
      <c r="N540" t="s">
        <v>84</v>
      </c>
      <c r="P540" t="s">
        <v>85</v>
      </c>
      <c r="Q540" t="s">
        <v>86</v>
      </c>
    </row>
    <row r="541" spans="1:17" x14ac:dyDescent="0.2">
      <c r="A541" t="s">
        <v>56</v>
      </c>
      <c r="B541" s="30" t="s">
        <v>158</v>
      </c>
      <c r="C541" t="s">
        <v>14</v>
      </c>
      <c r="D541" t="s">
        <v>82</v>
      </c>
      <c r="E541" t="s">
        <v>26</v>
      </c>
      <c r="F541" t="s">
        <v>17</v>
      </c>
      <c r="G541" t="s">
        <v>18</v>
      </c>
      <c r="H541" s="4">
        <v>1127.3</v>
      </c>
      <c r="I541">
        <v>0</v>
      </c>
      <c r="J541">
        <v>0</v>
      </c>
      <c r="K541">
        <v>0</v>
      </c>
      <c r="L541">
        <v>1127.3</v>
      </c>
      <c r="M541" s="2">
        <v>30</v>
      </c>
      <c r="N541" t="s">
        <v>84</v>
      </c>
      <c r="P541" t="s">
        <v>85</v>
      </c>
      <c r="Q541" t="s">
        <v>86</v>
      </c>
    </row>
    <row r="542" spans="1:17" x14ac:dyDescent="0.2">
      <c r="A542" t="s">
        <v>56</v>
      </c>
      <c r="B542" s="30" t="s">
        <v>159</v>
      </c>
      <c r="C542" t="s">
        <v>14</v>
      </c>
      <c r="D542" t="s">
        <v>82</v>
      </c>
      <c r="F542" t="s">
        <v>17</v>
      </c>
      <c r="G542" t="s">
        <v>19</v>
      </c>
      <c r="H542" s="4">
        <v>2498</v>
      </c>
      <c r="I542">
        <v>446</v>
      </c>
      <c r="J542">
        <v>0</v>
      </c>
      <c r="K542">
        <v>2052</v>
      </c>
      <c r="L542">
        <v>0</v>
      </c>
      <c r="M542" s="2">
        <v>30</v>
      </c>
      <c r="N542" t="s">
        <v>23</v>
      </c>
      <c r="O542" t="s">
        <v>37</v>
      </c>
      <c r="P542" t="s">
        <v>85</v>
      </c>
      <c r="Q542" t="s">
        <v>86</v>
      </c>
    </row>
    <row r="543" spans="1:17" x14ac:dyDescent="0.2">
      <c r="A543" t="s">
        <v>56</v>
      </c>
      <c r="B543" s="30" t="s">
        <v>160</v>
      </c>
      <c r="C543" t="s">
        <v>14</v>
      </c>
      <c r="D543" t="s">
        <v>82</v>
      </c>
      <c r="E543" t="s">
        <v>161</v>
      </c>
      <c r="F543" t="s">
        <v>17</v>
      </c>
      <c r="G543" t="s">
        <v>19</v>
      </c>
      <c r="H543" s="4">
        <v>4616</v>
      </c>
      <c r="I543">
        <v>766</v>
      </c>
      <c r="J543">
        <v>0</v>
      </c>
      <c r="K543">
        <v>3850</v>
      </c>
      <c r="L543">
        <v>0</v>
      </c>
      <c r="M543" s="2">
        <v>30</v>
      </c>
      <c r="N543" t="s">
        <v>23</v>
      </c>
      <c r="O543" t="s">
        <v>37</v>
      </c>
      <c r="P543" t="s">
        <v>85</v>
      </c>
      <c r="Q543" t="s">
        <v>86</v>
      </c>
    </row>
    <row r="544" spans="1:17" x14ac:dyDescent="0.2">
      <c r="A544" t="s">
        <v>56</v>
      </c>
      <c r="B544" s="30" t="s">
        <v>162</v>
      </c>
      <c r="C544" t="s">
        <v>14</v>
      </c>
      <c r="D544" t="s">
        <v>82</v>
      </c>
      <c r="F544" t="s">
        <v>17</v>
      </c>
      <c r="G544" t="s">
        <v>18</v>
      </c>
      <c r="H544" s="4">
        <v>1084.1099999999999</v>
      </c>
      <c r="I544">
        <v>0</v>
      </c>
      <c r="J544">
        <v>0</v>
      </c>
      <c r="K544">
        <v>0</v>
      </c>
      <c r="L544">
        <v>1084.1099999999999</v>
      </c>
      <c r="M544" s="2">
        <v>30</v>
      </c>
      <c r="N544" t="s">
        <v>23</v>
      </c>
      <c r="P544" t="s">
        <v>85</v>
      </c>
      <c r="Q544" t="s">
        <v>86</v>
      </c>
    </row>
    <row r="545" spans="1:17" x14ac:dyDescent="0.2">
      <c r="A545" t="s">
        <v>56</v>
      </c>
      <c r="B545" s="30" t="s">
        <v>163</v>
      </c>
      <c r="C545" t="s">
        <v>14</v>
      </c>
      <c r="D545" t="s">
        <v>82</v>
      </c>
      <c r="F545" t="s">
        <v>17</v>
      </c>
      <c r="G545" t="s">
        <v>19</v>
      </c>
      <c r="H545" s="4">
        <v>2105</v>
      </c>
      <c r="I545">
        <v>351</v>
      </c>
      <c r="J545">
        <v>0</v>
      </c>
      <c r="K545">
        <v>1754</v>
      </c>
      <c r="L545">
        <v>0</v>
      </c>
      <c r="M545" s="2">
        <v>30</v>
      </c>
      <c r="N545" t="s">
        <v>23</v>
      </c>
      <c r="O545" t="s">
        <v>37</v>
      </c>
      <c r="P545" t="s">
        <v>85</v>
      </c>
      <c r="Q545" t="s">
        <v>86</v>
      </c>
    </row>
    <row r="546" spans="1:17" x14ac:dyDescent="0.2">
      <c r="A546" t="s">
        <v>56</v>
      </c>
      <c r="B546" s="30" t="s">
        <v>164</v>
      </c>
      <c r="C546" t="s">
        <v>14</v>
      </c>
      <c r="D546" t="s">
        <v>82</v>
      </c>
      <c r="E546" t="s">
        <v>165</v>
      </c>
      <c r="F546" t="s">
        <v>17</v>
      </c>
      <c r="G546" t="s">
        <v>18</v>
      </c>
      <c r="H546" s="4">
        <v>163.16999999999999</v>
      </c>
      <c r="I546">
        <v>0</v>
      </c>
      <c r="J546">
        <v>0</v>
      </c>
      <c r="K546">
        <v>0</v>
      </c>
      <c r="L546">
        <v>163.16999999999999</v>
      </c>
      <c r="M546" s="2">
        <v>30</v>
      </c>
      <c r="P546" t="s">
        <v>85</v>
      </c>
      <c r="Q546" t="s">
        <v>86</v>
      </c>
    </row>
    <row r="547" spans="1:17" x14ac:dyDescent="0.2">
      <c r="A547" t="s">
        <v>56</v>
      </c>
      <c r="B547" s="30" t="s">
        <v>166</v>
      </c>
      <c r="C547" t="s">
        <v>14</v>
      </c>
      <c r="D547" t="s">
        <v>82</v>
      </c>
      <c r="F547" t="s">
        <v>17</v>
      </c>
      <c r="G547" t="s">
        <v>18</v>
      </c>
      <c r="H547" s="4">
        <v>1308.1300000000001</v>
      </c>
      <c r="I547">
        <v>0</v>
      </c>
      <c r="J547">
        <v>0</v>
      </c>
      <c r="K547">
        <v>0</v>
      </c>
      <c r="L547">
        <v>1308.1300000000001</v>
      </c>
      <c r="M547" s="2">
        <v>30</v>
      </c>
      <c r="P547" t="s">
        <v>85</v>
      </c>
      <c r="Q547" t="s">
        <v>86</v>
      </c>
    </row>
    <row r="548" spans="1:17" x14ac:dyDescent="0.2">
      <c r="A548" t="s">
        <v>56</v>
      </c>
      <c r="B548" s="30" t="s">
        <v>167</v>
      </c>
      <c r="C548" t="s">
        <v>14</v>
      </c>
      <c r="D548" t="s">
        <v>82</v>
      </c>
      <c r="F548" t="s">
        <v>17</v>
      </c>
      <c r="G548" t="s">
        <v>18</v>
      </c>
      <c r="H548" s="4">
        <v>11.59</v>
      </c>
      <c r="I548">
        <v>0</v>
      </c>
      <c r="J548">
        <v>0</v>
      </c>
      <c r="K548">
        <v>0</v>
      </c>
      <c r="L548">
        <v>11.59</v>
      </c>
      <c r="M548" s="2">
        <v>30</v>
      </c>
      <c r="N548" t="s">
        <v>84</v>
      </c>
      <c r="P548" t="s">
        <v>85</v>
      </c>
      <c r="Q548" t="s">
        <v>86</v>
      </c>
    </row>
    <row r="549" spans="1:17" x14ac:dyDescent="0.2">
      <c r="A549" t="s">
        <v>56</v>
      </c>
      <c r="B549" s="30" t="s">
        <v>168</v>
      </c>
      <c r="C549" t="s">
        <v>14</v>
      </c>
      <c r="D549" t="s">
        <v>82</v>
      </c>
      <c r="F549" t="s">
        <v>17</v>
      </c>
      <c r="G549" t="s">
        <v>19</v>
      </c>
      <c r="H549" s="4">
        <v>3467</v>
      </c>
      <c r="I549">
        <v>591</v>
      </c>
      <c r="J549">
        <v>0</v>
      </c>
      <c r="K549">
        <v>2876</v>
      </c>
      <c r="L549">
        <v>0</v>
      </c>
      <c r="M549" s="2">
        <v>30</v>
      </c>
      <c r="N549" t="s">
        <v>23</v>
      </c>
      <c r="O549" t="s">
        <v>37</v>
      </c>
      <c r="P549" t="s">
        <v>85</v>
      </c>
      <c r="Q549" t="s">
        <v>86</v>
      </c>
    </row>
    <row r="550" spans="1:17" x14ac:dyDescent="0.2">
      <c r="A550" t="s">
        <v>56</v>
      </c>
      <c r="B550" s="30" t="s">
        <v>169</v>
      </c>
      <c r="C550" t="s">
        <v>14</v>
      </c>
      <c r="D550" t="s">
        <v>82</v>
      </c>
      <c r="F550" t="s">
        <v>17</v>
      </c>
      <c r="G550" t="s">
        <v>18</v>
      </c>
      <c r="H550" s="4">
        <v>2042.57</v>
      </c>
      <c r="I550">
        <v>0</v>
      </c>
      <c r="J550">
        <v>0</v>
      </c>
      <c r="K550">
        <v>0</v>
      </c>
      <c r="L550">
        <v>2042.57</v>
      </c>
      <c r="M550" s="2">
        <v>30</v>
      </c>
      <c r="N550" t="s">
        <v>23</v>
      </c>
      <c r="P550" t="s">
        <v>85</v>
      </c>
      <c r="Q550" t="s">
        <v>86</v>
      </c>
    </row>
    <row r="551" spans="1:17" x14ac:dyDescent="0.2">
      <c r="A551" t="s">
        <v>56</v>
      </c>
      <c r="B551" s="30" t="s">
        <v>170</v>
      </c>
      <c r="C551" t="s">
        <v>14</v>
      </c>
      <c r="D551" t="s">
        <v>82</v>
      </c>
      <c r="F551" t="s">
        <v>17</v>
      </c>
      <c r="G551" t="s">
        <v>18</v>
      </c>
      <c r="H551" s="4">
        <v>1276.3900000000001</v>
      </c>
      <c r="I551">
        <v>0</v>
      </c>
      <c r="J551">
        <v>0</v>
      </c>
      <c r="K551">
        <v>0</v>
      </c>
      <c r="L551">
        <v>1276.3900000000001</v>
      </c>
      <c r="M551" s="2">
        <v>30</v>
      </c>
      <c r="O551" t="s">
        <v>37</v>
      </c>
      <c r="P551" t="s">
        <v>85</v>
      </c>
      <c r="Q551" t="s">
        <v>86</v>
      </c>
    </row>
    <row r="552" spans="1:17" x14ac:dyDescent="0.2">
      <c r="A552" t="s">
        <v>56</v>
      </c>
      <c r="B552" s="30" t="s">
        <v>171</v>
      </c>
      <c r="C552" t="s">
        <v>14</v>
      </c>
      <c r="D552" t="s">
        <v>82</v>
      </c>
      <c r="F552" t="s">
        <v>17</v>
      </c>
      <c r="G552" t="s">
        <v>18</v>
      </c>
      <c r="H552" s="4">
        <v>1133.46</v>
      </c>
      <c r="I552">
        <v>0</v>
      </c>
      <c r="J552">
        <v>0</v>
      </c>
      <c r="K552">
        <v>0</v>
      </c>
      <c r="L552">
        <v>1133.46</v>
      </c>
      <c r="M552" s="2">
        <v>30</v>
      </c>
      <c r="N552" t="s">
        <v>84</v>
      </c>
      <c r="P552" t="s">
        <v>85</v>
      </c>
      <c r="Q552" t="s">
        <v>86</v>
      </c>
    </row>
    <row r="553" spans="1:17" x14ac:dyDescent="0.2">
      <c r="A553" t="s">
        <v>56</v>
      </c>
      <c r="B553" s="30" t="s">
        <v>172</v>
      </c>
      <c r="C553" t="s">
        <v>14</v>
      </c>
      <c r="D553" t="s">
        <v>82</v>
      </c>
      <c r="F553" t="s">
        <v>17</v>
      </c>
      <c r="G553" t="s">
        <v>18</v>
      </c>
      <c r="H553" s="4">
        <v>1043.97</v>
      </c>
      <c r="I553">
        <v>0</v>
      </c>
      <c r="J553">
        <v>0</v>
      </c>
      <c r="K553">
        <v>0</v>
      </c>
      <c r="L553">
        <v>1043.97</v>
      </c>
      <c r="M553" s="2">
        <v>30</v>
      </c>
      <c r="N553" t="s">
        <v>84</v>
      </c>
      <c r="P553" t="s">
        <v>85</v>
      </c>
      <c r="Q553" t="s">
        <v>86</v>
      </c>
    </row>
    <row r="554" spans="1:17" x14ac:dyDescent="0.2">
      <c r="A554" t="s">
        <v>56</v>
      </c>
      <c r="B554" s="30" t="s">
        <v>173</v>
      </c>
      <c r="C554" t="s">
        <v>14</v>
      </c>
      <c r="D554" t="s">
        <v>82</v>
      </c>
      <c r="F554" t="s">
        <v>17</v>
      </c>
      <c r="G554" t="s">
        <v>19</v>
      </c>
      <c r="H554" s="4">
        <v>2739</v>
      </c>
      <c r="I554">
        <v>299</v>
      </c>
      <c r="J554">
        <v>0</v>
      </c>
      <c r="K554">
        <v>2440</v>
      </c>
      <c r="L554">
        <v>0</v>
      </c>
      <c r="M554" s="2">
        <v>30</v>
      </c>
      <c r="P554" t="s">
        <v>85</v>
      </c>
      <c r="Q554" t="s">
        <v>86</v>
      </c>
    </row>
    <row r="555" spans="1:17" x14ac:dyDescent="0.2">
      <c r="A555" t="s">
        <v>56</v>
      </c>
      <c r="B555" s="30" t="s">
        <v>174</v>
      </c>
      <c r="C555" t="s">
        <v>14</v>
      </c>
      <c r="D555" t="s">
        <v>82</v>
      </c>
      <c r="E555" t="s">
        <v>15</v>
      </c>
      <c r="F555" t="s">
        <v>17</v>
      </c>
      <c r="G555" t="s">
        <v>18</v>
      </c>
      <c r="H555" s="4">
        <v>965.8</v>
      </c>
      <c r="I555">
        <v>0</v>
      </c>
      <c r="J555">
        <v>0</v>
      </c>
      <c r="K555">
        <v>0</v>
      </c>
      <c r="L555">
        <v>965.8</v>
      </c>
      <c r="M555" s="2">
        <v>30</v>
      </c>
      <c r="N555" t="s">
        <v>84</v>
      </c>
      <c r="P555" t="s">
        <v>85</v>
      </c>
      <c r="Q555" t="s">
        <v>86</v>
      </c>
    </row>
    <row r="556" spans="1:17" x14ac:dyDescent="0.2">
      <c r="A556" t="s">
        <v>56</v>
      </c>
      <c r="B556" s="30" t="s">
        <v>175</v>
      </c>
      <c r="C556" t="s">
        <v>14</v>
      </c>
      <c r="D556" t="s">
        <v>82</v>
      </c>
      <c r="F556" t="s">
        <v>17</v>
      </c>
      <c r="G556" t="s">
        <v>19</v>
      </c>
      <c r="H556" s="4">
        <v>3098</v>
      </c>
      <c r="I556">
        <v>513</v>
      </c>
      <c r="J556">
        <v>0</v>
      </c>
      <c r="K556">
        <v>2585</v>
      </c>
      <c r="L556">
        <v>0</v>
      </c>
      <c r="M556" s="2">
        <v>30</v>
      </c>
      <c r="N556" t="s">
        <v>23</v>
      </c>
      <c r="O556" t="s">
        <v>37</v>
      </c>
      <c r="P556" t="s">
        <v>85</v>
      </c>
      <c r="Q556" t="s">
        <v>86</v>
      </c>
    </row>
    <row r="557" spans="1:17" x14ac:dyDescent="0.2">
      <c r="A557" t="s">
        <v>56</v>
      </c>
      <c r="B557" s="30" t="s">
        <v>176</v>
      </c>
      <c r="C557" t="s">
        <v>14</v>
      </c>
      <c r="D557" t="s">
        <v>82</v>
      </c>
      <c r="F557" t="s">
        <v>17</v>
      </c>
      <c r="G557" t="s">
        <v>18</v>
      </c>
      <c r="H557" s="4">
        <v>87.79</v>
      </c>
      <c r="I557">
        <v>0</v>
      </c>
      <c r="J557">
        <v>0</v>
      </c>
      <c r="K557">
        <v>0</v>
      </c>
      <c r="L557">
        <v>87.79</v>
      </c>
      <c r="M557" s="2">
        <v>30</v>
      </c>
      <c r="P557" t="s">
        <v>85</v>
      </c>
      <c r="Q557" t="s">
        <v>86</v>
      </c>
    </row>
    <row r="558" spans="1:17" x14ac:dyDescent="0.2">
      <c r="A558" t="s">
        <v>56</v>
      </c>
      <c r="B558" s="30" t="s">
        <v>177</v>
      </c>
      <c r="C558" t="s">
        <v>14</v>
      </c>
      <c r="D558" t="s">
        <v>82</v>
      </c>
      <c r="F558" t="s">
        <v>17</v>
      </c>
      <c r="G558" t="s">
        <v>18</v>
      </c>
      <c r="H558" s="4">
        <v>129.4</v>
      </c>
      <c r="I558">
        <v>0</v>
      </c>
      <c r="J558">
        <v>0</v>
      </c>
      <c r="K558">
        <v>0</v>
      </c>
      <c r="L558">
        <v>129.4</v>
      </c>
      <c r="M558" s="2">
        <v>30</v>
      </c>
      <c r="P558" t="s">
        <v>85</v>
      </c>
      <c r="Q558" t="s">
        <v>86</v>
      </c>
    </row>
    <row r="559" spans="1:17" x14ac:dyDescent="0.2">
      <c r="A559" t="s">
        <v>56</v>
      </c>
      <c r="B559" s="30" t="s">
        <v>178</v>
      </c>
      <c r="C559" t="s">
        <v>14</v>
      </c>
      <c r="D559" t="s">
        <v>82</v>
      </c>
      <c r="E559" t="s">
        <v>179</v>
      </c>
      <c r="F559" t="s">
        <v>17</v>
      </c>
      <c r="G559" t="s">
        <v>19</v>
      </c>
      <c r="H559" s="4">
        <v>2365</v>
      </c>
      <c r="I559">
        <v>393</v>
      </c>
      <c r="J559">
        <v>0</v>
      </c>
      <c r="K559">
        <v>1972</v>
      </c>
      <c r="L559">
        <v>0</v>
      </c>
      <c r="M559" s="2">
        <v>30</v>
      </c>
      <c r="N559" t="s">
        <v>23</v>
      </c>
      <c r="O559" t="s">
        <v>37</v>
      </c>
      <c r="P559" t="s">
        <v>85</v>
      </c>
      <c r="Q559" t="s">
        <v>86</v>
      </c>
    </row>
    <row r="560" spans="1:17" x14ac:dyDescent="0.2">
      <c r="A560" t="s">
        <v>56</v>
      </c>
      <c r="B560" s="30" t="s">
        <v>180</v>
      </c>
      <c r="C560" t="s">
        <v>14</v>
      </c>
      <c r="D560" t="s">
        <v>82</v>
      </c>
      <c r="F560" t="s">
        <v>17</v>
      </c>
      <c r="G560" t="s">
        <v>18</v>
      </c>
      <c r="H560" s="4">
        <v>72.48</v>
      </c>
      <c r="I560">
        <v>0</v>
      </c>
      <c r="J560">
        <v>0</v>
      </c>
      <c r="K560">
        <v>0</v>
      </c>
      <c r="L560">
        <v>72.48</v>
      </c>
      <c r="M560" s="2">
        <v>30</v>
      </c>
      <c r="O560" t="s">
        <v>37</v>
      </c>
      <c r="P560" t="s">
        <v>85</v>
      </c>
      <c r="Q560" t="s">
        <v>86</v>
      </c>
    </row>
    <row r="561" spans="1:17" x14ac:dyDescent="0.2">
      <c r="A561" t="s">
        <v>56</v>
      </c>
      <c r="B561" s="30" t="s">
        <v>181</v>
      </c>
      <c r="C561" t="s">
        <v>14</v>
      </c>
      <c r="D561" t="s">
        <v>82</v>
      </c>
      <c r="F561" t="s">
        <v>17</v>
      </c>
      <c r="G561" t="s">
        <v>19</v>
      </c>
      <c r="H561" s="4">
        <v>3727</v>
      </c>
      <c r="I561">
        <v>615</v>
      </c>
      <c r="J561">
        <v>0</v>
      </c>
      <c r="K561">
        <v>3112</v>
      </c>
      <c r="L561">
        <v>0</v>
      </c>
      <c r="M561" s="2">
        <v>30</v>
      </c>
      <c r="N561" t="s">
        <v>23</v>
      </c>
      <c r="O561" t="s">
        <v>37</v>
      </c>
      <c r="P561" t="s">
        <v>85</v>
      </c>
      <c r="Q561" t="s">
        <v>86</v>
      </c>
    </row>
    <row r="562" spans="1:17" x14ac:dyDescent="0.2">
      <c r="A562" t="s">
        <v>56</v>
      </c>
      <c r="B562" s="30" t="s">
        <v>182</v>
      </c>
      <c r="C562" t="s">
        <v>14</v>
      </c>
      <c r="D562" t="s">
        <v>82</v>
      </c>
      <c r="F562" t="s">
        <v>17</v>
      </c>
      <c r="G562" t="s">
        <v>18</v>
      </c>
      <c r="H562" s="4">
        <v>408.32</v>
      </c>
      <c r="I562">
        <v>0</v>
      </c>
      <c r="J562">
        <v>0</v>
      </c>
      <c r="K562">
        <v>0</v>
      </c>
      <c r="L562">
        <v>408.32</v>
      </c>
      <c r="M562" s="2">
        <v>30</v>
      </c>
      <c r="P562" t="s">
        <v>85</v>
      </c>
      <c r="Q562" t="s">
        <v>86</v>
      </c>
    </row>
    <row r="563" spans="1:17" x14ac:dyDescent="0.2">
      <c r="A563" t="s">
        <v>56</v>
      </c>
      <c r="B563" s="30" t="s">
        <v>183</v>
      </c>
      <c r="C563" t="s">
        <v>14</v>
      </c>
      <c r="D563" t="s">
        <v>82</v>
      </c>
      <c r="E563" t="s">
        <v>184</v>
      </c>
      <c r="F563" t="s">
        <v>17</v>
      </c>
      <c r="G563" t="s">
        <v>18</v>
      </c>
      <c r="H563" s="4">
        <v>231.22</v>
      </c>
      <c r="I563">
        <v>0</v>
      </c>
      <c r="J563">
        <v>0</v>
      </c>
      <c r="K563">
        <v>0</v>
      </c>
      <c r="L563">
        <v>231.22</v>
      </c>
      <c r="M563" s="2">
        <v>30</v>
      </c>
      <c r="P563" t="s">
        <v>85</v>
      </c>
      <c r="Q563" t="s">
        <v>86</v>
      </c>
    </row>
    <row r="564" spans="1:17" x14ac:dyDescent="0.2">
      <c r="A564" t="s">
        <v>56</v>
      </c>
      <c r="B564" s="30" t="s">
        <v>185</v>
      </c>
      <c r="C564" t="s">
        <v>14</v>
      </c>
      <c r="D564" t="s">
        <v>82</v>
      </c>
      <c r="E564" t="s">
        <v>186</v>
      </c>
      <c r="F564" t="s">
        <v>17</v>
      </c>
      <c r="G564" t="s">
        <v>18</v>
      </c>
      <c r="H564" s="4">
        <v>407.65</v>
      </c>
      <c r="I564">
        <v>0</v>
      </c>
      <c r="J564">
        <v>0</v>
      </c>
      <c r="K564">
        <v>0</v>
      </c>
      <c r="L564">
        <v>407.65</v>
      </c>
      <c r="M564" s="2">
        <v>30</v>
      </c>
      <c r="P564" t="s">
        <v>85</v>
      </c>
      <c r="Q564" t="s">
        <v>86</v>
      </c>
    </row>
    <row r="565" spans="1:17" x14ac:dyDescent="0.2">
      <c r="A565" t="s">
        <v>56</v>
      </c>
      <c r="B565" s="30" t="s">
        <v>187</v>
      </c>
      <c r="C565" t="s">
        <v>14</v>
      </c>
      <c r="D565" t="s">
        <v>82</v>
      </c>
      <c r="E565" t="s">
        <v>188</v>
      </c>
      <c r="F565" t="s">
        <v>17</v>
      </c>
      <c r="G565" t="s">
        <v>18</v>
      </c>
      <c r="H565" s="4">
        <v>1023.76</v>
      </c>
      <c r="I565">
        <v>0</v>
      </c>
      <c r="J565">
        <v>0</v>
      </c>
      <c r="K565">
        <v>0</v>
      </c>
      <c r="L565">
        <v>1023.76</v>
      </c>
      <c r="M565" s="2">
        <v>30</v>
      </c>
      <c r="N565" t="s">
        <v>84</v>
      </c>
      <c r="P565" t="s">
        <v>85</v>
      </c>
      <c r="Q565" t="s">
        <v>86</v>
      </c>
    </row>
    <row r="566" spans="1:17" x14ac:dyDescent="0.2">
      <c r="A566" t="s">
        <v>56</v>
      </c>
      <c r="B566" s="30" t="s">
        <v>189</v>
      </c>
      <c r="C566" t="s">
        <v>14</v>
      </c>
      <c r="D566" t="s">
        <v>82</v>
      </c>
      <c r="F566" t="s">
        <v>17</v>
      </c>
      <c r="G566" t="s">
        <v>18</v>
      </c>
      <c r="H566" s="4">
        <v>393.03</v>
      </c>
      <c r="I566">
        <v>0</v>
      </c>
      <c r="J566">
        <v>0</v>
      </c>
      <c r="K566">
        <v>0</v>
      </c>
      <c r="L566">
        <v>393.03</v>
      </c>
      <c r="M566" s="2">
        <v>30</v>
      </c>
      <c r="P566" t="s">
        <v>85</v>
      </c>
      <c r="Q566" t="s">
        <v>86</v>
      </c>
    </row>
    <row r="567" spans="1:17" x14ac:dyDescent="0.2">
      <c r="A567" t="s">
        <v>56</v>
      </c>
      <c r="B567" s="30" t="s">
        <v>190</v>
      </c>
      <c r="C567" t="s">
        <v>14</v>
      </c>
      <c r="D567" t="s">
        <v>82</v>
      </c>
      <c r="E567" t="s">
        <v>191</v>
      </c>
      <c r="F567" t="s">
        <v>17</v>
      </c>
      <c r="G567" t="s">
        <v>19</v>
      </c>
      <c r="H567" s="4">
        <v>3433</v>
      </c>
      <c r="I567">
        <v>597</v>
      </c>
      <c r="J567">
        <v>0</v>
      </c>
      <c r="K567">
        <v>2836</v>
      </c>
      <c r="L567">
        <v>0</v>
      </c>
      <c r="M567" s="2">
        <v>30</v>
      </c>
      <c r="N567" t="s">
        <v>23</v>
      </c>
      <c r="O567" t="s">
        <v>37</v>
      </c>
      <c r="P567" t="s">
        <v>85</v>
      </c>
      <c r="Q567" t="s">
        <v>86</v>
      </c>
    </row>
    <row r="568" spans="1:17" x14ac:dyDescent="0.2">
      <c r="A568" t="s">
        <v>56</v>
      </c>
      <c r="B568" s="30" t="s">
        <v>192</v>
      </c>
      <c r="C568" t="s">
        <v>14</v>
      </c>
      <c r="D568" t="s">
        <v>82</v>
      </c>
      <c r="E568" t="s">
        <v>193</v>
      </c>
      <c r="F568" t="s">
        <v>17</v>
      </c>
      <c r="G568" t="s">
        <v>18</v>
      </c>
      <c r="H568" s="4">
        <v>1351.05</v>
      </c>
      <c r="I568">
        <v>0</v>
      </c>
      <c r="J568">
        <v>0</v>
      </c>
      <c r="K568">
        <v>0</v>
      </c>
      <c r="L568">
        <v>1351.05</v>
      </c>
      <c r="M568" s="2">
        <v>30</v>
      </c>
      <c r="P568" t="s">
        <v>85</v>
      </c>
      <c r="Q568" t="s">
        <v>86</v>
      </c>
    </row>
    <row r="569" spans="1:17" x14ac:dyDescent="0.2">
      <c r="A569" t="s">
        <v>56</v>
      </c>
      <c r="B569" s="30" t="s">
        <v>194</v>
      </c>
      <c r="C569" t="s">
        <v>14</v>
      </c>
      <c r="D569" t="s">
        <v>82</v>
      </c>
      <c r="E569" t="s">
        <v>24</v>
      </c>
      <c r="F569" t="s">
        <v>17</v>
      </c>
      <c r="G569" t="s">
        <v>19</v>
      </c>
      <c r="H569" s="4">
        <v>3907</v>
      </c>
      <c r="I569">
        <v>682</v>
      </c>
      <c r="J569">
        <v>0</v>
      </c>
      <c r="K569">
        <v>3225</v>
      </c>
      <c r="L569">
        <v>0</v>
      </c>
      <c r="M569" s="2">
        <v>30</v>
      </c>
      <c r="N569" t="s">
        <v>23</v>
      </c>
      <c r="O569" t="s">
        <v>37</v>
      </c>
      <c r="P569" t="s">
        <v>85</v>
      </c>
      <c r="Q569" t="s">
        <v>86</v>
      </c>
    </row>
    <row r="570" spans="1:17" x14ac:dyDescent="0.2">
      <c r="A570" t="s">
        <v>56</v>
      </c>
      <c r="B570" s="30" t="s">
        <v>195</v>
      </c>
      <c r="C570" t="s">
        <v>14</v>
      </c>
      <c r="D570" t="s">
        <v>82</v>
      </c>
      <c r="F570" t="s">
        <v>17</v>
      </c>
      <c r="G570" t="s">
        <v>19</v>
      </c>
      <c r="H570" s="4">
        <v>2101</v>
      </c>
      <c r="I570">
        <v>346</v>
      </c>
      <c r="J570">
        <v>0</v>
      </c>
      <c r="K570">
        <v>1755</v>
      </c>
      <c r="L570">
        <v>0</v>
      </c>
      <c r="M570" s="2">
        <v>30</v>
      </c>
      <c r="N570" t="s">
        <v>23</v>
      </c>
      <c r="O570" t="s">
        <v>37</v>
      </c>
      <c r="P570" t="s">
        <v>85</v>
      </c>
      <c r="Q570" t="s">
        <v>86</v>
      </c>
    </row>
    <row r="571" spans="1:17" x14ac:dyDescent="0.2">
      <c r="A571" t="s">
        <v>56</v>
      </c>
      <c r="B571" s="30" t="s">
        <v>196</v>
      </c>
      <c r="C571" t="s">
        <v>14</v>
      </c>
      <c r="D571" t="s">
        <v>82</v>
      </c>
      <c r="F571" t="s">
        <v>17</v>
      </c>
      <c r="G571" t="s">
        <v>19</v>
      </c>
      <c r="H571" s="4">
        <v>3239</v>
      </c>
      <c r="I571">
        <v>575</v>
      </c>
      <c r="J571">
        <v>0</v>
      </c>
      <c r="K571">
        <v>2664</v>
      </c>
      <c r="L571">
        <v>0</v>
      </c>
      <c r="M571" s="2">
        <v>30</v>
      </c>
      <c r="N571" t="s">
        <v>23</v>
      </c>
      <c r="O571" t="s">
        <v>37</v>
      </c>
      <c r="P571" t="s">
        <v>85</v>
      </c>
      <c r="Q571" t="s">
        <v>86</v>
      </c>
    </row>
    <row r="572" spans="1:17" x14ac:dyDescent="0.2">
      <c r="A572" t="s">
        <v>56</v>
      </c>
      <c r="B572" s="30" t="s">
        <v>197</v>
      </c>
      <c r="C572" t="s">
        <v>14</v>
      </c>
      <c r="D572" t="s">
        <v>82</v>
      </c>
      <c r="F572" t="s">
        <v>17</v>
      </c>
      <c r="G572" t="s">
        <v>19</v>
      </c>
      <c r="H572" s="4">
        <v>2944</v>
      </c>
      <c r="I572">
        <v>495</v>
      </c>
      <c r="J572">
        <v>0</v>
      </c>
      <c r="K572">
        <v>2449</v>
      </c>
      <c r="L572">
        <v>0</v>
      </c>
      <c r="M572" s="2">
        <v>30</v>
      </c>
      <c r="N572" t="s">
        <v>23</v>
      </c>
      <c r="O572" t="s">
        <v>37</v>
      </c>
      <c r="P572" t="s">
        <v>85</v>
      </c>
      <c r="Q572" t="s">
        <v>86</v>
      </c>
    </row>
    <row r="573" spans="1:17" x14ac:dyDescent="0.2">
      <c r="A573" t="s">
        <v>56</v>
      </c>
      <c r="B573" s="30" t="s">
        <v>198</v>
      </c>
      <c r="C573" t="s">
        <v>14</v>
      </c>
      <c r="D573" t="s">
        <v>82</v>
      </c>
      <c r="F573" t="s">
        <v>17</v>
      </c>
      <c r="G573" t="s">
        <v>18</v>
      </c>
      <c r="H573" s="4">
        <v>459.72</v>
      </c>
      <c r="I573">
        <v>0</v>
      </c>
      <c r="J573">
        <v>0</v>
      </c>
      <c r="K573">
        <v>0</v>
      </c>
      <c r="L573">
        <v>459.72</v>
      </c>
      <c r="M573" s="2">
        <v>30</v>
      </c>
      <c r="P573" t="s">
        <v>85</v>
      </c>
      <c r="Q573" t="s">
        <v>86</v>
      </c>
    </row>
    <row r="574" spans="1:17" x14ac:dyDescent="0.2">
      <c r="A574" t="s">
        <v>56</v>
      </c>
      <c r="B574" s="30" t="s">
        <v>199</v>
      </c>
      <c r="C574" t="s">
        <v>14</v>
      </c>
      <c r="D574" t="s">
        <v>82</v>
      </c>
      <c r="F574" t="s">
        <v>17</v>
      </c>
      <c r="G574" t="s">
        <v>18</v>
      </c>
      <c r="H574" s="4">
        <v>1628.11</v>
      </c>
      <c r="I574">
        <v>0</v>
      </c>
      <c r="J574">
        <v>0</v>
      </c>
      <c r="K574">
        <v>0</v>
      </c>
      <c r="L574">
        <v>1628.11</v>
      </c>
      <c r="M574" s="2">
        <v>30</v>
      </c>
      <c r="N574" t="s">
        <v>23</v>
      </c>
      <c r="O574" t="s">
        <v>37</v>
      </c>
      <c r="P574" t="s">
        <v>85</v>
      </c>
      <c r="Q574" t="s">
        <v>86</v>
      </c>
    </row>
    <row r="575" spans="1:17" x14ac:dyDescent="0.2">
      <c r="A575" t="s">
        <v>56</v>
      </c>
      <c r="B575" s="30" t="s">
        <v>200</v>
      </c>
      <c r="C575" t="s">
        <v>14</v>
      </c>
      <c r="D575" t="s">
        <v>82</v>
      </c>
      <c r="F575" t="s">
        <v>17</v>
      </c>
      <c r="G575" t="s">
        <v>18</v>
      </c>
      <c r="H575" s="4">
        <v>303.77</v>
      </c>
      <c r="I575">
        <v>0</v>
      </c>
      <c r="J575">
        <v>0</v>
      </c>
      <c r="K575">
        <v>0</v>
      </c>
      <c r="L575">
        <v>303.77</v>
      </c>
      <c r="M575" s="2">
        <v>30</v>
      </c>
      <c r="P575" t="s">
        <v>85</v>
      </c>
      <c r="Q575" t="s">
        <v>86</v>
      </c>
    </row>
    <row r="576" spans="1:17" x14ac:dyDescent="0.2">
      <c r="A576" t="s">
        <v>56</v>
      </c>
      <c r="B576" s="30" t="s">
        <v>201</v>
      </c>
      <c r="C576" t="s">
        <v>14</v>
      </c>
      <c r="D576" t="s">
        <v>82</v>
      </c>
      <c r="F576" t="s">
        <v>17</v>
      </c>
      <c r="G576" t="s">
        <v>18</v>
      </c>
      <c r="H576" s="4">
        <v>609.34</v>
      </c>
      <c r="I576">
        <v>0</v>
      </c>
      <c r="J576">
        <v>0</v>
      </c>
      <c r="K576">
        <v>0</v>
      </c>
      <c r="L576">
        <v>609.34</v>
      </c>
      <c r="M576" s="2">
        <v>30</v>
      </c>
      <c r="N576" t="s">
        <v>23</v>
      </c>
      <c r="P576" t="s">
        <v>85</v>
      </c>
      <c r="Q576" t="s">
        <v>86</v>
      </c>
    </row>
    <row r="577" spans="1:17" x14ac:dyDescent="0.2">
      <c r="A577" t="s">
        <v>56</v>
      </c>
      <c r="B577" s="30" t="s">
        <v>202</v>
      </c>
      <c r="C577" t="s">
        <v>14</v>
      </c>
      <c r="D577" t="s">
        <v>82</v>
      </c>
      <c r="F577" t="s">
        <v>17</v>
      </c>
      <c r="G577" t="s">
        <v>19</v>
      </c>
      <c r="H577" s="4">
        <v>2091</v>
      </c>
      <c r="I577">
        <v>341</v>
      </c>
      <c r="J577">
        <v>0</v>
      </c>
      <c r="K577">
        <v>1750</v>
      </c>
      <c r="L577">
        <v>0</v>
      </c>
      <c r="M577" s="2">
        <v>30</v>
      </c>
      <c r="N577" t="s">
        <v>23</v>
      </c>
      <c r="P577" t="s">
        <v>85</v>
      </c>
      <c r="Q577" t="s">
        <v>86</v>
      </c>
    </row>
    <row r="578" spans="1:17" x14ac:dyDescent="0.2">
      <c r="A578" t="s">
        <v>56</v>
      </c>
      <c r="B578" s="30" t="s">
        <v>203</v>
      </c>
      <c r="C578" t="s">
        <v>14</v>
      </c>
      <c r="D578" t="s">
        <v>82</v>
      </c>
      <c r="F578" t="s">
        <v>17</v>
      </c>
      <c r="G578" t="s">
        <v>19</v>
      </c>
      <c r="H578" s="4">
        <v>6762</v>
      </c>
      <c r="I578">
        <v>626</v>
      </c>
      <c r="J578">
        <v>0</v>
      </c>
      <c r="K578">
        <v>6136</v>
      </c>
      <c r="L578">
        <v>0</v>
      </c>
      <c r="M578" s="2">
        <v>30</v>
      </c>
      <c r="N578" t="s">
        <v>84</v>
      </c>
      <c r="O578" t="s">
        <v>37</v>
      </c>
      <c r="P578" t="s">
        <v>85</v>
      </c>
      <c r="Q578" t="s">
        <v>86</v>
      </c>
    </row>
    <row r="579" spans="1:17" x14ac:dyDescent="0.2">
      <c r="A579" t="s">
        <v>56</v>
      </c>
      <c r="B579" s="30" t="s">
        <v>204</v>
      </c>
      <c r="C579" t="s">
        <v>14</v>
      </c>
      <c r="D579" t="s">
        <v>82</v>
      </c>
      <c r="F579" t="s">
        <v>17</v>
      </c>
      <c r="G579" t="s">
        <v>18</v>
      </c>
      <c r="H579" s="4">
        <v>1128.7</v>
      </c>
      <c r="I579">
        <v>0</v>
      </c>
      <c r="J579">
        <v>0</v>
      </c>
      <c r="K579">
        <v>0</v>
      </c>
      <c r="L579">
        <v>1128.7</v>
      </c>
      <c r="M579" s="2">
        <v>30</v>
      </c>
      <c r="N579" t="s">
        <v>84</v>
      </c>
      <c r="P579" t="s">
        <v>85</v>
      </c>
      <c r="Q579" t="s">
        <v>86</v>
      </c>
    </row>
    <row r="580" spans="1:17" x14ac:dyDescent="0.2">
      <c r="A580" t="s">
        <v>56</v>
      </c>
      <c r="B580" s="30" t="s">
        <v>205</v>
      </c>
      <c r="C580" t="s">
        <v>14</v>
      </c>
      <c r="D580" t="s">
        <v>82</v>
      </c>
      <c r="F580" t="s">
        <v>17</v>
      </c>
      <c r="G580" t="s">
        <v>19</v>
      </c>
      <c r="H580" s="4">
        <v>10600</v>
      </c>
      <c r="I580">
        <v>3370</v>
      </c>
      <c r="J580">
        <v>0</v>
      </c>
      <c r="K580">
        <v>7230</v>
      </c>
      <c r="L580">
        <v>0</v>
      </c>
      <c r="M580" s="2">
        <v>30</v>
      </c>
      <c r="N580" t="s">
        <v>84</v>
      </c>
      <c r="O580" t="s">
        <v>37</v>
      </c>
      <c r="P580" t="s">
        <v>85</v>
      </c>
      <c r="Q580" t="s">
        <v>86</v>
      </c>
    </row>
    <row r="581" spans="1:17" x14ac:dyDescent="0.2">
      <c r="A581" t="s">
        <v>56</v>
      </c>
      <c r="B581" s="30" t="s">
        <v>206</v>
      </c>
      <c r="C581" t="s">
        <v>14</v>
      </c>
      <c r="D581" t="s">
        <v>82</v>
      </c>
      <c r="F581" t="s">
        <v>17</v>
      </c>
      <c r="G581" t="s">
        <v>19</v>
      </c>
      <c r="H581" s="4">
        <v>16030</v>
      </c>
      <c r="I581">
        <v>2720</v>
      </c>
      <c r="J581">
        <v>0</v>
      </c>
      <c r="K581">
        <v>13310</v>
      </c>
      <c r="L581">
        <v>0</v>
      </c>
      <c r="M581" s="2">
        <v>30</v>
      </c>
      <c r="N581" t="s">
        <v>84</v>
      </c>
      <c r="O581" t="s">
        <v>37</v>
      </c>
      <c r="P581" t="s">
        <v>85</v>
      </c>
      <c r="Q581" t="s">
        <v>86</v>
      </c>
    </row>
    <row r="582" spans="1:17" x14ac:dyDescent="0.2">
      <c r="A582" t="s">
        <v>56</v>
      </c>
      <c r="B582" s="30" t="s">
        <v>207</v>
      </c>
      <c r="C582" t="s">
        <v>14</v>
      </c>
      <c r="D582" t="s">
        <v>82</v>
      </c>
      <c r="F582" t="s">
        <v>17</v>
      </c>
      <c r="G582" t="s">
        <v>19</v>
      </c>
      <c r="H582" s="4">
        <v>1920</v>
      </c>
      <c r="I582">
        <v>530</v>
      </c>
      <c r="J582">
        <v>0</v>
      </c>
      <c r="K582">
        <v>1390</v>
      </c>
      <c r="L582">
        <v>0</v>
      </c>
      <c r="M582" s="2">
        <v>30</v>
      </c>
      <c r="N582" t="s">
        <v>84</v>
      </c>
      <c r="P582" t="s">
        <v>85</v>
      </c>
      <c r="Q582" t="s">
        <v>86</v>
      </c>
    </row>
    <row r="583" spans="1:17" x14ac:dyDescent="0.2">
      <c r="A583" t="s">
        <v>56</v>
      </c>
      <c r="B583" s="30" t="s">
        <v>208</v>
      </c>
      <c r="C583" t="s">
        <v>14</v>
      </c>
      <c r="D583" t="s">
        <v>82</v>
      </c>
      <c r="F583" t="s">
        <v>17</v>
      </c>
      <c r="G583" t="s">
        <v>18</v>
      </c>
      <c r="H583" s="4">
        <v>1992.8</v>
      </c>
      <c r="I583">
        <v>0</v>
      </c>
      <c r="J583">
        <v>0</v>
      </c>
      <c r="K583">
        <v>0</v>
      </c>
      <c r="L583">
        <v>1992.8</v>
      </c>
      <c r="M583" s="2">
        <v>30</v>
      </c>
      <c r="N583" t="s">
        <v>23</v>
      </c>
      <c r="O583" t="s">
        <v>37</v>
      </c>
      <c r="P583" t="s">
        <v>85</v>
      </c>
      <c r="Q583" t="s">
        <v>86</v>
      </c>
    </row>
    <row r="584" spans="1:17" x14ac:dyDescent="0.2">
      <c r="A584" t="s">
        <v>56</v>
      </c>
      <c r="B584" s="30" t="s">
        <v>209</v>
      </c>
      <c r="C584" t="s">
        <v>14</v>
      </c>
      <c r="D584" t="s">
        <v>82</v>
      </c>
      <c r="F584" t="s">
        <v>17</v>
      </c>
      <c r="G584" t="s">
        <v>19</v>
      </c>
      <c r="H584" s="4">
        <v>3321</v>
      </c>
      <c r="I584">
        <v>549</v>
      </c>
      <c r="J584">
        <v>0</v>
      </c>
      <c r="K584">
        <v>2772</v>
      </c>
      <c r="L584">
        <v>0</v>
      </c>
      <c r="M584" s="2">
        <v>30</v>
      </c>
      <c r="N584" t="s">
        <v>23</v>
      </c>
      <c r="O584" t="s">
        <v>37</v>
      </c>
      <c r="P584" t="s">
        <v>85</v>
      </c>
      <c r="Q584" t="s">
        <v>86</v>
      </c>
    </row>
    <row r="585" spans="1:17" x14ac:dyDescent="0.2">
      <c r="A585" t="s">
        <v>56</v>
      </c>
      <c r="B585" s="30" t="s">
        <v>210</v>
      </c>
      <c r="C585" t="s">
        <v>14</v>
      </c>
      <c r="D585" t="s">
        <v>82</v>
      </c>
      <c r="F585" t="s">
        <v>17</v>
      </c>
      <c r="G585" t="s">
        <v>19</v>
      </c>
      <c r="H585" s="4">
        <v>3347</v>
      </c>
      <c r="I585">
        <v>558</v>
      </c>
      <c r="J585">
        <v>0</v>
      </c>
      <c r="K585">
        <v>2789</v>
      </c>
      <c r="L585">
        <v>0</v>
      </c>
      <c r="M585" s="2">
        <v>30</v>
      </c>
      <c r="N585" t="s">
        <v>23</v>
      </c>
      <c r="O585" t="s">
        <v>37</v>
      </c>
      <c r="P585" t="s">
        <v>85</v>
      </c>
      <c r="Q585" t="s">
        <v>86</v>
      </c>
    </row>
    <row r="586" spans="1:17" x14ac:dyDescent="0.2">
      <c r="A586" t="s">
        <v>56</v>
      </c>
      <c r="B586" s="30" t="s">
        <v>211</v>
      </c>
      <c r="C586" t="s">
        <v>14</v>
      </c>
      <c r="D586" t="s">
        <v>82</v>
      </c>
      <c r="F586" t="s">
        <v>17</v>
      </c>
      <c r="G586" t="s">
        <v>18</v>
      </c>
      <c r="H586" s="4">
        <v>948.91</v>
      </c>
      <c r="I586">
        <v>0</v>
      </c>
      <c r="J586">
        <v>0</v>
      </c>
      <c r="K586">
        <v>0</v>
      </c>
      <c r="L586">
        <v>948.91</v>
      </c>
      <c r="M586" s="2">
        <v>30</v>
      </c>
      <c r="P586" t="s">
        <v>85</v>
      </c>
      <c r="Q586" t="s">
        <v>86</v>
      </c>
    </row>
    <row r="587" spans="1:17" x14ac:dyDescent="0.2">
      <c r="A587" t="s">
        <v>56</v>
      </c>
      <c r="B587" s="30" t="s">
        <v>212</v>
      </c>
      <c r="C587" t="s">
        <v>14</v>
      </c>
      <c r="D587" t="s">
        <v>82</v>
      </c>
      <c r="E587" t="s">
        <v>25</v>
      </c>
      <c r="F587" t="s">
        <v>17</v>
      </c>
      <c r="G587" t="s">
        <v>18</v>
      </c>
      <c r="H587" s="4">
        <v>920</v>
      </c>
      <c r="I587">
        <v>0</v>
      </c>
      <c r="J587">
        <v>0</v>
      </c>
      <c r="K587">
        <v>0</v>
      </c>
      <c r="L587">
        <v>920</v>
      </c>
      <c r="M587" s="2">
        <v>30</v>
      </c>
      <c r="P587" t="s">
        <v>85</v>
      </c>
      <c r="Q587" t="s">
        <v>86</v>
      </c>
    </row>
    <row r="588" spans="1:17" x14ac:dyDescent="0.2">
      <c r="A588" t="s">
        <v>56</v>
      </c>
      <c r="B588" s="30" t="s">
        <v>213</v>
      </c>
      <c r="C588" t="s">
        <v>14</v>
      </c>
      <c r="D588" t="s">
        <v>82</v>
      </c>
      <c r="E588" t="s">
        <v>15</v>
      </c>
      <c r="F588" t="s">
        <v>17</v>
      </c>
      <c r="G588" t="s">
        <v>18</v>
      </c>
      <c r="H588" s="4">
        <v>1212.0999999999999</v>
      </c>
      <c r="I588">
        <v>0</v>
      </c>
      <c r="J588">
        <v>0</v>
      </c>
      <c r="K588">
        <v>0</v>
      </c>
      <c r="L588">
        <v>1212.0999999999999</v>
      </c>
      <c r="M588" s="2">
        <v>30</v>
      </c>
      <c r="N588" t="s">
        <v>84</v>
      </c>
      <c r="P588" t="s">
        <v>85</v>
      </c>
      <c r="Q588" t="s">
        <v>86</v>
      </c>
    </row>
    <row r="589" spans="1:17" x14ac:dyDescent="0.2">
      <c r="A589" t="s">
        <v>56</v>
      </c>
      <c r="B589" s="30" t="s">
        <v>214</v>
      </c>
      <c r="C589" t="s">
        <v>14</v>
      </c>
      <c r="D589" t="s">
        <v>82</v>
      </c>
      <c r="E589" t="s">
        <v>141</v>
      </c>
      <c r="F589" t="s">
        <v>17</v>
      </c>
      <c r="G589" t="s">
        <v>18</v>
      </c>
      <c r="H589" s="4">
        <v>640</v>
      </c>
      <c r="I589">
        <v>0</v>
      </c>
      <c r="J589">
        <v>0</v>
      </c>
      <c r="K589">
        <v>0</v>
      </c>
      <c r="L589">
        <v>640</v>
      </c>
      <c r="M589" s="2">
        <v>30</v>
      </c>
      <c r="P589" t="s">
        <v>85</v>
      </c>
      <c r="Q589" t="s">
        <v>86</v>
      </c>
    </row>
    <row r="590" spans="1:17" x14ac:dyDescent="0.2">
      <c r="A590" t="s">
        <v>56</v>
      </c>
      <c r="B590" s="30" t="s">
        <v>215</v>
      </c>
      <c r="C590" t="s">
        <v>14</v>
      </c>
      <c r="D590" t="s">
        <v>82</v>
      </c>
      <c r="F590" t="s">
        <v>17</v>
      </c>
      <c r="G590" t="s">
        <v>18</v>
      </c>
      <c r="H590" s="4">
        <v>1412.21</v>
      </c>
      <c r="I590">
        <v>0</v>
      </c>
      <c r="J590">
        <v>0</v>
      </c>
      <c r="K590">
        <v>0</v>
      </c>
      <c r="L590">
        <v>1412.21</v>
      </c>
      <c r="M590" s="2">
        <v>30</v>
      </c>
      <c r="N590" t="s">
        <v>23</v>
      </c>
      <c r="P590" t="s">
        <v>85</v>
      </c>
      <c r="Q590" t="s">
        <v>86</v>
      </c>
    </row>
    <row r="591" spans="1:17" x14ac:dyDescent="0.2">
      <c r="A591" t="s">
        <v>56</v>
      </c>
      <c r="B591" s="30" t="s">
        <v>216</v>
      </c>
      <c r="C591" t="s">
        <v>14</v>
      </c>
      <c r="D591" t="s">
        <v>82</v>
      </c>
      <c r="F591" t="s">
        <v>17</v>
      </c>
      <c r="G591" t="s">
        <v>18</v>
      </c>
      <c r="H591" s="4">
        <v>213.29</v>
      </c>
      <c r="I591">
        <v>0</v>
      </c>
      <c r="J591">
        <v>0</v>
      </c>
      <c r="K591">
        <v>0</v>
      </c>
      <c r="L591">
        <v>213.29</v>
      </c>
      <c r="M591" s="2">
        <v>30</v>
      </c>
      <c r="P591" t="s">
        <v>85</v>
      </c>
      <c r="Q591" t="s">
        <v>86</v>
      </c>
    </row>
    <row r="592" spans="1:17" x14ac:dyDescent="0.2">
      <c r="A592" t="s">
        <v>56</v>
      </c>
      <c r="B592" s="30" t="s">
        <v>217</v>
      </c>
      <c r="C592" t="s">
        <v>14</v>
      </c>
      <c r="D592" t="s">
        <v>82</v>
      </c>
      <c r="F592" t="s">
        <v>17</v>
      </c>
      <c r="G592" t="s">
        <v>19</v>
      </c>
      <c r="H592" s="4">
        <v>3345</v>
      </c>
      <c r="I592">
        <v>480</v>
      </c>
      <c r="J592">
        <v>0</v>
      </c>
      <c r="K592">
        <v>2865</v>
      </c>
      <c r="L592">
        <v>0</v>
      </c>
      <c r="M592" s="2">
        <v>30</v>
      </c>
      <c r="P592" t="s">
        <v>85</v>
      </c>
      <c r="Q592" t="s">
        <v>86</v>
      </c>
    </row>
    <row r="593" spans="1:17" x14ac:dyDescent="0.2">
      <c r="A593" t="s">
        <v>56</v>
      </c>
      <c r="B593" s="30" t="s">
        <v>218</v>
      </c>
      <c r="C593" t="s">
        <v>14</v>
      </c>
      <c r="D593" t="s">
        <v>82</v>
      </c>
      <c r="F593" t="s">
        <v>17</v>
      </c>
      <c r="G593" t="s">
        <v>19</v>
      </c>
      <c r="H593" s="4">
        <v>3955</v>
      </c>
      <c r="I593">
        <v>438</v>
      </c>
      <c r="J593">
        <v>0</v>
      </c>
      <c r="K593">
        <v>3517</v>
      </c>
      <c r="L593">
        <v>0</v>
      </c>
      <c r="M593" s="2">
        <v>30</v>
      </c>
      <c r="P593" t="s">
        <v>85</v>
      </c>
      <c r="Q593" t="s">
        <v>86</v>
      </c>
    </row>
    <row r="594" spans="1:17" x14ac:dyDescent="0.2">
      <c r="A594" t="s">
        <v>56</v>
      </c>
      <c r="B594" s="30" t="s">
        <v>219</v>
      </c>
      <c r="C594" t="s">
        <v>14</v>
      </c>
      <c r="D594" t="s">
        <v>82</v>
      </c>
      <c r="E594" t="s">
        <v>220</v>
      </c>
      <c r="F594" t="s">
        <v>17</v>
      </c>
      <c r="G594" t="s">
        <v>19</v>
      </c>
      <c r="H594" s="4">
        <v>10168</v>
      </c>
      <c r="I594">
        <v>1064</v>
      </c>
      <c r="J594">
        <v>0</v>
      </c>
      <c r="K594">
        <v>9104</v>
      </c>
      <c r="L594">
        <v>0</v>
      </c>
      <c r="M594" s="2">
        <v>30</v>
      </c>
      <c r="O594" t="s">
        <v>37</v>
      </c>
      <c r="P594" t="s">
        <v>85</v>
      </c>
      <c r="Q594" t="s">
        <v>86</v>
      </c>
    </row>
    <row r="595" spans="1:17" x14ac:dyDescent="0.2">
      <c r="A595" t="s">
        <v>56</v>
      </c>
      <c r="B595" s="30" t="s">
        <v>221</v>
      </c>
      <c r="C595" t="s">
        <v>14</v>
      </c>
      <c r="D595" t="s">
        <v>82</v>
      </c>
      <c r="F595" t="s">
        <v>17</v>
      </c>
      <c r="G595" t="s">
        <v>18</v>
      </c>
      <c r="H595" s="4">
        <v>115.18</v>
      </c>
      <c r="I595">
        <v>0</v>
      </c>
      <c r="J595">
        <v>0</v>
      </c>
      <c r="K595">
        <v>0</v>
      </c>
      <c r="L595">
        <v>115.18</v>
      </c>
      <c r="M595" s="2">
        <v>30</v>
      </c>
      <c r="P595" t="s">
        <v>85</v>
      </c>
      <c r="Q595" t="s">
        <v>86</v>
      </c>
    </row>
    <row r="596" spans="1:17" x14ac:dyDescent="0.2">
      <c r="A596" t="s">
        <v>56</v>
      </c>
      <c r="B596" s="30" t="s">
        <v>222</v>
      </c>
      <c r="C596" t="s">
        <v>14</v>
      </c>
      <c r="D596" t="s">
        <v>82</v>
      </c>
      <c r="F596" t="s">
        <v>17</v>
      </c>
      <c r="G596" t="s">
        <v>18</v>
      </c>
      <c r="H596" s="4">
        <v>53.71</v>
      </c>
      <c r="I596">
        <v>0</v>
      </c>
      <c r="J596">
        <v>0</v>
      </c>
      <c r="K596">
        <v>0</v>
      </c>
      <c r="L596">
        <v>53.71</v>
      </c>
      <c r="M596" s="2">
        <v>30</v>
      </c>
      <c r="O596" t="s">
        <v>37</v>
      </c>
      <c r="P596" t="s">
        <v>85</v>
      </c>
      <c r="Q596" t="s">
        <v>86</v>
      </c>
    </row>
    <row r="597" spans="1:17" x14ac:dyDescent="0.2">
      <c r="A597" t="s">
        <v>56</v>
      </c>
      <c r="B597" s="30" t="s">
        <v>223</v>
      </c>
      <c r="C597" t="s">
        <v>14</v>
      </c>
      <c r="D597" t="s">
        <v>82</v>
      </c>
      <c r="F597" t="s">
        <v>17</v>
      </c>
      <c r="G597" t="s">
        <v>18</v>
      </c>
      <c r="H597" s="4">
        <v>65.430000000000007</v>
      </c>
      <c r="I597">
        <v>0</v>
      </c>
      <c r="J597">
        <v>0</v>
      </c>
      <c r="K597">
        <v>0</v>
      </c>
      <c r="L597">
        <v>65.430000000000007</v>
      </c>
      <c r="M597" s="2">
        <v>30</v>
      </c>
      <c r="N597" t="s">
        <v>224</v>
      </c>
      <c r="O597" t="s">
        <v>224</v>
      </c>
      <c r="P597" t="s">
        <v>85</v>
      </c>
      <c r="Q597" t="s">
        <v>86</v>
      </c>
    </row>
    <row r="598" spans="1:17" x14ac:dyDescent="0.2">
      <c r="A598" t="s">
        <v>56</v>
      </c>
      <c r="B598" s="30" t="s">
        <v>225</v>
      </c>
      <c r="C598" t="s">
        <v>14</v>
      </c>
      <c r="D598" t="s">
        <v>82</v>
      </c>
      <c r="F598" t="s">
        <v>17</v>
      </c>
      <c r="G598" t="s">
        <v>18</v>
      </c>
      <c r="H598" s="4">
        <v>0</v>
      </c>
      <c r="I598">
        <v>0</v>
      </c>
      <c r="J598">
        <v>0</v>
      </c>
      <c r="K598">
        <v>0</v>
      </c>
      <c r="L598">
        <v>0</v>
      </c>
      <c r="M598" s="2">
        <v>30</v>
      </c>
      <c r="P598" t="s">
        <v>85</v>
      </c>
      <c r="Q598" t="s">
        <v>86</v>
      </c>
    </row>
    <row r="599" spans="1:17" x14ac:dyDescent="0.2">
      <c r="A599" t="s">
        <v>56</v>
      </c>
      <c r="B599" s="30" t="s">
        <v>226</v>
      </c>
      <c r="C599" t="s">
        <v>14</v>
      </c>
      <c r="D599" t="s">
        <v>82</v>
      </c>
      <c r="F599" t="s">
        <v>17</v>
      </c>
      <c r="G599" t="s">
        <v>19</v>
      </c>
      <c r="H599" s="4">
        <v>4091</v>
      </c>
      <c r="I599">
        <v>815</v>
      </c>
      <c r="J599">
        <v>0</v>
      </c>
      <c r="K599">
        <v>3276</v>
      </c>
      <c r="L599">
        <v>0</v>
      </c>
      <c r="M599" s="2">
        <v>30</v>
      </c>
      <c r="N599" t="s">
        <v>23</v>
      </c>
      <c r="O599" t="s">
        <v>37</v>
      </c>
      <c r="P599" t="s">
        <v>85</v>
      </c>
      <c r="Q599" t="s">
        <v>86</v>
      </c>
    </row>
    <row r="600" spans="1:17" x14ac:dyDescent="0.2">
      <c r="A600" t="s">
        <v>56</v>
      </c>
      <c r="B600" s="30" t="s">
        <v>227</v>
      </c>
      <c r="C600" t="s">
        <v>14</v>
      </c>
      <c r="D600" t="s">
        <v>82</v>
      </c>
      <c r="E600" t="s">
        <v>228</v>
      </c>
      <c r="F600" t="s">
        <v>17</v>
      </c>
      <c r="G600" t="s">
        <v>19</v>
      </c>
      <c r="H600" s="4">
        <v>6720</v>
      </c>
      <c r="I600">
        <v>1870</v>
      </c>
      <c r="J600">
        <v>0</v>
      </c>
      <c r="K600">
        <v>4850</v>
      </c>
      <c r="L600">
        <v>0</v>
      </c>
      <c r="M600" s="2">
        <v>30</v>
      </c>
      <c r="N600" t="s">
        <v>84</v>
      </c>
      <c r="O600" t="s">
        <v>37</v>
      </c>
      <c r="P600" t="s">
        <v>85</v>
      </c>
      <c r="Q600" t="s">
        <v>86</v>
      </c>
    </row>
    <row r="601" spans="1:17" x14ac:dyDescent="0.2">
      <c r="A601" t="s">
        <v>56</v>
      </c>
      <c r="B601" s="30" t="s">
        <v>229</v>
      </c>
      <c r="C601" t="s">
        <v>14</v>
      </c>
      <c r="D601" t="s">
        <v>82</v>
      </c>
      <c r="E601" t="s">
        <v>230</v>
      </c>
      <c r="F601" t="s">
        <v>17</v>
      </c>
      <c r="G601" t="s">
        <v>18</v>
      </c>
      <c r="H601" s="4">
        <v>26.5</v>
      </c>
      <c r="I601">
        <v>0</v>
      </c>
      <c r="J601">
        <v>0</v>
      </c>
      <c r="K601">
        <v>0</v>
      </c>
      <c r="L601">
        <v>26.5</v>
      </c>
      <c r="M601" s="2">
        <v>30</v>
      </c>
      <c r="P601" t="s">
        <v>85</v>
      </c>
      <c r="Q601" t="s">
        <v>86</v>
      </c>
    </row>
    <row r="602" spans="1:17" x14ac:dyDescent="0.2">
      <c r="A602" t="s">
        <v>56</v>
      </c>
      <c r="B602" s="30" t="s">
        <v>231</v>
      </c>
      <c r="C602" t="s">
        <v>14</v>
      </c>
      <c r="D602" t="s">
        <v>82</v>
      </c>
      <c r="F602" t="s">
        <v>17</v>
      </c>
      <c r="G602" t="s">
        <v>19</v>
      </c>
      <c r="H602" s="4">
        <v>2838</v>
      </c>
      <c r="I602">
        <v>473</v>
      </c>
      <c r="J602">
        <v>0</v>
      </c>
      <c r="K602">
        <v>2365</v>
      </c>
      <c r="L602">
        <v>0</v>
      </c>
      <c r="M602" s="2">
        <v>30</v>
      </c>
      <c r="N602" t="s">
        <v>23</v>
      </c>
      <c r="O602" t="s">
        <v>37</v>
      </c>
      <c r="P602" t="s">
        <v>85</v>
      </c>
      <c r="Q602" t="s">
        <v>86</v>
      </c>
    </row>
    <row r="603" spans="1:17" x14ac:dyDescent="0.2">
      <c r="A603" t="s">
        <v>56</v>
      </c>
      <c r="B603" s="30" t="s">
        <v>232</v>
      </c>
      <c r="C603" t="s">
        <v>14</v>
      </c>
      <c r="D603" t="s">
        <v>82</v>
      </c>
      <c r="F603" t="s">
        <v>17</v>
      </c>
      <c r="G603" t="s">
        <v>18</v>
      </c>
      <c r="H603" s="4">
        <v>480.57</v>
      </c>
      <c r="I603">
        <v>0</v>
      </c>
      <c r="J603">
        <v>0</v>
      </c>
      <c r="K603">
        <v>0</v>
      </c>
      <c r="L603">
        <v>480.57</v>
      </c>
      <c r="M603" s="2">
        <v>30</v>
      </c>
      <c r="P603" t="s">
        <v>85</v>
      </c>
      <c r="Q603" t="s">
        <v>86</v>
      </c>
    </row>
    <row r="604" spans="1:17" x14ac:dyDescent="0.2">
      <c r="A604" t="s">
        <v>56</v>
      </c>
      <c r="B604" s="30" t="s">
        <v>233</v>
      </c>
      <c r="C604" t="s">
        <v>14</v>
      </c>
      <c r="D604" t="s">
        <v>82</v>
      </c>
      <c r="F604" t="s">
        <v>17</v>
      </c>
      <c r="G604" t="s">
        <v>19</v>
      </c>
      <c r="H604" s="4">
        <v>5004</v>
      </c>
      <c r="I604">
        <v>1047</v>
      </c>
      <c r="J604">
        <v>0</v>
      </c>
      <c r="K604">
        <v>3957</v>
      </c>
      <c r="L604">
        <v>0</v>
      </c>
      <c r="M604" s="2">
        <v>30</v>
      </c>
      <c r="N604" t="s">
        <v>23</v>
      </c>
      <c r="P604" t="s">
        <v>85</v>
      </c>
      <c r="Q604" t="s">
        <v>86</v>
      </c>
    </row>
    <row r="605" spans="1:17" x14ac:dyDescent="0.2">
      <c r="A605" t="s">
        <v>56</v>
      </c>
      <c r="B605" s="30" t="s">
        <v>234</v>
      </c>
      <c r="C605" t="s">
        <v>14</v>
      </c>
      <c r="D605" t="s">
        <v>82</v>
      </c>
      <c r="F605" t="s">
        <v>17</v>
      </c>
      <c r="G605" t="s">
        <v>19</v>
      </c>
      <c r="H605" s="4">
        <v>2837</v>
      </c>
      <c r="I605">
        <v>463</v>
      </c>
      <c r="J605">
        <v>0</v>
      </c>
      <c r="K605">
        <v>2374</v>
      </c>
      <c r="L605">
        <v>0</v>
      </c>
      <c r="M605" s="2">
        <v>30</v>
      </c>
      <c r="P605" t="s">
        <v>85</v>
      </c>
      <c r="Q605" t="s">
        <v>86</v>
      </c>
    </row>
    <row r="606" spans="1:17" x14ac:dyDescent="0.2">
      <c r="A606" t="s">
        <v>56</v>
      </c>
      <c r="B606" s="30" t="s">
        <v>235</v>
      </c>
      <c r="C606" t="s">
        <v>14</v>
      </c>
      <c r="D606" t="s">
        <v>82</v>
      </c>
      <c r="E606" t="s">
        <v>236</v>
      </c>
      <c r="F606" t="s">
        <v>17</v>
      </c>
      <c r="G606" t="s">
        <v>18</v>
      </c>
      <c r="H606" s="4">
        <v>1924.04</v>
      </c>
      <c r="I606">
        <v>0</v>
      </c>
      <c r="J606">
        <v>0</v>
      </c>
      <c r="K606">
        <v>0</v>
      </c>
      <c r="L606">
        <v>1924.04</v>
      </c>
      <c r="M606" s="2">
        <v>30</v>
      </c>
      <c r="O606" t="s">
        <v>37</v>
      </c>
      <c r="P606" t="s">
        <v>85</v>
      </c>
      <c r="Q606" t="s">
        <v>86</v>
      </c>
    </row>
    <row r="607" spans="1:17" x14ac:dyDescent="0.2">
      <c r="A607" t="s">
        <v>56</v>
      </c>
      <c r="B607" s="30" t="s">
        <v>237</v>
      </c>
      <c r="C607" t="s">
        <v>14</v>
      </c>
      <c r="D607" t="s">
        <v>82</v>
      </c>
      <c r="F607" t="s">
        <v>17</v>
      </c>
      <c r="G607" t="s">
        <v>19</v>
      </c>
      <c r="H607" s="4">
        <v>3504</v>
      </c>
      <c r="I607">
        <v>611</v>
      </c>
      <c r="J607">
        <v>0</v>
      </c>
      <c r="K607">
        <v>2893</v>
      </c>
      <c r="L607">
        <v>0</v>
      </c>
      <c r="M607" s="2">
        <v>30</v>
      </c>
      <c r="N607" t="s">
        <v>23</v>
      </c>
      <c r="P607" t="s">
        <v>85</v>
      </c>
      <c r="Q607" t="s">
        <v>86</v>
      </c>
    </row>
    <row r="608" spans="1:17" x14ac:dyDescent="0.2">
      <c r="A608" t="s">
        <v>56</v>
      </c>
      <c r="B608" s="30" t="s">
        <v>238</v>
      </c>
      <c r="C608" t="s">
        <v>14</v>
      </c>
      <c r="D608" t="s">
        <v>82</v>
      </c>
      <c r="F608" t="s">
        <v>17</v>
      </c>
      <c r="G608" t="s">
        <v>18</v>
      </c>
      <c r="H608" s="4">
        <v>222.84</v>
      </c>
      <c r="I608">
        <v>0</v>
      </c>
      <c r="J608">
        <v>0</v>
      </c>
      <c r="K608">
        <v>0</v>
      </c>
      <c r="L608">
        <v>222.84</v>
      </c>
      <c r="M608" s="2">
        <v>30</v>
      </c>
      <c r="P608" t="s">
        <v>85</v>
      </c>
      <c r="Q608" t="s">
        <v>86</v>
      </c>
    </row>
    <row r="609" spans="1:17" x14ac:dyDescent="0.2">
      <c r="A609" t="s">
        <v>56</v>
      </c>
      <c r="B609" s="30" t="s">
        <v>239</v>
      </c>
      <c r="C609" t="s">
        <v>14</v>
      </c>
      <c r="D609" t="s">
        <v>82</v>
      </c>
      <c r="F609" t="s">
        <v>17</v>
      </c>
      <c r="G609" t="s">
        <v>18</v>
      </c>
      <c r="H609" s="4">
        <v>386.05</v>
      </c>
      <c r="I609">
        <v>0</v>
      </c>
      <c r="J609">
        <v>0</v>
      </c>
      <c r="K609">
        <v>0</v>
      </c>
      <c r="L609">
        <v>386.05</v>
      </c>
      <c r="M609" s="2">
        <v>30</v>
      </c>
      <c r="P609" t="s">
        <v>85</v>
      </c>
      <c r="Q609" t="s">
        <v>86</v>
      </c>
    </row>
    <row r="610" spans="1:17" x14ac:dyDescent="0.2">
      <c r="A610" t="s">
        <v>56</v>
      </c>
      <c r="B610" s="30" t="s">
        <v>240</v>
      </c>
      <c r="C610" t="s">
        <v>14</v>
      </c>
      <c r="D610" t="s">
        <v>82</v>
      </c>
      <c r="F610" t="s">
        <v>17</v>
      </c>
      <c r="G610" t="s">
        <v>18</v>
      </c>
      <c r="H610" s="4">
        <v>251.23</v>
      </c>
      <c r="I610">
        <v>0</v>
      </c>
      <c r="J610">
        <v>0</v>
      </c>
      <c r="K610">
        <v>0</v>
      </c>
      <c r="L610">
        <v>251.23</v>
      </c>
      <c r="M610" s="2">
        <v>30</v>
      </c>
      <c r="P610" t="s">
        <v>85</v>
      </c>
      <c r="Q610" t="s">
        <v>86</v>
      </c>
    </row>
    <row r="611" spans="1:17" x14ac:dyDescent="0.2">
      <c r="A611" t="s">
        <v>56</v>
      </c>
      <c r="B611" s="30" t="s">
        <v>241</v>
      </c>
      <c r="C611" t="s">
        <v>14</v>
      </c>
      <c r="D611" t="s">
        <v>82</v>
      </c>
      <c r="F611" t="s">
        <v>17</v>
      </c>
      <c r="G611" t="s">
        <v>18</v>
      </c>
      <c r="H611" s="4">
        <v>196.42</v>
      </c>
      <c r="I611">
        <v>0</v>
      </c>
      <c r="J611">
        <v>0</v>
      </c>
      <c r="K611">
        <v>0</v>
      </c>
      <c r="L611">
        <v>196.42</v>
      </c>
      <c r="M611" s="2">
        <v>30</v>
      </c>
      <c r="P611" t="s">
        <v>85</v>
      </c>
      <c r="Q611" t="s">
        <v>86</v>
      </c>
    </row>
    <row r="612" spans="1:17" x14ac:dyDescent="0.2">
      <c r="A612" t="s">
        <v>56</v>
      </c>
      <c r="B612" s="30" t="s">
        <v>242</v>
      </c>
      <c r="C612" t="s">
        <v>14</v>
      </c>
      <c r="D612" t="s">
        <v>82</v>
      </c>
      <c r="F612" t="s">
        <v>17</v>
      </c>
      <c r="G612" t="s">
        <v>19</v>
      </c>
      <c r="H612" s="4">
        <v>3372</v>
      </c>
      <c r="I612">
        <v>254</v>
      </c>
      <c r="J612">
        <v>0</v>
      </c>
      <c r="K612">
        <v>3118</v>
      </c>
      <c r="L612">
        <v>0</v>
      </c>
      <c r="M612" s="2">
        <v>30</v>
      </c>
      <c r="N612" t="s">
        <v>84</v>
      </c>
      <c r="O612" t="s">
        <v>37</v>
      </c>
      <c r="P612" t="s">
        <v>85</v>
      </c>
      <c r="Q612" t="s">
        <v>86</v>
      </c>
    </row>
    <row r="613" spans="1:17" x14ac:dyDescent="0.2">
      <c r="A613" t="s">
        <v>56</v>
      </c>
      <c r="B613" s="30" t="s">
        <v>243</v>
      </c>
      <c r="C613" t="s">
        <v>14</v>
      </c>
      <c r="D613" t="s">
        <v>82</v>
      </c>
      <c r="F613" t="s">
        <v>17</v>
      </c>
      <c r="G613" t="s">
        <v>18</v>
      </c>
      <c r="H613" s="4">
        <v>966.87</v>
      </c>
      <c r="I613">
        <v>0</v>
      </c>
      <c r="J613">
        <v>0</v>
      </c>
      <c r="K613">
        <v>0</v>
      </c>
      <c r="L613">
        <v>966.87</v>
      </c>
      <c r="M613" s="2">
        <v>30</v>
      </c>
      <c r="N613" t="s">
        <v>84</v>
      </c>
      <c r="P613" t="s">
        <v>85</v>
      </c>
      <c r="Q613" t="s">
        <v>86</v>
      </c>
    </row>
    <row r="614" spans="1:17" x14ac:dyDescent="0.2">
      <c r="A614" t="s">
        <v>56</v>
      </c>
      <c r="B614" s="30" t="s">
        <v>244</v>
      </c>
      <c r="C614" t="s">
        <v>14</v>
      </c>
      <c r="D614" t="s">
        <v>82</v>
      </c>
      <c r="F614" t="s">
        <v>17</v>
      </c>
      <c r="G614" t="s">
        <v>18</v>
      </c>
      <c r="H614" s="4">
        <v>1259.2</v>
      </c>
      <c r="I614">
        <v>0</v>
      </c>
      <c r="J614">
        <v>0</v>
      </c>
      <c r="K614">
        <v>0</v>
      </c>
      <c r="L614">
        <v>1259.2</v>
      </c>
      <c r="M614" s="2">
        <v>30</v>
      </c>
      <c r="P614" t="s">
        <v>85</v>
      </c>
      <c r="Q614" t="s">
        <v>86</v>
      </c>
    </row>
    <row r="615" spans="1:17" x14ac:dyDescent="0.2">
      <c r="A615" t="s">
        <v>56</v>
      </c>
      <c r="B615" s="30" t="s">
        <v>245</v>
      </c>
      <c r="C615" t="s">
        <v>14</v>
      </c>
      <c r="D615" t="s">
        <v>82</v>
      </c>
      <c r="F615" t="s">
        <v>17</v>
      </c>
      <c r="G615" t="s">
        <v>18</v>
      </c>
      <c r="H615" s="4">
        <v>604.51</v>
      </c>
      <c r="I615">
        <v>0</v>
      </c>
      <c r="J615">
        <v>0</v>
      </c>
      <c r="K615">
        <v>0</v>
      </c>
      <c r="L615">
        <v>604.51</v>
      </c>
      <c r="M615" s="2">
        <v>30</v>
      </c>
      <c r="P615" t="s">
        <v>85</v>
      </c>
      <c r="Q615" t="s">
        <v>86</v>
      </c>
    </row>
    <row r="616" spans="1:17" x14ac:dyDescent="0.2">
      <c r="A616" t="s">
        <v>56</v>
      </c>
      <c r="B616" s="30" t="s">
        <v>246</v>
      </c>
      <c r="C616" t="s">
        <v>14</v>
      </c>
      <c r="D616" t="s">
        <v>82</v>
      </c>
      <c r="F616" t="s">
        <v>17</v>
      </c>
      <c r="G616" t="s">
        <v>18</v>
      </c>
      <c r="H616" s="4">
        <v>649.65</v>
      </c>
      <c r="I616">
        <v>0</v>
      </c>
      <c r="J616">
        <v>0</v>
      </c>
      <c r="K616">
        <v>0</v>
      </c>
      <c r="L616">
        <v>649.65</v>
      </c>
      <c r="M616" s="2">
        <v>30</v>
      </c>
      <c r="P616" t="s">
        <v>85</v>
      </c>
      <c r="Q616" t="s">
        <v>86</v>
      </c>
    </row>
    <row r="617" spans="1:17" x14ac:dyDescent="0.2">
      <c r="A617" t="s">
        <v>56</v>
      </c>
      <c r="B617" s="30" t="s">
        <v>247</v>
      </c>
      <c r="C617" t="s">
        <v>14</v>
      </c>
      <c r="D617" t="s">
        <v>82</v>
      </c>
      <c r="F617" t="s">
        <v>17</v>
      </c>
      <c r="G617" t="s">
        <v>18</v>
      </c>
      <c r="H617" s="4">
        <v>830.52</v>
      </c>
      <c r="I617">
        <v>0</v>
      </c>
      <c r="J617">
        <v>0</v>
      </c>
      <c r="K617">
        <v>0</v>
      </c>
      <c r="L617">
        <v>830.52</v>
      </c>
      <c r="M617" s="2">
        <v>30</v>
      </c>
      <c r="N617" t="s">
        <v>84</v>
      </c>
      <c r="P617" t="s">
        <v>85</v>
      </c>
      <c r="Q617" t="s">
        <v>86</v>
      </c>
    </row>
    <row r="618" spans="1:17" x14ac:dyDescent="0.2">
      <c r="A618" t="s">
        <v>56</v>
      </c>
      <c r="B618" s="30" t="s">
        <v>248</v>
      </c>
      <c r="C618" t="s">
        <v>14</v>
      </c>
      <c r="D618" t="s">
        <v>82</v>
      </c>
      <c r="F618" t="s">
        <v>17</v>
      </c>
      <c r="G618" t="s">
        <v>19</v>
      </c>
      <c r="H618" s="4">
        <v>4950</v>
      </c>
      <c r="I618">
        <v>1745</v>
      </c>
      <c r="J618">
        <v>0</v>
      </c>
      <c r="K618">
        <v>3205</v>
      </c>
      <c r="L618">
        <v>0</v>
      </c>
      <c r="M618" s="2">
        <v>30</v>
      </c>
      <c r="O618" t="s">
        <v>37</v>
      </c>
      <c r="P618" t="s">
        <v>85</v>
      </c>
      <c r="Q618" t="s">
        <v>86</v>
      </c>
    </row>
    <row r="619" spans="1:17" x14ac:dyDescent="0.2">
      <c r="A619" t="s">
        <v>56</v>
      </c>
      <c r="B619" s="30" t="s">
        <v>249</v>
      </c>
      <c r="C619" t="s">
        <v>14</v>
      </c>
      <c r="D619" t="s">
        <v>82</v>
      </c>
      <c r="E619" t="s">
        <v>250</v>
      </c>
      <c r="F619" t="s">
        <v>17</v>
      </c>
      <c r="G619" t="s">
        <v>19</v>
      </c>
      <c r="H619" s="4">
        <v>5038</v>
      </c>
      <c r="I619">
        <v>244</v>
      </c>
      <c r="J619">
        <v>0</v>
      </c>
      <c r="K619">
        <v>4794</v>
      </c>
      <c r="L619">
        <v>0</v>
      </c>
      <c r="M619" s="2">
        <v>30</v>
      </c>
      <c r="N619" t="s">
        <v>84</v>
      </c>
      <c r="P619" t="s">
        <v>85</v>
      </c>
      <c r="Q619" t="s">
        <v>86</v>
      </c>
    </row>
    <row r="620" spans="1:17" x14ac:dyDescent="0.2">
      <c r="A620" t="s">
        <v>56</v>
      </c>
      <c r="B620" s="30" t="s">
        <v>251</v>
      </c>
      <c r="C620" t="s">
        <v>14</v>
      </c>
      <c r="D620" t="s">
        <v>82</v>
      </c>
      <c r="E620" t="s">
        <v>141</v>
      </c>
      <c r="F620" t="s">
        <v>17</v>
      </c>
      <c r="G620" t="s">
        <v>18</v>
      </c>
      <c r="H620" s="4">
        <v>118.47</v>
      </c>
      <c r="I620">
        <v>0</v>
      </c>
      <c r="J620">
        <v>0</v>
      </c>
      <c r="K620">
        <v>0</v>
      </c>
      <c r="L620">
        <v>118.47</v>
      </c>
      <c r="M620" s="2">
        <v>30</v>
      </c>
      <c r="P620" t="s">
        <v>85</v>
      </c>
      <c r="Q620" t="s">
        <v>86</v>
      </c>
    </row>
    <row r="621" spans="1:17" x14ac:dyDescent="0.2">
      <c r="A621" t="s">
        <v>56</v>
      </c>
      <c r="B621" s="30" t="s">
        <v>252</v>
      </c>
      <c r="C621" t="s">
        <v>14</v>
      </c>
      <c r="D621" t="s">
        <v>82</v>
      </c>
      <c r="F621" t="s">
        <v>17</v>
      </c>
      <c r="G621" t="s">
        <v>18</v>
      </c>
      <c r="H621" s="4">
        <v>980.2</v>
      </c>
      <c r="I621">
        <v>0</v>
      </c>
      <c r="J621">
        <v>0</v>
      </c>
      <c r="K621">
        <v>0</v>
      </c>
      <c r="L621">
        <v>980.2</v>
      </c>
      <c r="M621" s="2">
        <v>30</v>
      </c>
      <c r="P621" t="s">
        <v>85</v>
      </c>
      <c r="Q621" t="s">
        <v>86</v>
      </c>
    </row>
    <row r="622" spans="1:17" x14ac:dyDescent="0.2">
      <c r="A622" t="s">
        <v>56</v>
      </c>
      <c r="B622" s="30" t="s">
        <v>253</v>
      </c>
      <c r="C622" t="s">
        <v>14</v>
      </c>
      <c r="D622" t="s">
        <v>82</v>
      </c>
      <c r="F622" t="s">
        <v>17</v>
      </c>
      <c r="G622" t="s">
        <v>18</v>
      </c>
      <c r="H622" s="4">
        <v>1339.99</v>
      </c>
      <c r="I622">
        <v>0</v>
      </c>
      <c r="J622">
        <v>0</v>
      </c>
      <c r="K622">
        <v>0</v>
      </c>
      <c r="L622">
        <v>1339.99</v>
      </c>
      <c r="M622" s="2">
        <v>30</v>
      </c>
      <c r="P622" t="s">
        <v>85</v>
      </c>
      <c r="Q622" t="s">
        <v>86</v>
      </c>
    </row>
    <row r="623" spans="1:17" x14ac:dyDescent="0.2">
      <c r="A623" t="s">
        <v>56</v>
      </c>
      <c r="B623" s="30" t="s">
        <v>254</v>
      </c>
      <c r="C623" t="s">
        <v>14</v>
      </c>
      <c r="D623" t="s">
        <v>82</v>
      </c>
      <c r="E623" t="s">
        <v>255</v>
      </c>
      <c r="F623" t="s">
        <v>17</v>
      </c>
      <c r="G623" t="s">
        <v>18</v>
      </c>
      <c r="H623" s="4">
        <v>1820.25</v>
      </c>
      <c r="I623">
        <v>0</v>
      </c>
      <c r="J623">
        <v>0</v>
      </c>
      <c r="K623">
        <v>0</v>
      </c>
      <c r="L623">
        <v>1820.25</v>
      </c>
      <c r="M623" s="2">
        <v>30</v>
      </c>
      <c r="P623" t="s">
        <v>85</v>
      </c>
      <c r="Q623" t="s">
        <v>86</v>
      </c>
    </row>
    <row r="624" spans="1:17" x14ac:dyDescent="0.2">
      <c r="A624" t="s">
        <v>56</v>
      </c>
      <c r="B624" s="30" t="s">
        <v>256</v>
      </c>
      <c r="C624" t="s">
        <v>14</v>
      </c>
      <c r="D624" t="s">
        <v>82</v>
      </c>
      <c r="E624" t="s">
        <v>25</v>
      </c>
      <c r="F624" t="s">
        <v>17</v>
      </c>
      <c r="G624" t="s">
        <v>19</v>
      </c>
      <c r="H624" s="4">
        <v>2140</v>
      </c>
      <c r="I624">
        <v>339</v>
      </c>
      <c r="J624">
        <v>0</v>
      </c>
      <c r="K624">
        <v>1801</v>
      </c>
      <c r="L624">
        <v>0</v>
      </c>
      <c r="M624" s="2">
        <v>30</v>
      </c>
      <c r="N624" t="s">
        <v>23</v>
      </c>
      <c r="P624" t="s">
        <v>85</v>
      </c>
      <c r="Q624" t="s">
        <v>86</v>
      </c>
    </row>
    <row r="625" spans="1:17" x14ac:dyDescent="0.2">
      <c r="A625" t="s">
        <v>56</v>
      </c>
      <c r="B625" s="30" t="s">
        <v>257</v>
      </c>
      <c r="C625" t="s">
        <v>14</v>
      </c>
      <c r="D625" t="s">
        <v>82</v>
      </c>
      <c r="E625" t="s">
        <v>258</v>
      </c>
      <c r="F625" t="s">
        <v>17</v>
      </c>
      <c r="G625" t="s">
        <v>18</v>
      </c>
      <c r="H625" s="4">
        <v>9.76</v>
      </c>
      <c r="I625">
        <v>0</v>
      </c>
      <c r="J625">
        <v>0</v>
      </c>
      <c r="K625">
        <v>0</v>
      </c>
      <c r="L625">
        <v>9.76</v>
      </c>
      <c r="M625" s="2">
        <v>30</v>
      </c>
      <c r="P625" t="s">
        <v>85</v>
      </c>
      <c r="Q625" t="s">
        <v>86</v>
      </c>
    </row>
    <row r="626" spans="1:17" x14ac:dyDescent="0.2">
      <c r="A626" t="s">
        <v>56</v>
      </c>
      <c r="B626" s="30" t="s">
        <v>259</v>
      </c>
      <c r="C626" t="s">
        <v>14</v>
      </c>
      <c r="D626" t="s">
        <v>82</v>
      </c>
      <c r="F626" t="s">
        <v>17</v>
      </c>
      <c r="G626" t="s">
        <v>18</v>
      </c>
      <c r="H626" s="4">
        <v>2578.67</v>
      </c>
      <c r="I626">
        <v>0</v>
      </c>
      <c r="J626">
        <v>0</v>
      </c>
      <c r="K626">
        <v>0</v>
      </c>
      <c r="L626">
        <v>2578.67</v>
      </c>
      <c r="M626" s="2">
        <v>30</v>
      </c>
      <c r="P626" t="s">
        <v>85</v>
      </c>
      <c r="Q626" t="s">
        <v>86</v>
      </c>
    </row>
    <row r="627" spans="1:17" x14ac:dyDescent="0.2">
      <c r="A627" t="s">
        <v>56</v>
      </c>
      <c r="B627" s="30" t="s">
        <v>260</v>
      </c>
      <c r="C627" t="s">
        <v>14</v>
      </c>
      <c r="D627" t="s">
        <v>82</v>
      </c>
      <c r="F627" t="s">
        <v>17</v>
      </c>
      <c r="G627" t="s">
        <v>18</v>
      </c>
      <c r="H627" s="4">
        <v>108.97</v>
      </c>
      <c r="I627">
        <v>0</v>
      </c>
      <c r="J627">
        <v>0</v>
      </c>
      <c r="K627">
        <v>0</v>
      </c>
      <c r="L627">
        <v>108.97</v>
      </c>
      <c r="M627" s="2">
        <v>30</v>
      </c>
      <c r="O627" t="s">
        <v>37</v>
      </c>
      <c r="P627" t="s">
        <v>85</v>
      </c>
      <c r="Q627" t="s">
        <v>86</v>
      </c>
    </row>
    <row r="628" spans="1:17" x14ac:dyDescent="0.2">
      <c r="A628" t="s">
        <v>56</v>
      </c>
      <c r="B628" s="30" t="s">
        <v>261</v>
      </c>
      <c r="C628" t="s">
        <v>14</v>
      </c>
      <c r="D628" t="s">
        <v>82</v>
      </c>
      <c r="F628" t="s">
        <v>17</v>
      </c>
      <c r="G628" t="s">
        <v>18</v>
      </c>
      <c r="H628" s="4">
        <v>6.01</v>
      </c>
      <c r="I628">
        <v>0</v>
      </c>
      <c r="J628">
        <v>0</v>
      </c>
      <c r="K628">
        <v>0</v>
      </c>
      <c r="L628">
        <v>6.01</v>
      </c>
      <c r="M628" s="2">
        <v>30</v>
      </c>
      <c r="P628" t="s">
        <v>85</v>
      </c>
      <c r="Q628" t="s">
        <v>86</v>
      </c>
    </row>
    <row r="629" spans="1:17" x14ac:dyDescent="0.2">
      <c r="A629" t="s">
        <v>56</v>
      </c>
      <c r="B629" s="30" t="s">
        <v>262</v>
      </c>
      <c r="C629" t="s">
        <v>14</v>
      </c>
      <c r="D629" t="s">
        <v>82</v>
      </c>
      <c r="F629" t="s">
        <v>17</v>
      </c>
      <c r="G629" t="s">
        <v>18</v>
      </c>
      <c r="H629" s="4">
        <v>76.489999999999995</v>
      </c>
      <c r="I629">
        <v>0</v>
      </c>
      <c r="J629">
        <v>0</v>
      </c>
      <c r="K629">
        <v>0</v>
      </c>
      <c r="L629">
        <v>76.489999999999995</v>
      </c>
      <c r="M629" s="2">
        <v>30</v>
      </c>
      <c r="P629" t="s">
        <v>85</v>
      </c>
      <c r="Q629" t="s">
        <v>86</v>
      </c>
    </row>
    <row r="630" spans="1:17" x14ac:dyDescent="0.2">
      <c r="A630" t="s">
        <v>56</v>
      </c>
      <c r="B630" s="30" t="s">
        <v>263</v>
      </c>
      <c r="C630" t="s">
        <v>14</v>
      </c>
      <c r="D630" t="s">
        <v>82</v>
      </c>
      <c r="F630" t="s">
        <v>17</v>
      </c>
      <c r="G630" t="s">
        <v>19</v>
      </c>
      <c r="H630" s="4">
        <v>3530</v>
      </c>
      <c r="I630">
        <v>592</v>
      </c>
      <c r="J630">
        <v>0</v>
      </c>
      <c r="K630">
        <v>2938</v>
      </c>
      <c r="L630">
        <v>0</v>
      </c>
      <c r="M630" s="2">
        <v>30</v>
      </c>
      <c r="N630" t="s">
        <v>23</v>
      </c>
      <c r="O630" t="s">
        <v>37</v>
      </c>
      <c r="P630" t="s">
        <v>85</v>
      </c>
      <c r="Q630" t="s">
        <v>86</v>
      </c>
    </row>
    <row r="631" spans="1:17" x14ac:dyDescent="0.2">
      <c r="A631" t="s">
        <v>56</v>
      </c>
      <c r="B631" s="30" t="s">
        <v>264</v>
      </c>
      <c r="C631" t="s">
        <v>14</v>
      </c>
      <c r="D631" t="s">
        <v>82</v>
      </c>
      <c r="F631" t="s">
        <v>17</v>
      </c>
      <c r="G631" t="s">
        <v>18</v>
      </c>
      <c r="H631" s="4">
        <v>202.5</v>
      </c>
      <c r="I631">
        <v>0</v>
      </c>
      <c r="J631">
        <v>0</v>
      </c>
      <c r="K631">
        <v>0</v>
      </c>
      <c r="L631">
        <v>202.5</v>
      </c>
      <c r="M631" s="2">
        <v>30</v>
      </c>
      <c r="P631" t="s">
        <v>85</v>
      </c>
      <c r="Q631" t="s">
        <v>86</v>
      </c>
    </row>
    <row r="632" spans="1:17" x14ac:dyDescent="0.2">
      <c r="A632" t="s">
        <v>56</v>
      </c>
      <c r="B632" s="30" t="s">
        <v>265</v>
      </c>
      <c r="C632" t="s">
        <v>14</v>
      </c>
      <c r="D632" t="s">
        <v>82</v>
      </c>
      <c r="F632" t="s">
        <v>17</v>
      </c>
      <c r="G632" t="s">
        <v>19</v>
      </c>
      <c r="H632" s="4">
        <v>2902</v>
      </c>
      <c r="I632">
        <v>616</v>
      </c>
      <c r="J632">
        <v>0</v>
      </c>
      <c r="K632">
        <v>2286</v>
      </c>
      <c r="L632">
        <v>0</v>
      </c>
      <c r="M632" s="2">
        <v>30</v>
      </c>
      <c r="N632" t="s">
        <v>23</v>
      </c>
      <c r="P632" t="s">
        <v>85</v>
      </c>
      <c r="Q632" t="s">
        <v>86</v>
      </c>
    </row>
    <row r="633" spans="1:17" x14ac:dyDescent="0.2">
      <c r="A633" t="s">
        <v>56</v>
      </c>
      <c r="B633" s="30" t="s">
        <v>266</v>
      </c>
      <c r="C633" t="s">
        <v>14</v>
      </c>
      <c r="D633" t="s">
        <v>82</v>
      </c>
      <c r="F633" t="s">
        <v>17</v>
      </c>
      <c r="G633" t="s">
        <v>18</v>
      </c>
      <c r="H633" s="4">
        <v>281.64999999999998</v>
      </c>
      <c r="I633">
        <v>0</v>
      </c>
      <c r="J633">
        <v>0</v>
      </c>
      <c r="K633">
        <v>0</v>
      </c>
      <c r="L633">
        <v>281.64999999999998</v>
      </c>
      <c r="M633" s="2">
        <v>30</v>
      </c>
      <c r="P633" t="s">
        <v>85</v>
      </c>
      <c r="Q633" t="s">
        <v>86</v>
      </c>
    </row>
    <row r="634" spans="1:17" x14ac:dyDescent="0.2">
      <c r="A634" t="s">
        <v>57</v>
      </c>
      <c r="B634" s="30" t="s">
        <v>81</v>
      </c>
      <c r="C634" t="s">
        <v>14</v>
      </c>
      <c r="D634" t="s">
        <v>82</v>
      </c>
      <c r="E634" t="s">
        <v>83</v>
      </c>
      <c r="F634" t="s">
        <v>17</v>
      </c>
      <c r="G634" t="s">
        <v>19</v>
      </c>
      <c r="H634" s="4">
        <v>10430</v>
      </c>
      <c r="I634">
        <v>1078</v>
      </c>
      <c r="J634">
        <v>0</v>
      </c>
      <c r="K634">
        <v>9352</v>
      </c>
      <c r="L634">
        <v>0</v>
      </c>
      <c r="M634" s="2">
        <v>31</v>
      </c>
      <c r="N634" t="s">
        <v>84</v>
      </c>
      <c r="O634" t="s">
        <v>37</v>
      </c>
      <c r="P634" t="s">
        <v>85</v>
      </c>
      <c r="Q634" t="s">
        <v>86</v>
      </c>
    </row>
    <row r="635" spans="1:17" x14ac:dyDescent="0.2">
      <c r="A635" t="s">
        <v>57</v>
      </c>
      <c r="B635" s="30" t="s">
        <v>87</v>
      </c>
      <c r="C635" t="s">
        <v>14</v>
      </c>
      <c r="D635" t="s">
        <v>82</v>
      </c>
      <c r="F635" t="s">
        <v>17</v>
      </c>
      <c r="G635" t="s">
        <v>18</v>
      </c>
      <c r="H635" s="4">
        <v>1179.6300000000001</v>
      </c>
      <c r="I635">
        <v>0</v>
      </c>
      <c r="J635">
        <v>0</v>
      </c>
      <c r="K635">
        <v>0</v>
      </c>
      <c r="L635">
        <v>1179.6300000000001</v>
      </c>
      <c r="M635" s="2">
        <v>31</v>
      </c>
      <c r="P635" t="s">
        <v>85</v>
      </c>
      <c r="Q635" t="s">
        <v>86</v>
      </c>
    </row>
    <row r="636" spans="1:17" x14ac:dyDescent="0.2">
      <c r="A636" t="s">
        <v>57</v>
      </c>
      <c r="B636" s="30" t="s">
        <v>88</v>
      </c>
      <c r="C636" t="s">
        <v>14</v>
      </c>
      <c r="D636" t="s">
        <v>82</v>
      </c>
      <c r="F636" t="s">
        <v>17</v>
      </c>
      <c r="G636" t="s">
        <v>18</v>
      </c>
      <c r="H636" s="4">
        <v>1208.5</v>
      </c>
      <c r="I636">
        <v>0</v>
      </c>
      <c r="J636">
        <v>0</v>
      </c>
      <c r="K636">
        <v>0</v>
      </c>
      <c r="L636">
        <v>1208.5</v>
      </c>
      <c r="M636" s="2">
        <v>31</v>
      </c>
      <c r="O636" t="s">
        <v>37</v>
      </c>
      <c r="P636" t="s">
        <v>85</v>
      </c>
      <c r="Q636" t="s">
        <v>86</v>
      </c>
    </row>
    <row r="637" spans="1:17" x14ac:dyDescent="0.2">
      <c r="A637" t="s">
        <v>57</v>
      </c>
      <c r="B637" s="30" t="s">
        <v>89</v>
      </c>
      <c r="C637" t="s">
        <v>14</v>
      </c>
      <c r="D637" t="s">
        <v>82</v>
      </c>
      <c r="F637" t="s">
        <v>17</v>
      </c>
      <c r="G637" t="s">
        <v>18</v>
      </c>
      <c r="H637" s="4">
        <v>1184.94</v>
      </c>
      <c r="I637">
        <v>0</v>
      </c>
      <c r="J637">
        <v>0</v>
      </c>
      <c r="K637">
        <v>0</v>
      </c>
      <c r="L637">
        <v>1184.94</v>
      </c>
      <c r="M637" s="2">
        <v>31</v>
      </c>
      <c r="P637" t="s">
        <v>85</v>
      </c>
      <c r="Q637" t="s">
        <v>86</v>
      </c>
    </row>
    <row r="638" spans="1:17" x14ac:dyDescent="0.2">
      <c r="A638" t="s">
        <v>57</v>
      </c>
      <c r="B638" s="30" t="s">
        <v>90</v>
      </c>
      <c r="C638" t="s">
        <v>14</v>
      </c>
      <c r="D638" t="s">
        <v>82</v>
      </c>
      <c r="F638" t="s">
        <v>17</v>
      </c>
      <c r="G638" t="s">
        <v>18</v>
      </c>
      <c r="H638" s="4">
        <v>330.34</v>
      </c>
      <c r="I638">
        <v>0</v>
      </c>
      <c r="J638">
        <v>0</v>
      </c>
      <c r="K638">
        <v>0</v>
      </c>
      <c r="L638">
        <v>330.34</v>
      </c>
      <c r="M638" s="2">
        <v>31</v>
      </c>
      <c r="P638" t="s">
        <v>85</v>
      </c>
      <c r="Q638" t="s">
        <v>86</v>
      </c>
    </row>
    <row r="639" spans="1:17" x14ac:dyDescent="0.2">
      <c r="A639" t="s">
        <v>57</v>
      </c>
      <c r="B639" s="30" t="s">
        <v>91</v>
      </c>
      <c r="C639" t="s">
        <v>14</v>
      </c>
      <c r="D639" t="s">
        <v>82</v>
      </c>
      <c r="F639" t="s">
        <v>17</v>
      </c>
      <c r="G639" t="s">
        <v>18</v>
      </c>
      <c r="H639" s="4">
        <v>0</v>
      </c>
      <c r="I639">
        <v>0</v>
      </c>
      <c r="J639">
        <v>0</v>
      </c>
      <c r="K639">
        <v>0</v>
      </c>
      <c r="L639">
        <v>0</v>
      </c>
      <c r="M639" s="2">
        <v>31</v>
      </c>
      <c r="O639" t="s">
        <v>37</v>
      </c>
      <c r="P639" t="s">
        <v>85</v>
      </c>
      <c r="Q639" t="s">
        <v>86</v>
      </c>
    </row>
    <row r="640" spans="1:17" x14ac:dyDescent="0.2">
      <c r="A640" t="s">
        <v>57</v>
      </c>
      <c r="B640" s="30" t="s">
        <v>92</v>
      </c>
      <c r="C640" t="s">
        <v>14</v>
      </c>
      <c r="D640" t="s">
        <v>82</v>
      </c>
      <c r="F640" t="s">
        <v>17</v>
      </c>
      <c r="G640" t="s">
        <v>19</v>
      </c>
      <c r="H640" s="4">
        <v>2839</v>
      </c>
      <c r="I640">
        <v>425</v>
      </c>
      <c r="J640">
        <v>0</v>
      </c>
      <c r="K640">
        <v>2414</v>
      </c>
      <c r="L640">
        <v>0</v>
      </c>
      <c r="M640" s="2">
        <v>31</v>
      </c>
      <c r="N640" t="s">
        <v>23</v>
      </c>
      <c r="O640" t="s">
        <v>37</v>
      </c>
      <c r="P640" t="s">
        <v>85</v>
      </c>
      <c r="Q640" t="s">
        <v>86</v>
      </c>
    </row>
    <row r="641" spans="1:17" x14ac:dyDescent="0.2">
      <c r="A641" t="s">
        <v>57</v>
      </c>
      <c r="B641" s="30" t="s">
        <v>93</v>
      </c>
      <c r="C641" t="s">
        <v>14</v>
      </c>
      <c r="D641" t="s">
        <v>82</v>
      </c>
      <c r="F641" t="s">
        <v>17</v>
      </c>
      <c r="G641" t="s">
        <v>18</v>
      </c>
      <c r="H641" s="4">
        <v>341.5</v>
      </c>
      <c r="I641">
        <v>0</v>
      </c>
      <c r="J641">
        <v>0</v>
      </c>
      <c r="K641">
        <v>0</v>
      </c>
      <c r="L641">
        <v>341.5</v>
      </c>
      <c r="M641" s="2">
        <v>31</v>
      </c>
      <c r="O641" t="s">
        <v>37</v>
      </c>
      <c r="P641" t="s">
        <v>85</v>
      </c>
      <c r="Q641" t="s">
        <v>86</v>
      </c>
    </row>
    <row r="642" spans="1:17" x14ac:dyDescent="0.2">
      <c r="A642" t="s">
        <v>57</v>
      </c>
      <c r="B642" s="30" t="s">
        <v>94</v>
      </c>
      <c r="C642" t="s">
        <v>14</v>
      </c>
      <c r="D642" t="s">
        <v>82</v>
      </c>
      <c r="F642" t="s">
        <v>17</v>
      </c>
      <c r="G642" t="s">
        <v>18</v>
      </c>
      <c r="H642" s="4">
        <v>1052.3599999999999</v>
      </c>
      <c r="I642">
        <v>0</v>
      </c>
      <c r="J642">
        <v>0</v>
      </c>
      <c r="K642">
        <v>0</v>
      </c>
      <c r="L642">
        <v>1052.3599999999999</v>
      </c>
      <c r="M642" s="2">
        <v>31</v>
      </c>
      <c r="N642" t="s">
        <v>23</v>
      </c>
      <c r="P642" t="s">
        <v>85</v>
      </c>
      <c r="Q642" t="s">
        <v>86</v>
      </c>
    </row>
    <row r="643" spans="1:17" x14ac:dyDescent="0.2">
      <c r="A643" t="s">
        <v>57</v>
      </c>
      <c r="B643" s="30" t="s">
        <v>95</v>
      </c>
      <c r="C643" t="s">
        <v>14</v>
      </c>
      <c r="D643" t="s">
        <v>82</v>
      </c>
      <c r="F643" t="s">
        <v>17</v>
      </c>
      <c r="G643" t="s">
        <v>19</v>
      </c>
      <c r="H643" s="4">
        <v>3169</v>
      </c>
      <c r="I643">
        <v>513</v>
      </c>
      <c r="J643">
        <v>0</v>
      </c>
      <c r="K643">
        <v>2656</v>
      </c>
      <c r="L643">
        <v>0</v>
      </c>
      <c r="M643" s="2">
        <v>31</v>
      </c>
      <c r="N643" t="s">
        <v>23</v>
      </c>
      <c r="O643" t="s">
        <v>37</v>
      </c>
      <c r="P643" t="s">
        <v>85</v>
      </c>
      <c r="Q643" t="s">
        <v>86</v>
      </c>
    </row>
    <row r="644" spans="1:17" x14ac:dyDescent="0.2">
      <c r="A644" t="s">
        <v>57</v>
      </c>
      <c r="B644" s="30" t="s">
        <v>96</v>
      </c>
      <c r="C644" t="s">
        <v>14</v>
      </c>
      <c r="D644" t="s">
        <v>82</v>
      </c>
      <c r="E644" t="s">
        <v>23</v>
      </c>
      <c r="F644" t="s">
        <v>17</v>
      </c>
      <c r="G644" t="s">
        <v>19</v>
      </c>
      <c r="H644" s="4">
        <v>8248</v>
      </c>
      <c r="I644">
        <v>1320</v>
      </c>
      <c r="J644">
        <v>0</v>
      </c>
      <c r="K644">
        <v>6928</v>
      </c>
      <c r="L644">
        <v>0</v>
      </c>
      <c r="M644" s="2">
        <v>31</v>
      </c>
      <c r="N644" t="s">
        <v>23</v>
      </c>
      <c r="O644" t="s">
        <v>37</v>
      </c>
      <c r="P644" t="s">
        <v>85</v>
      </c>
      <c r="Q644" t="s">
        <v>86</v>
      </c>
    </row>
    <row r="645" spans="1:17" x14ac:dyDescent="0.2">
      <c r="A645" t="s">
        <v>57</v>
      </c>
      <c r="B645" s="30" t="s">
        <v>97</v>
      </c>
      <c r="C645" t="s">
        <v>14</v>
      </c>
      <c r="D645" t="s">
        <v>82</v>
      </c>
      <c r="F645" t="s">
        <v>17</v>
      </c>
      <c r="G645" t="s">
        <v>19</v>
      </c>
      <c r="H645" s="4">
        <v>7487</v>
      </c>
      <c r="I645">
        <v>1115</v>
      </c>
      <c r="J645">
        <v>0</v>
      </c>
      <c r="K645">
        <v>6372</v>
      </c>
      <c r="L645">
        <v>0</v>
      </c>
      <c r="M645" s="2">
        <v>31</v>
      </c>
      <c r="O645" t="s">
        <v>37</v>
      </c>
      <c r="P645" t="s">
        <v>85</v>
      </c>
      <c r="Q645" t="s">
        <v>86</v>
      </c>
    </row>
    <row r="646" spans="1:17" x14ac:dyDescent="0.2">
      <c r="A646" t="s">
        <v>57</v>
      </c>
      <c r="B646" s="30" t="s">
        <v>98</v>
      </c>
      <c r="C646" t="s">
        <v>14</v>
      </c>
      <c r="D646" t="s">
        <v>82</v>
      </c>
      <c r="F646" t="s">
        <v>17</v>
      </c>
      <c r="G646" t="s">
        <v>19</v>
      </c>
      <c r="H646" s="4">
        <v>1756</v>
      </c>
      <c r="I646">
        <v>259</v>
      </c>
      <c r="J646">
        <v>0</v>
      </c>
      <c r="K646">
        <v>1497</v>
      </c>
      <c r="L646">
        <v>0</v>
      </c>
      <c r="M646" s="2">
        <v>31</v>
      </c>
      <c r="N646" t="s">
        <v>23</v>
      </c>
      <c r="O646" t="s">
        <v>37</v>
      </c>
      <c r="P646" t="s">
        <v>85</v>
      </c>
      <c r="Q646" t="s">
        <v>86</v>
      </c>
    </row>
    <row r="647" spans="1:17" x14ac:dyDescent="0.2">
      <c r="A647" t="s">
        <v>57</v>
      </c>
      <c r="B647" s="30" t="s">
        <v>99</v>
      </c>
      <c r="C647" t="s">
        <v>14</v>
      </c>
      <c r="D647" t="s">
        <v>82</v>
      </c>
      <c r="F647" t="s">
        <v>17</v>
      </c>
      <c r="G647" t="s">
        <v>19</v>
      </c>
      <c r="H647" s="4">
        <v>3126</v>
      </c>
      <c r="I647">
        <v>466</v>
      </c>
      <c r="J647">
        <v>0</v>
      </c>
      <c r="K647">
        <v>2660</v>
      </c>
      <c r="L647">
        <v>0</v>
      </c>
      <c r="M647" s="2">
        <v>31</v>
      </c>
      <c r="N647" t="s">
        <v>23</v>
      </c>
      <c r="O647" t="s">
        <v>37</v>
      </c>
      <c r="P647" t="s">
        <v>85</v>
      </c>
      <c r="Q647" t="s">
        <v>86</v>
      </c>
    </row>
    <row r="648" spans="1:17" x14ac:dyDescent="0.2">
      <c r="A648" t="s">
        <v>57</v>
      </c>
      <c r="B648" s="30" t="s">
        <v>100</v>
      </c>
      <c r="C648" t="s">
        <v>14</v>
      </c>
      <c r="D648" t="s">
        <v>82</v>
      </c>
      <c r="F648" t="s">
        <v>17</v>
      </c>
      <c r="G648" t="s">
        <v>18</v>
      </c>
      <c r="H648" s="4">
        <v>1520.77</v>
      </c>
      <c r="I648">
        <v>0</v>
      </c>
      <c r="J648">
        <v>0</v>
      </c>
      <c r="K648">
        <v>0</v>
      </c>
      <c r="L648">
        <v>1520.77</v>
      </c>
      <c r="M648" s="2">
        <v>31</v>
      </c>
      <c r="N648" t="s">
        <v>84</v>
      </c>
      <c r="P648" t="s">
        <v>85</v>
      </c>
      <c r="Q648" t="s">
        <v>86</v>
      </c>
    </row>
    <row r="649" spans="1:17" x14ac:dyDescent="0.2">
      <c r="A649" t="s">
        <v>57</v>
      </c>
      <c r="B649" s="30" t="s">
        <v>101</v>
      </c>
      <c r="C649" t="s">
        <v>14</v>
      </c>
      <c r="D649" t="s">
        <v>82</v>
      </c>
      <c r="F649" t="s">
        <v>17</v>
      </c>
      <c r="G649" t="s">
        <v>19</v>
      </c>
      <c r="H649" s="4">
        <v>3033</v>
      </c>
      <c r="I649">
        <v>433</v>
      </c>
      <c r="J649">
        <v>0</v>
      </c>
      <c r="K649">
        <v>2600</v>
      </c>
      <c r="L649">
        <v>0</v>
      </c>
      <c r="M649" s="2">
        <v>31</v>
      </c>
      <c r="N649" t="s">
        <v>23</v>
      </c>
      <c r="O649" t="s">
        <v>37</v>
      </c>
      <c r="P649" t="s">
        <v>85</v>
      </c>
      <c r="Q649" t="s">
        <v>86</v>
      </c>
    </row>
    <row r="650" spans="1:17" x14ac:dyDescent="0.2">
      <c r="A650" t="s">
        <v>57</v>
      </c>
      <c r="B650" s="30" t="s">
        <v>102</v>
      </c>
      <c r="C650" t="s">
        <v>14</v>
      </c>
      <c r="D650" t="s">
        <v>82</v>
      </c>
      <c r="F650" t="s">
        <v>17</v>
      </c>
      <c r="G650" t="s">
        <v>18</v>
      </c>
      <c r="H650" s="4">
        <v>1244</v>
      </c>
      <c r="I650">
        <v>0</v>
      </c>
      <c r="J650">
        <v>0</v>
      </c>
      <c r="K650">
        <v>0</v>
      </c>
      <c r="L650">
        <v>1244</v>
      </c>
      <c r="M650" s="2">
        <v>31</v>
      </c>
      <c r="O650" t="s">
        <v>37</v>
      </c>
      <c r="P650" t="s">
        <v>85</v>
      </c>
      <c r="Q650" t="s">
        <v>86</v>
      </c>
    </row>
    <row r="651" spans="1:17" x14ac:dyDescent="0.2">
      <c r="A651" t="s">
        <v>57</v>
      </c>
      <c r="B651" s="30" t="s">
        <v>103</v>
      </c>
      <c r="C651" t="s">
        <v>14</v>
      </c>
      <c r="D651" t="s">
        <v>82</v>
      </c>
      <c r="F651" t="s">
        <v>17</v>
      </c>
      <c r="G651" t="s">
        <v>18</v>
      </c>
      <c r="H651" s="4">
        <v>293.08999999999997</v>
      </c>
      <c r="I651">
        <v>0</v>
      </c>
      <c r="J651">
        <v>0</v>
      </c>
      <c r="K651">
        <v>0</v>
      </c>
      <c r="L651">
        <v>293.08999999999997</v>
      </c>
      <c r="M651" s="2">
        <v>31</v>
      </c>
      <c r="N651" t="s">
        <v>84</v>
      </c>
      <c r="P651" t="s">
        <v>85</v>
      </c>
      <c r="Q651" t="s">
        <v>86</v>
      </c>
    </row>
    <row r="652" spans="1:17" x14ac:dyDescent="0.2">
      <c r="A652" t="s">
        <v>57</v>
      </c>
      <c r="B652" s="30" t="s">
        <v>104</v>
      </c>
      <c r="C652" t="s">
        <v>14</v>
      </c>
      <c r="D652" t="s">
        <v>82</v>
      </c>
      <c r="F652" t="s">
        <v>17</v>
      </c>
      <c r="G652" t="s">
        <v>19</v>
      </c>
      <c r="H652" s="4">
        <v>3891</v>
      </c>
      <c r="I652">
        <v>567</v>
      </c>
      <c r="J652">
        <v>0</v>
      </c>
      <c r="K652">
        <v>3324</v>
      </c>
      <c r="L652">
        <v>0</v>
      </c>
      <c r="M652" s="2">
        <v>31</v>
      </c>
      <c r="N652" t="s">
        <v>23</v>
      </c>
      <c r="O652" t="s">
        <v>37</v>
      </c>
      <c r="P652" t="s">
        <v>85</v>
      </c>
      <c r="Q652" t="s">
        <v>86</v>
      </c>
    </row>
    <row r="653" spans="1:17" x14ac:dyDescent="0.2">
      <c r="A653" t="s">
        <v>57</v>
      </c>
      <c r="B653" s="30" t="s">
        <v>105</v>
      </c>
      <c r="C653" t="s">
        <v>14</v>
      </c>
      <c r="D653" t="s">
        <v>82</v>
      </c>
      <c r="E653" t="s">
        <v>106</v>
      </c>
      <c r="F653" t="s">
        <v>17</v>
      </c>
      <c r="G653" t="s">
        <v>19</v>
      </c>
      <c r="H653" s="4">
        <v>2614</v>
      </c>
      <c r="I653">
        <v>306</v>
      </c>
      <c r="J653">
        <v>0</v>
      </c>
      <c r="K653">
        <v>2308</v>
      </c>
      <c r="L653">
        <v>0</v>
      </c>
      <c r="M653" s="2">
        <v>31</v>
      </c>
      <c r="P653" t="s">
        <v>85</v>
      </c>
      <c r="Q653" t="s">
        <v>86</v>
      </c>
    </row>
    <row r="654" spans="1:17" x14ac:dyDescent="0.2">
      <c r="A654" t="s">
        <v>57</v>
      </c>
      <c r="B654" s="30" t="s">
        <v>107</v>
      </c>
      <c r="C654" t="s">
        <v>14</v>
      </c>
      <c r="D654" t="s">
        <v>82</v>
      </c>
      <c r="F654" t="s">
        <v>17</v>
      </c>
      <c r="G654" t="s">
        <v>19</v>
      </c>
      <c r="H654" s="4">
        <v>627</v>
      </c>
      <c r="I654">
        <v>99</v>
      </c>
      <c r="J654">
        <v>0</v>
      </c>
      <c r="K654">
        <v>528</v>
      </c>
      <c r="L654">
        <v>0</v>
      </c>
      <c r="M654" s="2">
        <v>31</v>
      </c>
      <c r="N654" t="s">
        <v>23</v>
      </c>
      <c r="P654" t="s">
        <v>85</v>
      </c>
      <c r="Q654" t="s">
        <v>86</v>
      </c>
    </row>
    <row r="655" spans="1:17" x14ac:dyDescent="0.2">
      <c r="A655" t="s">
        <v>57</v>
      </c>
      <c r="B655" s="30" t="s">
        <v>108</v>
      </c>
      <c r="C655" t="s">
        <v>14</v>
      </c>
      <c r="D655" t="s">
        <v>82</v>
      </c>
      <c r="F655" t="s">
        <v>17</v>
      </c>
      <c r="G655" t="s">
        <v>18</v>
      </c>
      <c r="H655" s="4">
        <v>313.87</v>
      </c>
      <c r="I655">
        <v>0</v>
      </c>
      <c r="J655">
        <v>0</v>
      </c>
      <c r="K655">
        <v>0</v>
      </c>
      <c r="L655">
        <v>313.87</v>
      </c>
      <c r="M655" s="2">
        <v>31</v>
      </c>
      <c r="P655" t="s">
        <v>85</v>
      </c>
      <c r="Q655" t="s">
        <v>86</v>
      </c>
    </row>
    <row r="656" spans="1:17" x14ac:dyDescent="0.2">
      <c r="A656" t="s">
        <v>57</v>
      </c>
      <c r="B656" s="30" t="s">
        <v>109</v>
      </c>
      <c r="C656" t="s">
        <v>14</v>
      </c>
      <c r="D656" t="s">
        <v>82</v>
      </c>
      <c r="F656" t="s">
        <v>17</v>
      </c>
      <c r="G656" t="s">
        <v>18</v>
      </c>
      <c r="H656" s="4">
        <v>367.15</v>
      </c>
      <c r="I656">
        <v>0</v>
      </c>
      <c r="J656">
        <v>0</v>
      </c>
      <c r="K656">
        <v>0</v>
      </c>
      <c r="L656">
        <v>367.15</v>
      </c>
      <c r="M656" s="2">
        <v>31</v>
      </c>
      <c r="P656" t="s">
        <v>85</v>
      </c>
      <c r="Q656" t="s">
        <v>86</v>
      </c>
    </row>
    <row r="657" spans="1:17" x14ac:dyDescent="0.2">
      <c r="A657" t="s">
        <v>57</v>
      </c>
      <c r="B657" s="30" t="s">
        <v>110</v>
      </c>
      <c r="C657" t="s">
        <v>14</v>
      </c>
      <c r="D657" t="s">
        <v>82</v>
      </c>
      <c r="F657" t="s">
        <v>17</v>
      </c>
      <c r="G657" t="s">
        <v>18</v>
      </c>
      <c r="H657" s="4">
        <v>886.38</v>
      </c>
      <c r="I657">
        <v>0</v>
      </c>
      <c r="J657">
        <v>0</v>
      </c>
      <c r="K657">
        <v>0</v>
      </c>
      <c r="L657">
        <v>886.38</v>
      </c>
      <c r="M657" s="2">
        <v>31</v>
      </c>
      <c r="P657" t="s">
        <v>85</v>
      </c>
      <c r="Q657" t="s">
        <v>86</v>
      </c>
    </row>
    <row r="658" spans="1:17" x14ac:dyDescent="0.2">
      <c r="A658" t="s">
        <v>57</v>
      </c>
      <c r="B658" s="30" t="s">
        <v>111</v>
      </c>
      <c r="C658" t="s">
        <v>14</v>
      </c>
      <c r="D658" t="s">
        <v>82</v>
      </c>
      <c r="F658" t="s">
        <v>17</v>
      </c>
      <c r="G658" t="s">
        <v>19</v>
      </c>
      <c r="H658" s="4">
        <v>19396</v>
      </c>
      <c r="I658">
        <v>1172</v>
      </c>
      <c r="J658">
        <v>0</v>
      </c>
      <c r="K658">
        <v>18224</v>
      </c>
      <c r="L658">
        <v>0</v>
      </c>
      <c r="M658" s="2">
        <v>31</v>
      </c>
      <c r="O658" t="s">
        <v>37</v>
      </c>
      <c r="P658" t="s">
        <v>85</v>
      </c>
      <c r="Q658" t="s">
        <v>86</v>
      </c>
    </row>
    <row r="659" spans="1:17" x14ac:dyDescent="0.2">
      <c r="A659" t="s">
        <v>57</v>
      </c>
      <c r="B659" s="30" t="s">
        <v>112</v>
      </c>
      <c r="C659" t="s">
        <v>14</v>
      </c>
      <c r="D659" t="s">
        <v>82</v>
      </c>
      <c r="F659" t="s">
        <v>17</v>
      </c>
      <c r="G659" t="s">
        <v>19</v>
      </c>
      <c r="H659" s="4">
        <v>2786</v>
      </c>
      <c r="I659">
        <v>422</v>
      </c>
      <c r="J659">
        <v>0</v>
      </c>
      <c r="K659">
        <v>2364</v>
      </c>
      <c r="L659">
        <v>0</v>
      </c>
      <c r="M659" s="2">
        <v>31</v>
      </c>
      <c r="N659" t="s">
        <v>23</v>
      </c>
      <c r="O659" t="s">
        <v>37</v>
      </c>
      <c r="P659" t="s">
        <v>85</v>
      </c>
      <c r="Q659" t="s">
        <v>86</v>
      </c>
    </row>
    <row r="660" spans="1:17" x14ac:dyDescent="0.2">
      <c r="A660" t="s">
        <v>57</v>
      </c>
      <c r="B660" s="30" t="s">
        <v>113</v>
      </c>
      <c r="C660" t="s">
        <v>14</v>
      </c>
      <c r="D660" t="s">
        <v>82</v>
      </c>
      <c r="E660" t="s">
        <v>114</v>
      </c>
      <c r="F660" t="s">
        <v>17</v>
      </c>
      <c r="G660" t="s">
        <v>18</v>
      </c>
      <c r="H660" s="4">
        <v>435.63</v>
      </c>
      <c r="I660">
        <v>0</v>
      </c>
      <c r="J660">
        <v>0</v>
      </c>
      <c r="K660">
        <v>0</v>
      </c>
      <c r="L660">
        <v>435.63</v>
      </c>
      <c r="M660" s="2">
        <v>31</v>
      </c>
      <c r="P660" t="s">
        <v>85</v>
      </c>
      <c r="Q660" t="s">
        <v>86</v>
      </c>
    </row>
    <row r="661" spans="1:17" x14ac:dyDescent="0.2">
      <c r="A661" t="s">
        <v>57</v>
      </c>
      <c r="B661" s="30" t="s">
        <v>115</v>
      </c>
      <c r="C661" t="s">
        <v>14</v>
      </c>
      <c r="D661" t="s">
        <v>82</v>
      </c>
      <c r="F661" t="s">
        <v>17</v>
      </c>
      <c r="G661" t="s">
        <v>19</v>
      </c>
      <c r="H661" s="4">
        <v>3603</v>
      </c>
      <c r="I661">
        <v>621</v>
      </c>
      <c r="J661">
        <v>0</v>
      </c>
      <c r="K661">
        <v>2982</v>
      </c>
      <c r="L661">
        <v>0</v>
      </c>
      <c r="M661" s="2">
        <v>31</v>
      </c>
      <c r="P661" t="s">
        <v>85</v>
      </c>
      <c r="Q661" t="s">
        <v>86</v>
      </c>
    </row>
    <row r="662" spans="1:17" x14ac:dyDescent="0.2">
      <c r="A662" t="s">
        <v>57</v>
      </c>
      <c r="B662" s="30" t="s">
        <v>116</v>
      </c>
      <c r="C662" t="s">
        <v>14</v>
      </c>
      <c r="D662" t="s">
        <v>82</v>
      </c>
      <c r="F662" t="s">
        <v>17</v>
      </c>
      <c r="G662" t="s">
        <v>19</v>
      </c>
      <c r="H662" s="4">
        <v>17790</v>
      </c>
      <c r="I662">
        <v>4340</v>
      </c>
      <c r="J662">
        <v>0</v>
      </c>
      <c r="K662">
        <v>13450</v>
      </c>
      <c r="L662">
        <v>0</v>
      </c>
      <c r="M662" s="2">
        <v>31</v>
      </c>
      <c r="O662" t="s">
        <v>37</v>
      </c>
      <c r="P662" t="s">
        <v>85</v>
      </c>
      <c r="Q662" t="s">
        <v>86</v>
      </c>
    </row>
    <row r="663" spans="1:17" x14ac:dyDescent="0.2">
      <c r="A663" t="s">
        <v>57</v>
      </c>
      <c r="B663" s="30" t="s">
        <v>117</v>
      </c>
      <c r="C663" t="s">
        <v>14</v>
      </c>
      <c r="D663" t="s">
        <v>82</v>
      </c>
      <c r="F663" t="s">
        <v>17</v>
      </c>
      <c r="G663" t="s">
        <v>18</v>
      </c>
      <c r="H663" s="4">
        <v>100.75</v>
      </c>
      <c r="I663">
        <v>0</v>
      </c>
      <c r="J663">
        <v>0</v>
      </c>
      <c r="K663">
        <v>0</v>
      </c>
      <c r="L663">
        <v>100.75</v>
      </c>
      <c r="M663" s="2">
        <v>31</v>
      </c>
      <c r="P663" t="s">
        <v>85</v>
      </c>
      <c r="Q663" t="s">
        <v>86</v>
      </c>
    </row>
    <row r="664" spans="1:17" x14ac:dyDescent="0.2">
      <c r="A664" t="s">
        <v>57</v>
      </c>
      <c r="B664" s="30" t="s">
        <v>118</v>
      </c>
      <c r="C664" t="s">
        <v>14</v>
      </c>
      <c r="D664" t="s">
        <v>82</v>
      </c>
      <c r="F664" t="s">
        <v>17</v>
      </c>
      <c r="G664" t="s">
        <v>18</v>
      </c>
      <c r="H664" s="4">
        <v>6.56</v>
      </c>
      <c r="I664">
        <v>0</v>
      </c>
      <c r="J664">
        <v>0</v>
      </c>
      <c r="K664">
        <v>0</v>
      </c>
      <c r="L664">
        <v>6.56</v>
      </c>
      <c r="M664" s="2">
        <v>31</v>
      </c>
      <c r="P664" t="s">
        <v>85</v>
      </c>
      <c r="Q664" t="s">
        <v>86</v>
      </c>
    </row>
    <row r="665" spans="1:17" x14ac:dyDescent="0.2">
      <c r="A665" t="s">
        <v>57</v>
      </c>
      <c r="B665" s="30" t="s">
        <v>119</v>
      </c>
      <c r="C665" t="s">
        <v>14</v>
      </c>
      <c r="D665" t="s">
        <v>82</v>
      </c>
      <c r="F665" t="s">
        <v>17</v>
      </c>
      <c r="G665" t="s">
        <v>18</v>
      </c>
      <c r="H665" s="4">
        <v>500.28</v>
      </c>
      <c r="I665">
        <v>0</v>
      </c>
      <c r="J665">
        <v>0</v>
      </c>
      <c r="K665">
        <v>0</v>
      </c>
      <c r="L665">
        <v>500.28</v>
      </c>
      <c r="M665" s="2">
        <v>31</v>
      </c>
      <c r="P665" t="s">
        <v>85</v>
      </c>
      <c r="Q665" t="s">
        <v>86</v>
      </c>
    </row>
    <row r="666" spans="1:17" x14ac:dyDescent="0.2">
      <c r="A666" t="s">
        <v>57</v>
      </c>
      <c r="B666" s="30" t="s">
        <v>120</v>
      </c>
      <c r="C666" t="s">
        <v>14</v>
      </c>
      <c r="D666" t="s">
        <v>82</v>
      </c>
      <c r="F666" t="s">
        <v>17</v>
      </c>
      <c r="G666" t="s">
        <v>18</v>
      </c>
      <c r="H666" s="4">
        <v>647.12</v>
      </c>
      <c r="I666">
        <v>0</v>
      </c>
      <c r="J666">
        <v>0</v>
      </c>
      <c r="K666">
        <v>0</v>
      </c>
      <c r="L666">
        <v>647.12</v>
      </c>
      <c r="M666" s="2">
        <v>31</v>
      </c>
      <c r="P666" t="s">
        <v>85</v>
      </c>
      <c r="Q666" t="s">
        <v>86</v>
      </c>
    </row>
    <row r="667" spans="1:17" x14ac:dyDescent="0.2">
      <c r="A667" t="s">
        <v>57</v>
      </c>
      <c r="B667" s="30" t="s">
        <v>121</v>
      </c>
      <c r="C667" t="s">
        <v>14</v>
      </c>
      <c r="D667" t="s">
        <v>82</v>
      </c>
      <c r="F667" t="s">
        <v>17</v>
      </c>
      <c r="G667" t="s">
        <v>19</v>
      </c>
      <c r="H667" s="4">
        <v>3917</v>
      </c>
      <c r="I667">
        <v>618</v>
      </c>
      <c r="J667">
        <v>0</v>
      </c>
      <c r="K667">
        <v>3299</v>
      </c>
      <c r="L667">
        <v>0</v>
      </c>
      <c r="M667" s="2">
        <v>31</v>
      </c>
      <c r="N667" t="s">
        <v>23</v>
      </c>
      <c r="P667" t="s">
        <v>85</v>
      </c>
      <c r="Q667" t="s">
        <v>86</v>
      </c>
    </row>
    <row r="668" spans="1:17" x14ac:dyDescent="0.2">
      <c r="A668" t="s">
        <v>57</v>
      </c>
      <c r="B668" s="30" t="s">
        <v>122</v>
      </c>
      <c r="C668" t="s">
        <v>14</v>
      </c>
      <c r="D668" t="s">
        <v>82</v>
      </c>
      <c r="F668" t="s">
        <v>17</v>
      </c>
      <c r="G668" t="s">
        <v>19</v>
      </c>
      <c r="H668" s="4">
        <v>1758</v>
      </c>
      <c r="I668">
        <v>260</v>
      </c>
      <c r="J668">
        <v>0</v>
      </c>
      <c r="K668">
        <v>1498</v>
      </c>
      <c r="L668">
        <v>0</v>
      </c>
      <c r="M668" s="2">
        <v>31</v>
      </c>
      <c r="N668" t="s">
        <v>23</v>
      </c>
      <c r="O668" t="s">
        <v>37</v>
      </c>
      <c r="P668" t="s">
        <v>85</v>
      </c>
      <c r="Q668" t="s">
        <v>86</v>
      </c>
    </row>
    <row r="669" spans="1:17" x14ac:dyDescent="0.2">
      <c r="A669" t="s">
        <v>57</v>
      </c>
      <c r="B669" s="30" t="s">
        <v>123</v>
      </c>
      <c r="C669" t="s">
        <v>14</v>
      </c>
      <c r="D669" t="s">
        <v>82</v>
      </c>
      <c r="F669" t="s">
        <v>17</v>
      </c>
      <c r="G669" t="s">
        <v>18</v>
      </c>
      <c r="H669" s="4">
        <v>335.01</v>
      </c>
      <c r="I669">
        <v>0</v>
      </c>
      <c r="J669">
        <v>0</v>
      </c>
      <c r="K669">
        <v>0</v>
      </c>
      <c r="L669">
        <v>335.01</v>
      </c>
      <c r="M669" s="2">
        <v>31</v>
      </c>
      <c r="P669" t="s">
        <v>85</v>
      </c>
      <c r="Q669" t="s">
        <v>86</v>
      </c>
    </row>
    <row r="670" spans="1:17" x14ac:dyDescent="0.2">
      <c r="A670" t="s">
        <v>57</v>
      </c>
      <c r="B670" s="30" t="s">
        <v>124</v>
      </c>
      <c r="C670" t="s">
        <v>14</v>
      </c>
      <c r="D670" t="s">
        <v>82</v>
      </c>
      <c r="F670" t="s">
        <v>17</v>
      </c>
      <c r="G670" t="s">
        <v>18</v>
      </c>
      <c r="H670" s="4">
        <v>3537.2</v>
      </c>
      <c r="I670">
        <v>0</v>
      </c>
      <c r="J670">
        <v>0</v>
      </c>
      <c r="K670">
        <v>0</v>
      </c>
      <c r="L670">
        <v>3537.2</v>
      </c>
      <c r="M670" s="2">
        <v>31</v>
      </c>
      <c r="N670" t="s">
        <v>84</v>
      </c>
      <c r="P670" t="s">
        <v>85</v>
      </c>
      <c r="Q670" t="s">
        <v>86</v>
      </c>
    </row>
    <row r="671" spans="1:17" x14ac:dyDescent="0.2">
      <c r="A671" t="s">
        <v>57</v>
      </c>
      <c r="B671" s="30" t="s">
        <v>125</v>
      </c>
      <c r="C671" t="s">
        <v>14</v>
      </c>
      <c r="D671" t="s">
        <v>82</v>
      </c>
      <c r="F671" t="s">
        <v>17</v>
      </c>
      <c r="G671" t="s">
        <v>19</v>
      </c>
      <c r="H671" s="4">
        <v>4063</v>
      </c>
      <c r="I671">
        <v>591</v>
      </c>
      <c r="J671">
        <v>0</v>
      </c>
      <c r="K671">
        <v>3472</v>
      </c>
      <c r="L671">
        <v>0</v>
      </c>
      <c r="M671" s="2">
        <v>31</v>
      </c>
      <c r="N671" t="s">
        <v>23</v>
      </c>
      <c r="O671" t="s">
        <v>23</v>
      </c>
      <c r="P671" t="s">
        <v>85</v>
      </c>
      <c r="Q671" t="s">
        <v>86</v>
      </c>
    </row>
    <row r="672" spans="1:17" x14ac:dyDescent="0.2">
      <c r="A672" t="s">
        <v>57</v>
      </c>
      <c r="B672" s="30" t="s">
        <v>126</v>
      </c>
      <c r="C672" t="s">
        <v>14</v>
      </c>
      <c r="D672" t="s">
        <v>82</v>
      </c>
      <c r="F672" t="s">
        <v>17</v>
      </c>
      <c r="G672" t="s">
        <v>19</v>
      </c>
      <c r="H672" s="4">
        <v>2704</v>
      </c>
      <c r="I672">
        <v>410</v>
      </c>
      <c r="J672">
        <v>0</v>
      </c>
      <c r="K672">
        <v>2294</v>
      </c>
      <c r="L672">
        <v>0</v>
      </c>
      <c r="M672" s="2">
        <v>31</v>
      </c>
      <c r="N672" t="s">
        <v>23</v>
      </c>
      <c r="O672" t="s">
        <v>37</v>
      </c>
      <c r="P672" t="s">
        <v>85</v>
      </c>
      <c r="Q672" t="s">
        <v>86</v>
      </c>
    </row>
    <row r="673" spans="1:17" x14ac:dyDescent="0.2">
      <c r="A673" t="s">
        <v>57</v>
      </c>
      <c r="B673" s="30" t="s">
        <v>127</v>
      </c>
      <c r="C673" t="s">
        <v>14</v>
      </c>
      <c r="D673" t="s">
        <v>82</v>
      </c>
      <c r="F673" t="s">
        <v>17</v>
      </c>
      <c r="G673" t="s">
        <v>18</v>
      </c>
      <c r="H673" s="4">
        <v>195.71</v>
      </c>
      <c r="I673">
        <v>0</v>
      </c>
      <c r="J673">
        <v>0</v>
      </c>
      <c r="K673">
        <v>0</v>
      </c>
      <c r="L673">
        <v>195.71</v>
      </c>
      <c r="M673" s="2">
        <v>31</v>
      </c>
      <c r="N673" t="s">
        <v>84</v>
      </c>
      <c r="P673" t="s">
        <v>85</v>
      </c>
      <c r="Q673" t="s">
        <v>86</v>
      </c>
    </row>
    <row r="674" spans="1:17" x14ac:dyDescent="0.2">
      <c r="A674" t="s">
        <v>57</v>
      </c>
      <c r="B674" s="30" t="s">
        <v>128</v>
      </c>
      <c r="C674" t="s">
        <v>14</v>
      </c>
      <c r="D674" t="s">
        <v>82</v>
      </c>
      <c r="E674" t="s">
        <v>129</v>
      </c>
      <c r="F674" t="s">
        <v>17</v>
      </c>
      <c r="G674" t="s">
        <v>18</v>
      </c>
      <c r="H674" s="4">
        <v>169.04</v>
      </c>
      <c r="I674">
        <v>0</v>
      </c>
      <c r="J674">
        <v>0</v>
      </c>
      <c r="K674">
        <v>0</v>
      </c>
      <c r="L674">
        <v>169.04</v>
      </c>
      <c r="M674" s="2">
        <v>31</v>
      </c>
      <c r="P674" t="s">
        <v>85</v>
      </c>
      <c r="Q674" t="s">
        <v>86</v>
      </c>
    </row>
    <row r="675" spans="1:17" x14ac:dyDescent="0.2">
      <c r="A675" t="s">
        <v>57</v>
      </c>
      <c r="B675" s="30" t="s">
        <v>130</v>
      </c>
      <c r="C675" t="s">
        <v>14</v>
      </c>
      <c r="D675" t="s">
        <v>82</v>
      </c>
      <c r="F675" t="s">
        <v>17</v>
      </c>
      <c r="G675" t="s">
        <v>19</v>
      </c>
      <c r="H675" s="4">
        <v>2759</v>
      </c>
      <c r="I675">
        <v>284</v>
      </c>
      <c r="J675">
        <v>0</v>
      </c>
      <c r="K675">
        <v>2475</v>
      </c>
      <c r="L675">
        <v>0</v>
      </c>
      <c r="M675" s="2">
        <v>31</v>
      </c>
      <c r="P675" t="s">
        <v>85</v>
      </c>
      <c r="Q675" t="s">
        <v>86</v>
      </c>
    </row>
    <row r="676" spans="1:17" x14ac:dyDescent="0.2">
      <c r="A676" t="s">
        <v>57</v>
      </c>
      <c r="B676" s="30" t="s">
        <v>131</v>
      </c>
      <c r="C676" t="s">
        <v>14</v>
      </c>
      <c r="D676" t="s">
        <v>82</v>
      </c>
      <c r="F676" t="s">
        <v>17</v>
      </c>
      <c r="G676" t="s">
        <v>18</v>
      </c>
      <c r="H676" s="4">
        <v>762.5</v>
      </c>
      <c r="I676">
        <v>0</v>
      </c>
      <c r="J676">
        <v>0</v>
      </c>
      <c r="K676">
        <v>0</v>
      </c>
      <c r="L676">
        <v>762.5</v>
      </c>
      <c r="M676" s="2">
        <v>31</v>
      </c>
      <c r="P676" t="s">
        <v>85</v>
      </c>
      <c r="Q676" t="s">
        <v>86</v>
      </c>
    </row>
    <row r="677" spans="1:17" x14ac:dyDescent="0.2">
      <c r="A677" t="s">
        <v>57</v>
      </c>
      <c r="B677" s="30" t="s">
        <v>132</v>
      </c>
      <c r="C677" t="s">
        <v>14</v>
      </c>
      <c r="D677" t="s">
        <v>82</v>
      </c>
      <c r="F677" t="s">
        <v>17</v>
      </c>
      <c r="G677" t="s">
        <v>19</v>
      </c>
      <c r="H677" s="4">
        <v>22515</v>
      </c>
      <c r="I677">
        <v>3120</v>
      </c>
      <c r="J677">
        <v>0</v>
      </c>
      <c r="K677">
        <v>19395</v>
      </c>
      <c r="L677">
        <v>0</v>
      </c>
      <c r="M677" s="2">
        <v>31</v>
      </c>
      <c r="O677" t="s">
        <v>37</v>
      </c>
      <c r="P677" t="s">
        <v>85</v>
      </c>
      <c r="Q677" t="s">
        <v>86</v>
      </c>
    </row>
    <row r="678" spans="1:17" x14ac:dyDescent="0.2">
      <c r="A678" t="s">
        <v>57</v>
      </c>
      <c r="B678" s="30" t="s">
        <v>133</v>
      </c>
      <c r="C678" t="s">
        <v>14</v>
      </c>
      <c r="D678" t="s">
        <v>82</v>
      </c>
      <c r="F678" t="s">
        <v>17</v>
      </c>
      <c r="G678" t="s">
        <v>19</v>
      </c>
      <c r="H678" s="4">
        <v>4048</v>
      </c>
      <c r="I678">
        <v>631</v>
      </c>
      <c r="J678">
        <v>0</v>
      </c>
      <c r="K678">
        <v>3417</v>
      </c>
      <c r="L678">
        <v>0</v>
      </c>
      <c r="M678" s="2">
        <v>31</v>
      </c>
      <c r="O678" t="s">
        <v>37</v>
      </c>
      <c r="P678" t="s">
        <v>85</v>
      </c>
      <c r="Q678" t="s">
        <v>86</v>
      </c>
    </row>
    <row r="679" spans="1:17" x14ac:dyDescent="0.2">
      <c r="A679" t="s">
        <v>57</v>
      </c>
      <c r="B679" s="30" t="s">
        <v>134</v>
      </c>
      <c r="C679" t="s">
        <v>14</v>
      </c>
      <c r="D679" t="s">
        <v>82</v>
      </c>
      <c r="F679" t="s">
        <v>17</v>
      </c>
      <c r="G679" t="s">
        <v>18</v>
      </c>
      <c r="H679" s="4">
        <v>651.91999999999996</v>
      </c>
      <c r="I679">
        <v>0</v>
      </c>
      <c r="J679">
        <v>0</v>
      </c>
      <c r="K679">
        <v>0</v>
      </c>
      <c r="L679">
        <v>651.91999999999996</v>
      </c>
      <c r="M679" s="2">
        <v>31</v>
      </c>
      <c r="P679" t="s">
        <v>85</v>
      </c>
      <c r="Q679" t="s">
        <v>86</v>
      </c>
    </row>
    <row r="680" spans="1:17" x14ac:dyDescent="0.2">
      <c r="A680" t="s">
        <v>57</v>
      </c>
      <c r="B680" s="30" t="s">
        <v>135</v>
      </c>
      <c r="C680" t="s">
        <v>14</v>
      </c>
      <c r="D680" t="s">
        <v>82</v>
      </c>
      <c r="F680" t="s">
        <v>17</v>
      </c>
      <c r="G680" t="s">
        <v>19</v>
      </c>
      <c r="H680" s="4">
        <v>6313</v>
      </c>
      <c r="I680">
        <v>991</v>
      </c>
      <c r="J680">
        <v>0</v>
      </c>
      <c r="K680">
        <v>5322</v>
      </c>
      <c r="L680">
        <v>0</v>
      </c>
      <c r="M680" s="2">
        <v>31</v>
      </c>
      <c r="O680" t="s">
        <v>37</v>
      </c>
      <c r="P680" t="s">
        <v>85</v>
      </c>
      <c r="Q680" t="s">
        <v>86</v>
      </c>
    </row>
    <row r="681" spans="1:17" x14ac:dyDescent="0.2">
      <c r="A681" t="s">
        <v>57</v>
      </c>
      <c r="B681" s="30" t="s">
        <v>136</v>
      </c>
      <c r="C681" t="s">
        <v>14</v>
      </c>
      <c r="D681" t="s">
        <v>82</v>
      </c>
      <c r="F681" t="s">
        <v>17</v>
      </c>
      <c r="G681" t="s">
        <v>19</v>
      </c>
      <c r="H681" s="4">
        <v>2534</v>
      </c>
      <c r="I681">
        <v>396</v>
      </c>
      <c r="J681">
        <v>0</v>
      </c>
      <c r="K681">
        <v>2138</v>
      </c>
      <c r="L681">
        <v>0</v>
      </c>
      <c r="M681" s="2">
        <v>31</v>
      </c>
      <c r="O681" t="s">
        <v>37</v>
      </c>
      <c r="P681" t="s">
        <v>85</v>
      </c>
      <c r="Q681" t="s">
        <v>86</v>
      </c>
    </row>
    <row r="682" spans="1:17" x14ac:dyDescent="0.2">
      <c r="A682" t="s">
        <v>57</v>
      </c>
      <c r="B682" s="30" t="s">
        <v>137</v>
      </c>
      <c r="C682" t="s">
        <v>14</v>
      </c>
      <c r="D682" t="s">
        <v>82</v>
      </c>
      <c r="F682" t="s">
        <v>17</v>
      </c>
      <c r="G682" t="s">
        <v>18</v>
      </c>
      <c r="H682" s="4">
        <v>217</v>
      </c>
      <c r="I682">
        <v>0</v>
      </c>
      <c r="J682">
        <v>0</v>
      </c>
      <c r="K682">
        <v>0</v>
      </c>
      <c r="L682">
        <v>217</v>
      </c>
      <c r="M682" s="2">
        <v>31</v>
      </c>
      <c r="P682" t="s">
        <v>85</v>
      </c>
      <c r="Q682" t="s">
        <v>86</v>
      </c>
    </row>
    <row r="683" spans="1:17" x14ac:dyDescent="0.2">
      <c r="A683" t="s">
        <v>57</v>
      </c>
      <c r="B683" s="30" t="s">
        <v>138</v>
      </c>
      <c r="C683" t="s">
        <v>14</v>
      </c>
      <c r="D683" t="s">
        <v>82</v>
      </c>
      <c r="E683" t="s">
        <v>21</v>
      </c>
      <c r="F683" t="s">
        <v>17</v>
      </c>
      <c r="G683" t="s">
        <v>18</v>
      </c>
      <c r="H683" s="4">
        <v>88.12</v>
      </c>
      <c r="I683">
        <v>0</v>
      </c>
      <c r="J683">
        <v>0</v>
      </c>
      <c r="K683">
        <v>0</v>
      </c>
      <c r="L683">
        <v>88.12</v>
      </c>
      <c r="M683" s="2">
        <v>31</v>
      </c>
      <c r="P683" t="s">
        <v>85</v>
      </c>
      <c r="Q683" t="s">
        <v>86</v>
      </c>
    </row>
    <row r="684" spans="1:17" x14ac:dyDescent="0.2">
      <c r="A684" t="s">
        <v>57</v>
      </c>
      <c r="B684" s="30" t="s">
        <v>139</v>
      </c>
      <c r="C684" t="s">
        <v>14</v>
      </c>
      <c r="D684" t="s">
        <v>82</v>
      </c>
      <c r="E684" t="s">
        <v>27</v>
      </c>
      <c r="F684" t="s">
        <v>17</v>
      </c>
      <c r="G684" t="s">
        <v>18</v>
      </c>
      <c r="H684" s="4">
        <v>1101.82</v>
      </c>
      <c r="I684">
        <v>0</v>
      </c>
      <c r="J684">
        <v>0</v>
      </c>
      <c r="K684">
        <v>0</v>
      </c>
      <c r="L684">
        <v>1101.82</v>
      </c>
      <c r="M684" s="2">
        <v>31</v>
      </c>
      <c r="P684" t="s">
        <v>85</v>
      </c>
      <c r="Q684" t="s">
        <v>86</v>
      </c>
    </row>
    <row r="685" spans="1:17" x14ac:dyDescent="0.2">
      <c r="A685" t="s">
        <v>57</v>
      </c>
      <c r="B685" s="30" t="s">
        <v>140</v>
      </c>
      <c r="C685" t="s">
        <v>14</v>
      </c>
      <c r="D685" t="s">
        <v>82</v>
      </c>
      <c r="E685" t="s">
        <v>141</v>
      </c>
      <c r="F685" t="s">
        <v>17</v>
      </c>
      <c r="G685" t="s">
        <v>18</v>
      </c>
      <c r="H685" s="4">
        <v>257.74</v>
      </c>
      <c r="I685">
        <v>0</v>
      </c>
      <c r="J685">
        <v>0</v>
      </c>
      <c r="K685">
        <v>0</v>
      </c>
      <c r="L685">
        <v>257.74</v>
      </c>
      <c r="M685" s="2">
        <v>31</v>
      </c>
      <c r="P685" t="s">
        <v>85</v>
      </c>
      <c r="Q685" t="s">
        <v>86</v>
      </c>
    </row>
    <row r="686" spans="1:17" x14ac:dyDescent="0.2">
      <c r="A686" t="s">
        <v>57</v>
      </c>
      <c r="B686" s="30" t="s">
        <v>142</v>
      </c>
      <c r="C686" t="s">
        <v>14</v>
      </c>
      <c r="D686" t="s">
        <v>82</v>
      </c>
      <c r="E686" t="s">
        <v>15</v>
      </c>
      <c r="F686" t="s">
        <v>17</v>
      </c>
      <c r="G686" t="s">
        <v>18</v>
      </c>
      <c r="H686" s="4">
        <v>1074.3699999999999</v>
      </c>
      <c r="I686">
        <v>0</v>
      </c>
      <c r="J686">
        <v>0</v>
      </c>
      <c r="K686">
        <v>0</v>
      </c>
      <c r="L686">
        <v>1074.3699999999999</v>
      </c>
      <c r="M686" s="2">
        <v>31</v>
      </c>
      <c r="N686" t="s">
        <v>84</v>
      </c>
      <c r="P686" t="s">
        <v>85</v>
      </c>
      <c r="Q686" t="s">
        <v>86</v>
      </c>
    </row>
    <row r="687" spans="1:17" x14ac:dyDescent="0.2">
      <c r="A687" t="s">
        <v>57</v>
      </c>
      <c r="B687" s="30" t="s">
        <v>143</v>
      </c>
      <c r="C687" t="s">
        <v>14</v>
      </c>
      <c r="D687" t="s">
        <v>82</v>
      </c>
      <c r="E687" t="s">
        <v>23</v>
      </c>
      <c r="F687" t="s">
        <v>17</v>
      </c>
      <c r="G687" t="s">
        <v>18</v>
      </c>
      <c r="H687" s="4">
        <v>957.89</v>
      </c>
      <c r="I687">
        <v>0</v>
      </c>
      <c r="J687">
        <v>0</v>
      </c>
      <c r="K687">
        <v>0</v>
      </c>
      <c r="L687">
        <v>957.89</v>
      </c>
      <c r="M687" s="2">
        <v>31</v>
      </c>
      <c r="N687" t="s">
        <v>84</v>
      </c>
      <c r="P687" t="s">
        <v>85</v>
      </c>
      <c r="Q687" t="s">
        <v>86</v>
      </c>
    </row>
    <row r="688" spans="1:17" x14ac:dyDescent="0.2">
      <c r="A688" t="s">
        <v>57</v>
      </c>
      <c r="B688" s="30" t="s">
        <v>144</v>
      </c>
      <c r="C688" t="s">
        <v>14</v>
      </c>
      <c r="D688" t="s">
        <v>82</v>
      </c>
      <c r="F688" t="s">
        <v>17</v>
      </c>
      <c r="G688" t="s">
        <v>18</v>
      </c>
      <c r="H688" s="4">
        <v>2036.42</v>
      </c>
      <c r="I688">
        <v>0</v>
      </c>
      <c r="J688">
        <v>0</v>
      </c>
      <c r="K688">
        <v>0</v>
      </c>
      <c r="L688">
        <v>2036.42</v>
      </c>
      <c r="M688" s="2">
        <v>31</v>
      </c>
      <c r="N688" t="s">
        <v>84</v>
      </c>
      <c r="P688" t="s">
        <v>85</v>
      </c>
      <c r="Q688" t="s">
        <v>86</v>
      </c>
    </row>
    <row r="689" spans="1:17" x14ac:dyDescent="0.2">
      <c r="A689" t="s">
        <v>57</v>
      </c>
      <c r="B689" s="30" t="s">
        <v>145</v>
      </c>
      <c r="C689" t="s">
        <v>14</v>
      </c>
      <c r="D689" t="s">
        <v>82</v>
      </c>
      <c r="F689" t="s">
        <v>17</v>
      </c>
      <c r="G689" t="s">
        <v>18</v>
      </c>
      <c r="H689" s="4">
        <v>0.44</v>
      </c>
      <c r="I689">
        <v>0</v>
      </c>
      <c r="J689">
        <v>0</v>
      </c>
      <c r="K689">
        <v>0</v>
      </c>
      <c r="L689">
        <v>0.44</v>
      </c>
      <c r="M689" s="2">
        <v>31</v>
      </c>
      <c r="P689" t="s">
        <v>85</v>
      </c>
      <c r="Q689" t="s">
        <v>86</v>
      </c>
    </row>
    <row r="690" spans="1:17" x14ac:dyDescent="0.2">
      <c r="A690" t="s">
        <v>57</v>
      </c>
      <c r="B690" s="30" t="s">
        <v>146</v>
      </c>
      <c r="C690" t="s">
        <v>14</v>
      </c>
      <c r="D690" t="s">
        <v>82</v>
      </c>
      <c r="F690" t="s">
        <v>17</v>
      </c>
      <c r="G690" t="s">
        <v>19</v>
      </c>
      <c r="H690" s="4">
        <v>2655</v>
      </c>
      <c r="I690">
        <v>407</v>
      </c>
      <c r="J690">
        <v>0</v>
      </c>
      <c r="K690">
        <v>2248</v>
      </c>
      <c r="L690">
        <v>0</v>
      </c>
      <c r="M690" s="2">
        <v>31</v>
      </c>
      <c r="N690" t="s">
        <v>23</v>
      </c>
      <c r="O690" t="s">
        <v>37</v>
      </c>
      <c r="P690" t="s">
        <v>85</v>
      </c>
      <c r="Q690" t="s">
        <v>86</v>
      </c>
    </row>
    <row r="691" spans="1:17" x14ac:dyDescent="0.2">
      <c r="A691" t="s">
        <v>57</v>
      </c>
      <c r="B691" s="30" t="s">
        <v>147</v>
      </c>
      <c r="C691" t="s">
        <v>14</v>
      </c>
      <c r="D691" t="s">
        <v>82</v>
      </c>
      <c r="F691" t="s">
        <v>17</v>
      </c>
      <c r="G691" t="s">
        <v>18</v>
      </c>
      <c r="H691" s="4">
        <v>32.6</v>
      </c>
      <c r="I691">
        <v>0</v>
      </c>
      <c r="J691">
        <v>0</v>
      </c>
      <c r="K691">
        <v>0</v>
      </c>
      <c r="L691">
        <v>32.6</v>
      </c>
      <c r="M691" s="2">
        <v>31</v>
      </c>
      <c r="P691" t="s">
        <v>85</v>
      </c>
      <c r="Q691" t="s">
        <v>86</v>
      </c>
    </row>
    <row r="692" spans="1:17" x14ac:dyDescent="0.2">
      <c r="A692" t="s">
        <v>57</v>
      </c>
      <c r="B692" s="30" t="s">
        <v>148</v>
      </c>
      <c r="C692" t="s">
        <v>14</v>
      </c>
      <c r="D692" t="s">
        <v>82</v>
      </c>
      <c r="E692" t="s">
        <v>149</v>
      </c>
      <c r="F692" t="s">
        <v>17</v>
      </c>
      <c r="G692" t="s">
        <v>19</v>
      </c>
      <c r="H692" s="4">
        <v>45384</v>
      </c>
      <c r="I692">
        <v>2814</v>
      </c>
      <c r="J692">
        <v>0</v>
      </c>
      <c r="K692">
        <v>42570</v>
      </c>
      <c r="L692">
        <v>0</v>
      </c>
      <c r="M692" s="2">
        <v>31</v>
      </c>
      <c r="O692" t="s">
        <v>37</v>
      </c>
      <c r="P692" t="s">
        <v>85</v>
      </c>
      <c r="Q692" t="s">
        <v>86</v>
      </c>
    </row>
    <row r="693" spans="1:17" x14ac:dyDescent="0.2">
      <c r="A693" t="s">
        <v>57</v>
      </c>
      <c r="B693" s="30" t="s">
        <v>150</v>
      </c>
      <c r="C693" t="s">
        <v>14</v>
      </c>
      <c r="D693" t="s">
        <v>82</v>
      </c>
      <c r="F693" t="s">
        <v>17</v>
      </c>
      <c r="G693" t="s">
        <v>19</v>
      </c>
      <c r="H693" s="4">
        <v>804</v>
      </c>
      <c r="I693">
        <v>58</v>
      </c>
      <c r="J693">
        <v>0</v>
      </c>
      <c r="K693">
        <v>746</v>
      </c>
      <c r="L693">
        <v>0</v>
      </c>
      <c r="M693" s="2">
        <v>31</v>
      </c>
      <c r="P693" t="s">
        <v>85</v>
      </c>
      <c r="Q693" t="s">
        <v>86</v>
      </c>
    </row>
    <row r="694" spans="1:17" x14ac:dyDescent="0.2">
      <c r="A694" t="s">
        <v>57</v>
      </c>
      <c r="B694" s="30" t="s">
        <v>151</v>
      </c>
      <c r="C694" t="s">
        <v>14</v>
      </c>
      <c r="D694" t="s">
        <v>82</v>
      </c>
      <c r="E694" t="s">
        <v>21</v>
      </c>
      <c r="F694" t="s">
        <v>17</v>
      </c>
      <c r="G694" t="s">
        <v>18</v>
      </c>
      <c r="H694" s="4">
        <v>172.71</v>
      </c>
      <c r="I694">
        <v>0</v>
      </c>
      <c r="J694">
        <v>0</v>
      </c>
      <c r="K694">
        <v>0</v>
      </c>
      <c r="L694">
        <v>172.71</v>
      </c>
      <c r="M694" s="2">
        <v>31</v>
      </c>
      <c r="P694" t="s">
        <v>85</v>
      </c>
      <c r="Q694" t="s">
        <v>86</v>
      </c>
    </row>
    <row r="695" spans="1:17" x14ac:dyDescent="0.2">
      <c r="A695" t="s">
        <v>57</v>
      </c>
      <c r="B695" s="30" t="s">
        <v>152</v>
      </c>
      <c r="C695" t="s">
        <v>14</v>
      </c>
      <c r="D695" t="s">
        <v>82</v>
      </c>
      <c r="E695" t="s">
        <v>153</v>
      </c>
      <c r="F695" t="s">
        <v>17</v>
      </c>
      <c r="G695" t="s">
        <v>19</v>
      </c>
      <c r="H695" s="4">
        <v>1490</v>
      </c>
      <c r="I695">
        <v>215</v>
      </c>
      <c r="J695">
        <v>0</v>
      </c>
      <c r="K695">
        <v>1275</v>
      </c>
      <c r="L695">
        <v>0</v>
      </c>
      <c r="M695" s="2">
        <v>31</v>
      </c>
      <c r="P695" t="s">
        <v>85</v>
      </c>
      <c r="Q695" t="s">
        <v>86</v>
      </c>
    </row>
    <row r="696" spans="1:17" x14ac:dyDescent="0.2">
      <c r="A696" t="s">
        <v>57</v>
      </c>
      <c r="B696" s="30" t="s">
        <v>154</v>
      </c>
      <c r="C696" t="s">
        <v>14</v>
      </c>
      <c r="D696" t="s">
        <v>82</v>
      </c>
      <c r="F696" t="s">
        <v>17</v>
      </c>
      <c r="G696" t="s">
        <v>18</v>
      </c>
      <c r="H696" s="4">
        <v>933.49</v>
      </c>
      <c r="I696">
        <v>0</v>
      </c>
      <c r="J696">
        <v>0</v>
      </c>
      <c r="K696">
        <v>0</v>
      </c>
      <c r="L696">
        <v>933.49</v>
      </c>
      <c r="M696" s="2">
        <v>31</v>
      </c>
      <c r="P696" t="s">
        <v>85</v>
      </c>
      <c r="Q696" t="s">
        <v>86</v>
      </c>
    </row>
    <row r="697" spans="1:17" x14ac:dyDescent="0.2">
      <c r="A697" t="s">
        <v>57</v>
      </c>
      <c r="B697" s="30" t="s">
        <v>155</v>
      </c>
      <c r="C697" t="s">
        <v>14</v>
      </c>
      <c r="D697" t="s">
        <v>82</v>
      </c>
      <c r="E697" t="s">
        <v>156</v>
      </c>
      <c r="F697" t="s">
        <v>17</v>
      </c>
      <c r="G697" t="s">
        <v>18</v>
      </c>
      <c r="H697" s="4">
        <v>1452.19</v>
      </c>
      <c r="I697">
        <v>0</v>
      </c>
      <c r="J697">
        <v>0</v>
      </c>
      <c r="K697">
        <v>0</v>
      </c>
      <c r="L697">
        <v>1452.19</v>
      </c>
      <c r="M697" s="2">
        <v>31</v>
      </c>
      <c r="P697" t="s">
        <v>85</v>
      </c>
      <c r="Q697" t="s">
        <v>86</v>
      </c>
    </row>
    <row r="698" spans="1:17" x14ac:dyDescent="0.2">
      <c r="A698" t="s">
        <v>57</v>
      </c>
      <c r="B698" s="30" t="s">
        <v>157</v>
      </c>
      <c r="C698" t="s">
        <v>14</v>
      </c>
      <c r="D698" t="s">
        <v>82</v>
      </c>
      <c r="F698" t="s">
        <v>17</v>
      </c>
      <c r="G698" t="s">
        <v>18</v>
      </c>
      <c r="H698" s="4">
        <v>1117.74</v>
      </c>
      <c r="I698">
        <v>0</v>
      </c>
      <c r="J698">
        <v>0</v>
      </c>
      <c r="K698">
        <v>0</v>
      </c>
      <c r="L698">
        <v>1117.74</v>
      </c>
      <c r="M698" s="2">
        <v>31</v>
      </c>
      <c r="N698" t="s">
        <v>84</v>
      </c>
      <c r="P698" t="s">
        <v>85</v>
      </c>
      <c r="Q698" t="s">
        <v>86</v>
      </c>
    </row>
    <row r="699" spans="1:17" x14ac:dyDescent="0.2">
      <c r="A699" t="s">
        <v>57</v>
      </c>
      <c r="B699" s="30" t="s">
        <v>158</v>
      </c>
      <c r="C699" t="s">
        <v>14</v>
      </c>
      <c r="D699" t="s">
        <v>82</v>
      </c>
      <c r="E699" t="s">
        <v>26</v>
      </c>
      <c r="F699" t="s">
        <v>17</v>
      </c>
      <c r="G699" t="s">
        <v>18</v>
      </c>
      <c r="H699" s="4">
        <v>1051.81</v>
      </c>
      <c r="I699">
        <v>0</v>
      </c>
      <c r="J699">
        <v>0</v>
      </c>
      <c r="K699">
        <v>0</v>
      </c>
      <c r="L699">
        <v>1051.81</v>
      </c>
      <c r="M699" s="2">
        <v>31</v>
      </c>
      <c r="N699" t="s">
        <v>84</v>
      </c>
      <c r="P699" t="s">
        <v>85</v>
      </c>
      <c r="Q699" t="s">
        <v>86</v>
      </c>
    </row>
    <row r="700" spans="1:17" x14ac:dyDescent="0.2">
      <c r="A700" t="s">
        <v>57</v>
      </c>
      <c r="B700" s="30" t="s">
        <v>159</v>
      </c>
      <c r="C700" t="s">
        <v>14</v>
      </c>
      <c r="D700" t="s">
        <v>82</v>
      </c>
      <c r="F700" t="s">
        <v>17</v>
      </c>
      <c r="G700" t="s">
        <v>19</v>
      </c>
      <c r="H700" s="4">
        <v>2386</v>
      </c>
      <c r="I700">
        <v>382</v>
      </c>
      <c r="J700">
        <v>0</v>
      </c>
      <c r="K700">
        <v>2004</v>
      </c>
      <c r="L700">
        <v>0</v>
      </c>
      <c r="M700" s="2">
        <v>31</v>
      </c>
      <c r="N700" t="s">
        <v>23</v>
      </c>
      <c r="O700" t="s">
        <v>37</v>
      </c>
      <c r="P700" t="s">
        <v>85</v>
      </c>
      <c r="Q700" t="s">
        <v>86</v>
      </c>
    </row>
    <row r="701" spans="1:17" x14ac:dyDescent="0.2">
      <c r="A701" t="s">
        <v>57</v>
      </c>
      <c r="B701" s="30" t="s">
        <v>160</v>
      </c>
      <c r="C701" t="s">
        <v>14</v>
      </c>
      <c r="D701" t="s">
        <v>82</v>
      </c>
      <c r="E701" t="s">
        <v>161</v>
      </c>
      <c r="F701" t="s">
        <v>17</v>
      </c>
      <c r="G701" t="s">
        <v>19</v>
      </c>
      <c r="H701" s="4">
        <v>4176</v>
      </c>
      <c r="I701">
        <v>621</v>
      </c>
      <c r="J701">
        <v>0</v>
      </c>
      <c r="K701">
        <v>3555</v>
      </c>
      <c r="L701">
        <v>0</v>
      </c>
      <c r="M701" s="2">
        <v>31</v>
      </c>
      <c r="N701" t="s">
        <v>23</v>
      </c>
      <c r="O701" t="s">
        <v>37</v>
      </c>
      <c r="P701" t="s">
        <v>85</v>
      </c>
      <c r="Q701" t="s">
        <v>86</v>
      </c>
    </row>
    <row r="702" spans="1:17" x14ac:dyDescent="0.2">
      <c r="A702" t="s">
        <v>57</v>
      </c>
      <c r="B702" s="30" t="s">
        <v>162</v>
      </c>
      <c r="C702" t="s">
        <v>14</v>
      </c>
      <c r="D702" t="s">
        <v>82</v>
      </c>
      <c r="F702" t="s">
        <v>17</v>
      </c>
      <c r="G702" t="s">
        <v>18</v>
      </c>
      <c r="H702" s="4">
        <v>1024.9000000000001</v>
      </c>
      <c r="I702">
        <v>0</v>
      </c>
      <c r="J702">
        <v>0</v>
      </c>
      <c r="K702">
        <v>0</v>
      </c>
      <c r="L702">
        <v>1024.9000000000001</v>
      </c>
      <c r="M702" s="2">
        <v>31</v>
      </c>
      <c r="N702" t="s">
        <v>23</v>
      </c>
      <c r="P702" t="s">
        <v>85</v>
      </c>
      <c r="Q702" t="s">
        <v>86</v>
      </c>
    </row>
    <row r="703" spans="1:17" x14ac:dyDescent="0.2">
      <c r="A703" t="s">
        <v>57</v>
      </c>
      <c r="B703" s="30" t="s">
        <v>163</v>
      </c>
      <c r="C703" t="s">
        <v>14</v>
      </c>
      <c r="D703" t="s">
        <v>82</v>
      </c>
      <c r="F703" t="s">
        <v>17</v>
      </c>
      <c r="G703" t="s">
        <v>19</v>
      </c>
      <c r="H703" s="4">
        <v>2000</v>
      </c>
      <c r="I703">
        <v>301</v>
      </c>
      <c r="J703">
        <v>0</v>
      </c>
      <c r="K703">
        <v>1699</v>
      </c>
      <c r="L703">
        <v>0</v>
      </c>
      <c r="M703" s="2">
        <v>31</v>
      </c>
      <c r="N703" t="s">
        <v>23</v>
      </c>
      <c r="O703" t="s">
        <v>37</v>
      </c>
      <c r="P703" t="s">
        <v>85</v>
      </c>
      <c r="Q703" t="s">
        <v>86</v>
      </c>
    </row>
    <row r="704" spans="1:17" x14ac:dyDescent="0.2">
      <c r="A704" t="s">
        <v>57</v>
      </c>
      <c r="B704" s="30" t="s">
        <v>164</v>
      </c>
      <c r="C704" t="s">
        <v>14</v>
      </c>
      <c r="D704" t="s">
        <v>82</v>
      </c>
      <c r="E704" t="s">
        <v>165</v>
      </c>
      <c r="F704" t="s">
        <v>17</v>
      </c>
      <c r="G704" t="s">
        <v>18</v>
      </c>
      <c r="H704" s="4">
        <v>254.64</v>
      </c>
      <c r="I704">
        <v>0</v>
      </c>
      <c r="J704">
        <v>0</v>
      </c>
      <c r="K704">
        <v>0</v>
      </c>
      <c r="L704">
        <v>254.64</v>
      </c>
      <c r="M704" s="2">
        <v>31</v>
      </c>
      <c r="P704" t="s">
        <v>85</v>
      </c>
      <c r="Q704" t="s">
        <v>86</v>
      </c>
    </row>
    <row r="705" spans="1:17" x14ac:dyDescent="0.2">
      <c r="A705" t="s">
        <v>57</v>
      </c>
      <c r="B705" s="30" t="s">
        <v>166</v>
      </c>
      <c r="C705" t="s">
        <v>14</v>
      </c>
      <c r="D705" t="s">
        <v>82</v>
      </c>
      <c r="F705" t="s">
        <v>17</v>
      </c>
      <c r="G705" t="s">
        <v>18</v>
      </c>
      <c r="H705" s="4">
        <v>1243.55</v>
      </c>
      <c r="I705">
        <v>0</v>
      </c>
      <c r="J705">
        <v>0</v>
      </c>
      <c r="K705">
        <v>0</v>
      </c>
      <c r="L705">
        <v>1243.55</v>
      </c>
      <c r="M705" s="2">
        <v>31</v>
      </c>
      <c r="P705" t="s">
        <v>85</v>
      </c>
      <c r="Q705" t="s">
        <v>86</v>
      </c>
    </row>
    <row r="706" spans="1:17" x14ac:dyDescent="0.2">
      <c r="A706" t="s">
        <v>57</v>
      </c>
      <c r="B706" s="30" t="s">
        <v>167</v>
      </c>
      <c r="C706" t="s">
        <v>14</v>
      </c>
      <c r="D706" t="s">
        <v>82</v>
      </c>
      <c r="F706" t="s">
        <v>17</v>
      </c>
      <c r="G706" t="s">
        <v>18</v>
      </c>
      <c r="H706" s="4">
        <v>20.66</v>
      </c>
      <c r="I706">
        <v>0</v>
      </c>
      <c r="J706">
        <v>0</v>
      </c>
      <c r="K706">
        <v>0</v>
      </c>
      <c r="L706">
        <v>20.66</v>
      </c>
      <c r="M706" s="2">
        <v>31</v>
      </c>
      <c r="N706" t="s">
        <v>84</v>
      </c>
      <c r="P706" t="s">
        <v>85</v>
      </c>
      <c r="Q706" t="s">
        <v>86</v>
      </c>
    </row>
    <row r="707" spans="1:17" x14ac:dyDescent="0.2">
      <c r="A707" t="s">
        <v>57</v>
      </c>
      <c r="B707" s="30" t="s">
        <v>168</v>
      </c>
      <c r="C707" t="s">
        <v>14</v>
      </c>
      <c r="D707" t="s">
        <v>82</v>
      </c>
      <c r="F707" t="s">
        <v>17</v>
      </c>
      <c r="G707" t="s">
        <v>19</v>
      </c>
      <c r="H707" s="4">
        <v>3301</v>
      </c>
      <c r="I707">
        <v>505</v>
      </c>
      <c r="J707">
        <v>0</v>
      </c>
      <c r="K707">
        <v>2796</v>
      </c>
      <c r="L707">
        <v>0</v>
      </c>
      <c r="M707" s="2">
        <v>31</v>
      </c>
      <c r="N707" t="s">
        <v>23</v>
      </c>
      <c r="O707" t="s">
        <v>37</v>
      </c>
      <c r="P707" t="s">
        <v>85</v>
      </c>
      <c r="Q707" t="s">
        <v>86</v>
      </c>
    </row>
    <row r="708" spans="1:17" x14ac:dyDescent="0.2">
      <c r="A708" t="s">
        <v>57</v>
      </c>
      <c r="B708" s="30" t="s">
        <v>169</v>
      </c>
      <c r="C708" t="s">
        <v>14</v>
      </c>
      <c r="D708" t="s">
        <v>82</v>
      </c>
      <c r="F708" t="s">
        <v>17</v>
      </c>
      <c r="G708" t="s">
        <v>18</v>
      </c>
      <c r="H708" s="4">
        <v>1932.82</v>
      </c>
      <c r="I708">
        <v>0</v>
      </c>
      <c r="J708">
        <v>0</v>
      </c>
      <c r="K708">
        <v>0</v>
      </c>
      <c r="L708">
        <v>1932.82</v>
      </c>
      <c r="M708" s="2">
        <v>31</v>
      </c>
      <c r="N708" t="s">
        <v>23</v>
      </c>
      <c r="P708" t="s">
        <v>85</v>
      </c>
      <c r="Q708" t="s">
        <v>86</v>
      </c>
    </row>
    <row r="709" spans="1:17" x14ac:dyDescent="0.2">
      <c r="A709" t="s">
        <v>57</v>
      </c>
      <c r="B709" s="30" t="s">
        <v>170</v>
      </c>
      <c r="C709" t="s">
        <v>14</v>
      </c>
      <c r="D709" t="s">
        <v>82</v>
      </c>
      <c r="F709" t="s">
        <v>17</v>
      </c>
      <c r="G709" t="s">
        <v>18</v>
      </c>
      <c r="H709" s="4">
        <v>1345.5</v>
      </c>
      <c r="I709">
        <v>0</v>
      </c>
      <c r="J709">
        <v>0</v>
      </c>
      <c r="K709">
        <v>0</v>
      </c>
      <c r="L709">
        <v>1345.5</v>
      </c>
      <c r="M709" s="2">
        <v>31</v>
      </c>
      <c r="O709" t="s">
        <v>37</v>
      </c>
      <c r="P709" t="s">
        <v>85</v>
      </c>
      <c r="Q709" t="s">
        <v>86</v>
      </c>
    </row>
    <row r="710" spans="1:17" x14ac:dyDescent="0.2">
      <c r="A710" t="s">
        <v>57</v>
      </c>
      <c r="B710" s="30" t="s">
        <v>171</v>
      </c>
      <c r="C710" t="s">
        <v>14</v>
      </c>
      <c r="D710" t="s">
        <v>82</v>
      </c>
      <c r="F710" t="s">
        <v>17</v>
      </c>
      <c r="G710" t="s">
        <v>18</v>
      </c>
      <c r="H710" s="4">
        <v>1223.58</v>
      </c>
      <c r="I710">
        <v>0</v>
      </c>
      <c r="J710">
        <v>0</v>
      </c>
      <c r="K710">
        <v>0</v>
      </c>
      <c r="L710">
        <v>1223.58</v>
      </c>
      <c r="M710" s="2">
        <v>31</v>
      </c>
      <c r="N710" t="s">
        <v>84</v>
      </c>
      <c r="P710" t="s">
        <v>85</v>
      </c>
      <c r="Q710" t="s">
        <v>86</v>
      </c>
    </row>
    <row r="711" spans="1:17" x14ac:dyDescent="0.2">
      <c r="A711" t="s">
        <v>57</v>
      </c>
      <c r="B711" s="30" t="s">
        <v>172</v>
      </c>
      <c r="C711" t="s">
        <v>14</v>
      </c>
      <c r="D711" t="s">
        <v>82</v>
      </c>
      <c r="F711" t="s">
        <v>17</v>
      </c>
      <c r="G711" t="s">
        <v>18</v>
      </c>
      <c r="H711" s="4">
        <v>1016.21</v>
      </c>
      <c r="I711">
        <v>0</v>
      </c>
      <c r="J711">
        <v>0</v>
      </c>
      <c r="K711">
        <v>0</v>
      </c>
      <c r="L711">
        <v>1016.21</v>
      </c>
      <c r="M711" s="2">
        <v>31</v>
      </c>
      <c r="N711" t="s">
        <v>84</v>
      </c>
      <c r="P711" t="s">
        <v>85</v>
      </c>
      <c r="Q711" t="s">
        <v>86</v>
      </c>
    </row>
    <row r="712" spans="1:17" x14ac:dyDescent="0.2">
      <c r="A712" t="s">
        <v>57</v>
      </c>
      <c r="B712" s="30" t="s">
        <v>173</v>
      </c>
      <c r="C712" t="s">
        <v>14</v>
      </c>
      <c r="D712" t="s">
        <v>82</v>
      </c>
      <c r="F712" t="s">
        <v>17</v>
      </c>
      <c r="G712" t="s">
        <v>19</v>
      </c>
      <c r="H712" s="4">
        <v>2778</v>
      </c>
      <c r="I712">
        <v>289</v>
      </c>
      <c r="J712">
        <v>0</v>
      </c>
      <c r="K712">
        <v>2489</v>
      </c>
      <c r="L712">
        <v>0</v>
      </c>
      <c r="M712" s="2">
        <v>31</v>
      </c>
      <c r="P712" t="s">
        <v>85</v>
      </c>
      <c r="Q712" t="s">
        <v>86</v>
      </c>
    </row>
    <row r="713" spans="1:17" x14ac:dyDescent="0.2">
      <c r="A713" t="s">
        <v>57</v>
      </c>
      <c r="B713" s="30" t="s">
        <v>174</v>
      </c>
      <c r="C713" t="s">
        <v>14</v>
      </c>
      <c r="D713" t="s">
        <v>82</v>
      </c>
      <c r="E713" t="s">
        <v>15</v>
      </c>
      <c r="F713" t="s">
        <v>17</v>
      </c>
      <c r="G713" t="s">
        <v>18</v>
      </c>
      <c r="H713" s="4">
        <v>1230.01</v>
      </c>
      <c r="I713">
        <v>0</v>
      </c>
      <c r="J713">
        <v>0</v>
      </c>
      <c r="K713">
        <v>0</v>
      </c>
      <c r="L713">
        <v>1230.01</v>
      </c>
      <c r="M713" s="2">
        <v>31</v>
      </c>
      <c r="N713" t="s">
        <v>84</v>
      </c>
      <c r="P713" t="s">
        <v>85</v>
      </c>
      <c r="Q713" t="s">
        <v>86</v>
      </c>
    </row>
    <row r="714" spans="1:17" x14ac:dyDescent="0.2">
      <c r="A714" t="s">
        <v>57</v>
      </c>
      <c r="B714" s="30" t="s">
        <v>175</v>
      </c>
      <c r="C714" t="s">
        <v>14</v>
      </c>
      <c r="D714" t="s">
        <v>82</v>
      </c>
      <c r="F714" t="s">
        <v>17</v>
      </c>
      <c r="G714" t="s">
        <v>19</v>
      </c>
      <c r="H714" s="4">
        <v>2661</v>
      </c>
      <c r="I714">
        <v>391</v>
      </c>
      <c r="J714">
        <v>0</v>
      </c>
      <c r="K714">
        <v>2270</v>
      </c>
      <c r="L714">
        <v>0</v>
      </c>
      <c r="M714" s="2">
        <v>31</v>
      </c>
      <c r="N714" t="s">
        <v>23</v>
      </c>
      <c r="O714" t="s">
        <v>37</v>
      </c>
      <c r="P714" t="s">
        <v>85</v>
      </c>
      <c r="Q714" t="s">
        <v>86</v>
      </c>
    </row>
    <row r="715" spans="1:17" x14ac:dyDescent="0.2">
      <c r="A715" t="s">
        <v>57</v>
      </c>
      <c r="B715" s="30" t="s">
        <v>176</v>
      </c>
      <c r="C715" t="s">
        <v>14</v>
      </c>
      <c r="D715" t="s">
        <v>82</v>
      </c>
      <c r="F715" t="s">
        <v>17</v>
      </c>
      <c r="G715" t="s">
        <v>18</v>
      </c>
      <c r="H715" s="4">
        <v>70.930000000000007</v>
      </c>
      <c r="I715">
        <v>0</v>
      </c>
      <c r="J715">
        <v>0</v>
      </c>
      <c r="K715">
        <v>0</v>
      </c>
      <c r="L715">
        <v>70.930000000000007</v>
      </c>
      <c r="M715" s="2">
        <v>31</v>
      </c>
      <c r="P715" t="s">
        <v>85</v>
      </c>
      <c r="Q715" t="s">
        <v>86</v>
      </c>
    </row>
    <row r="716" spans="1:17" x14ac:dyDescent="0.2">
      <c r="A716" t="s">
        <v>57</v>
      </c>
      <c r="B716" s="30" t="s">
        <v>177</v>
      </c>
      <c r="C716" t="s">
        <v>14</v>
      </c>
      <c r="D716" t="s">
        <v>82</v>
      </c>
      <c r="F716" t="s">
        <v>17</v>
      </c>
      <c r="G716" t="s">
        <v>18</v>
      </c>
      <c r="H716" s="4">
        <v>133.62</v>
      </c>
      <c r="I716">
        <v>0</v>
      </c>
      <c r="J716">
        <v>0</v>
      </c>
      <c r="K716">
        <v>0</v>
      </c>
      <c r="L716">
        <v>133.62</v>
      </c>
      <c r="M716" s="2">
        <v>31</v>
      </c>
      <c r="P716" t="s">
        <v>85</v>
      </c>
      <c r="Q716" t="s">
        <v>86</v>
      </c>
    </row>
    <row r="717" spans="1:17" x14ac:dyDescent="0.2">
      <c r="A717" t="s">
        <v>57</v>
      </c>
      <c r="B717" s="30" t="s">
        <v>178</v>
      </c>
      <c r="C717" t="s">
        <v>14</v>
      </c>
      <c r="D717" t="s">
        <v>82</v>
      </c>
      <c r="E717" t="s">
        <v>179</v>
      </c>
      <c r="F717" t="s">
        <v>17</v>
      </c>
      <c r="G717" t="s">
        <v>19</v>
      </c>
      <c r="H717" s="4">
        <v>2303</v>
      </c>
      <c r="I717">
        <v>351</v>
      </c>
      <c r="J717">
        <v>0</v>
      </c>
      <c r="K717">
        <v>1952</v>
      </c>
      <c r="L717">
        <v>0</v>
      </c>
      <c r="M717" s="2">
        <v>31</v>
      </c>
      <c r="N717" t="s">
        <v>23</v>
      </c>
      <c r="O717" t="s">
        <v>37</v>
      </c>
      <c r="P717" t="s">
        <v>85</v>
      </c>
      <c r="Q717" t="s">
        <v>86</v>
      </c>
    </row>
    <row r="718" spans="1:17" x14ac:dyDescent="0.2">
      <c r="A718" t="s">
        <v>57</v>
      </c>
      <c r="B718" s="30" t="s">
        <v>180</v>
      </c>
      <c r="C718" t="s">
        <v>14</v>
      </c>
      <c r="D718" t="s">
        <v>82</v>
      </c>
      <c r="F718" t="s">
        <v>17</v>
      </c>
      <c r="G718" t="s">
        <v>18</v>
      </c>
      <c r="H718" s="4">
        <v>191.16</v>
      </c>
      <c r="I718">
        <v>0</v>
      </c>
      <c r="J718">
        <v>0</v>
      </c>
      <c r="K718">
        <v>0</v>
      </c>
      <c r="L718">
        <v>191.16</v>
      </c>
      <c r="M718" s="2">
        <v>31</v>
      </c>
      <c r="O718" t="s">
        <v>37</v>
      </c>
      <c r="P718" t="s">
        <v>85</v>
      </c>
      <c r="Q718" t="s">
        <v>86</v>
      </c>
    </row>
    <row r="719" spans="1:17" x14ac:dyDescent="0.2">
      <c r="A719" t="s">
        <v>57</v>
      </c>
      <c r="B719" s="30" t="s">
        <v>181</v>
      </c>
      <c r="C719" t="s">
        <v>14</v>
      </c>
      <c r="D719" t="s">
        <v>82</v>
      </c>
      <c r="F719" t="s">
        <v>17</v>
      </c>
      <c r="G719" t="s">
        <v>19</v>
      </c>
      <c r="H719" s="4">
        <v>3313</v>
      </c>
      <c r="I719">
        <v>492</v>
      </c>
      <c r="J719">
        <v>0</v>
      </c>
      <c r="K719">
        <v>2821</v>
      </c>
      <c r="L719">
        <v>0</v>
      </c>
      <c r="M719" s="2">
        <v>31</v>
      </c>
      <c r="N719" t="s">
        <v>23</v>
      </c>
      <c r="O719" t="s">
        <v>37</v>
      </c>
      <c r="P719" t="s">
        <v>85</v>
      </c>
      <c r="Q719" t="s">
        <v>86</v>
      </c>
    </row>
    <row r="720" spans="1:17" x14ac:dyDescent="0.2">
      <c r="A720" t="s">
        <v>57</v>
      </c>
      <c r="B720" s="30" t="s">
        <v>182</v>
      </c>
      <c r="C720" t="s">
        <v>14</v>
      </c>
      <c r="D720" t="s">
        <v>82</v>
      </c>
      <c r="F720" t="s">
        <v>17</v>
      </c>
      <c r="G720" t="s">
        <v>18</v>
      </c>
      <c r="H720" s="4">
        <v>421.97</v>
      </c>
      <c r="I720">
        <v>0</v>
      </c>
      <c r="J720">
        <v>0</v>
      </c>
      <c r="K720">
        <v>0</v>
      </c>
      <c r="L720">
        <v>421.97</v>
      </c>
      <c r="M720" s="2">
        <v>31</v>
      </c>
      <c r="P720" t="s">
        <v>85</v>
      </c>
      <c r="Q720" t="s">
        <v>86</v>
      </c>
    </row>
    <row r="721" spans="1:17" x14ac:dyDescent="0.2">
      <c r="A721" t="s">
        <v>57</v>
      </c>
      <c r="B721" s="30" t="s">
        <v>183</v>
      </c>
      <c r="C721" t="s">
        <v>14</v>
      </c>
      <c r="D721" t="s">
        <v>82</v>
      </c>
      <c r="E721" t="s">
        <v>184</v>
      </c>
      <c r="F721" t="s">
        <v>17</v>
      </c>
      <c r="G721" t="s">
        <v>18</v>
      </c>
      <c r="H721" s="4">
        <v>238.79</v>
      </c>
      <c r="I721">
        <v>0</v>
      </c>
      <c r="J721">
        <v>0</v>
      </c>
      <c r="K721">
        <v>0</v>
      </c>
      <c r="L721">
        <v>238.79</v>
      </c>
      <c r="M721" s="2">
        <v>31</v>
      </c>
      <c r="P721" t="s">
        <v>85</v>
      </c>
      <c r="Q721" t="s">
        <v>86</v>
      </c>
    </row>
    <row r="722" spans="1:17" x14ac:dyDescent="0.2">
      <c r="A722" t="s">
        <v>57</v>
      </c>
      <c r="B722" s="30" t="s">
        <v>185</v>
      </c>
      <c r="C722" t="s">
        <v>14</v>
      </c>
      <c r="D722" t="s">
        <v>82</v>
      </c>
      <c r="E722" t="s">
        <v>186</v>
      </c>
      <c r="F722" t="s">
        <v>17</v>
      </c>
      <c r="G722" t="s">
        <v>18</v>
      </c>
      <c r="H722" s="4">
        <v>421.7</v>
      </c>
      <c r="I722">
        <v>0</v>
      </c>
      <c r="J722">
        <v>0</v>
      </c>
      <c r="K722">
        <v>0</v>
      </c>
      <c r="L722">
        <v>421.7</v>
      </c>
      <c r="M722" s="2">
        <v>31</v>
      </c>
      <c r="P722" t="s">
        <v>85</v>
      </c>
      <c r="Q722" t="s">
        <v>86</v>
      </c>
    </row>
    <row r="723" spans="1:17" x14ac:dyDescent="0.2">
      <c r="A723" t="s">
        <v>57</v>
      </c>
      <c r="B723" s="30" t="s">
        <v>187</v>
      </c>
      <c r="C723" t="s">
        <v>14</v>
      </c>
      <c r="D723" t="s">
        <v>82</v>
      </c>
      <c r="E723" t="s">
        <v>188</v>
      </c>
      <c r="F723" t="s">
        <v>17</v>
      </c>
      <c r="G723" t="s">
        <v>18</v>
      </c>
      <c r="H723" s="4">
        <v>1058.27</v>
      </c>
      <c r="I723">
        <v>0</v>
      </c>
      <c r="J723">
        <v>0</v>
      </c>
      <c r="K723">
        <v>0</v>
      </c>
      <c r="L723">
        <v>1058.27</v>
      </c>
      <c r="M723" s="2">
        <v>31</v>
      </c>
      <c r="N723" t="s">
        <v>84</v>
      </c>
      <c r="P723" t="s">
        <v>85</v>
      </c>
      <c r="Q723" t="s">
        <v>86</v>
      </c>
    </row>
    <row r="724" spans="1:17" x14ac:dyDescent="0.2">
      <c r="A724" t="s">
        <v>57</v>
      </c>
      <c r="B724" s="30" t="s">
        <v>189</v>
      </c>
      <c r="C724" t="s">
        <v>14</v>
      </c>
      <c r="D724" t="s">
        <v>82</v>
      </c>
      <c r="F724" t="s">
        <v>17</v>
      </c>
      <c r="G724" t="s">
        <v>18</v>
      </c>
      <c r="H724" s="4">
        <v>408.87</v>
      </c>
      <c r="I724">
        <v>0</v>
      </c>
      <c r="J724">
        <v>0</v>
      </c>
      <c r="K724">
        <v>0</v>
      </c>
      <c r="L724">
        <v>408.87</v>
      </c>
      <c r="M724" s="2">
        <v>31</v>
      </c>
      <c r="P724" t="s">
        <v>85</v>
      </c>
      <c r="Q724" t="s">
        <v>86</v>
      </c>
    </row>
    <row r="725" spans="1:17" x14ac:dyDescent="0.2">
      <c r="A725" t="s">
        <v>57</v>
      </c>
      <c r="B725" s="30" t="s">
        <v>190</v>
      </c>
      <c r="C725" t="s">
        <v>14</v>
      </c>
      <c r="D725" t="s">
        <v>82</v>
      </c>
      <c r="E725" t="s">
        <v>191</v>
      </c>
      <c r="F725" t="s">
        <v>17</v>
      </c>
      <c r="G725" t="s">
        <v>19</v>
      </c>
      <c r="H725" s="4">
        <v>3244</v>
      </c>
      <c r="I725">
        <v>512</v>
      </c>
      <c r="J725">
        <v>0</v>
      </c>
      <c r="K725">
        <v>2732</v>
      </c>
      <c r="L725">
        <v>0</v>
      </c>
      <c r="M725" s="2">
        <v>31</v>
      </c>
      <c r="N725" t="s">
        <v>23</v>
      </c>
      <c r="O725" t="s">
        <v>37</v>
      </c>
      <c r="P725" t="s">
        <v>85</v>
      </c>
      <c r="Q725" t="s">
        <v>86</v>
      </c>
    </row>
    <row r="726" spans="1:17" x14ac:dyDescent="0.2">
      <c r="A726" t="s">
        <v>57</v>
      </c>
      <c r="B726" s="30" t="s">
        <v>192</v>
      </c>
      <c r="C726" t="s">
        <v>14</v>
      </c>
      <c r="D726" t="s">
        <v>82</v>
      </c>
      <c r="E726" t="s">
        <v>193</v>
      </c>
      <c r="F726" t="s">
        <v>17</v>
      </c>
      <c r="G726" t="s">
        <v>18</v>
      </c>
      <c r="H726" s="4">
        <v>1396.06</v>
      </c>
      <c r="I726">
        <v>0</v>
      </c>
      <c r="J726">
        <v>0</v>
      </c>
      <c r="K726">
        <v>0</v>
      </c>
      <c r="L726">
        <v>1396.06</v>
      </c>
      <c r="M726" s="2">
        <v>31</v>
      </c>
      <c r="P726" t="s">
        <v>85</v>
      </c>
      <c r="Q726" t="s">
        <v>86</v>
      </c>
    </row>
    <row r="727" spans="1:17" x14ac:dyDescent="0.2">
      <c r="A727" t="s">
        <v>57</v>
      </c>
      <c r="B727" s="30" t="s">
        <v>194</v>
      </c>
      <c r="C727" t="s">
        <v>14</v>
      </c>
      <c r="D727" t="s">
        <v>82</v>
      </c>
      <c r="E727" t="s">
        <v>24</v>
      </c>
      <c r="F727" t="s">
        <v>17</v>
      </c>
      <c r="G727" t="s">
        <v>19</v>
      </c>
      <c r="H727" s="4">
        <v>3730</v>
      </c>
      <c r="I727">
        <v>587</v>
      </c>
      <c r="J727">
        <v>0</v>
      </c>
      <c r="K727">
        <v>3143</v>
      </c>
      <c r="L727">
        <v>0</v>
      </c>
      <c r="M727" s="2">
        <v>31</v>
      </c>
      <c r="N727" t="s">
        <v>23</v>
      </c>
      <c r="O727" t="s">
        <v>37</v>
      </c>
      <c r="P727" t="s">
        <v>85</v>
      </c>
      <c r="Q727" t="s">
        <v>86</v>
      </c>
    </row>
    <row r="728" spans="1:17" x14ac:dyDescent="0.2">
      <c r="A728" t="s">
        <v>57</v>
      </c>
      <c r="B728" s="30" t="s">
        <v>195</v>
      </c>
      <c r="C728" t="s">
        <v>14</v>
      </c>
      <c r="D728" t="s">
        <v>82</v>
      </c>
      <c r="F728" t="s">
        <v>17</v>
      </c>
      <c r="G728" t="s">
        <v>19</v>
      </c>
      <c r="H728" s="4">
        <v>1995</v>
      </c>
      <c r="I728">
        <v>298</v>
      </c>
      <c r="J728">
        <v>0</v>
      </c>
      <c r="K728">
        <v>1697</v>
      </c>
      <c r="L728">
        <v>0</v>
      </c>
      <c r="M728" s="2">
        <v>31</v>
      </c>
      <c r="N728" t="s">
        <v>23</v>
      </c>
      <c r="O728" t="s">
        <v>37</v>
      </c>
      <c r="P728" t="s">
        <v>85</v>
      </c>
      <c r="Q728" t="s">
        <v>86</v>
      </c>
    </row>
    <row r="729" spans="1:17" x14ac:dyDescent="0.2">
      <c r="A729" t="s">
        <v>57</v>
      </c>
      <c r="B729" s="30" t="s">
        <v>196</v>
      </c>
      <c r="C729" t="s">
        <v>14</v>
      </c>
      <c r="D729" t="s">
        <v>82</v>
      </c>
      <c r="F729" t="s">
        <v>17</v>
      </c>
      <c r="G729" t="s">
        <v>19</v>
      </c>
      <c r="H729" s="4">
        <v>3037</v>
      </c>
      <c r="I729">
        <v>489</v>
      </c>
      <c r="J729">
        <v>0</v>
      </c>
      <c r="K729">
        <v>2548</v>
      </c>
      <c r="L729">
        <v>0</v>
      </c>
      <c r="M729" s="2">
        <v>31</v>
      </c>
      <c r="N729" t="s">
        <v>23</v>
      </c>
      <c r="O729" t="s">
        <v>37</v>
      </c>
      <c r="P729" t="s">
        <v>85</v>
      </c>
      <c r="Q729" t="s">
        <v>86</v>
      </c>
    </row>
    <row r="730" spans="1:17" x14ac:dyDescent="0.2">
      <c r="A730" t="s">
        <v>57</v>
      </c>
      <c r="B730" s="30" t="s">
        <v>197</v>
      </c>
      <c r="C730" t="s">
        <v>14</v>
      </c>
      <c r="D730" t="s">
        <v>82</v>
      </c>
      <c r="F730" t="s">
        <v>17</v>
      </c>
      <c r="G730" t="s">
        <v>19</v>
      </c>
      <c r="H730" s="4">
        <v>2791</v>
      </c>
      <c r="I730">
        <v>422</v>
      </c>
      <c r="J730">
        <v>0</v>
      </c>
      <c r="K730">
        <v>2369</v>
      </c>
      <c r="L730">
        <v>0</v>
      </c>
      <c r="M730" s="2">
        <v>31</v>
      </c>
      <c r="N730" t="s">
        <v>23</v>
      </c>
      <c r="O730" t="s">
        <v>37</v>
      </c>
      <c r="P730" t="s">
        <v>85</v>
      </c>
      <c r="Q730" t="s">
        <v>86</v>
      </c>
    </row>
    <row r="731" spans="1:17" x14ac:dyDescent="0.2">
      <c r="A731" t="s">
        <v>57</v>
      </c>
      <c r="B731" s="30" t="s">
        <v>198</v>
      </c>
      <c r="C731" t="s">
        <v>14</v>
      </c>
      <c r="D731" t="s">
        <v>82</v>
      </c>
      <c r="F731" t="s">
        <v>17</v>
      </c>
      <c r="G731" t="s">
        <v>18</v>
      </c>
      <c r="H731" s="4">
        <v>593.69000000000005</v>
      </c>
      <c r="I731">
        <v>0</v>
      </c>
      <c r="J731">
        <v>0</v>
      </c>
      <c r="K731">
        <v>0</v>
      </c>
      <c r="L731">
        <v>593.69000000000005</v>
      </c>
      <c r="M731" s="2">
        <v>31</v>
      </c>
      <c r="P731" t="s">
        <v>85</v>
      </c>
      <c r="Q731" t="s">
        <v>86</v>
      </c>
    </row>
    <row r="732" spans="1:17" x14ac:dyDescent="0.2">
      <c r="A732" t="s">
        <v>57</v>
      </c>
      <c r="B732" s="30" t="s">
        <v>199</v>
      </c>
      <c r="C732" t="s">
        <v>14</v>
      </c>
      <c r="D732" t="s">
        <v>82</v>
      </c>
      <c r="F732" t="s">
        <v>17</v>
      </c>
      <c r="G732" t="s">
        <v>18</v>
      </c>
      <c r="H732" s="4">
        <v>1502.98</v>
      </c>
      <c r="I732">
        <v>0</v>
      </c>
      <c r="J732">
        <v>0</v>
      </c>
      <c r="K732">
        <v>0</v>
      </c>
      <c r="L732">
        <v>1502.98</v>
      </c>
      <c r="M732" s="2">
        <v>31</v>
      </c>
      <c r="N732" t="s">
        <v>23</v>
      </c>
      <c r="O732" t="s">
        <v>37</v>
      </c>
      <c r="P732" t="s">
        <v>85</v>
      </c>
      <c r="Q732" t="s">
        <v>86</v>
      </c>
    </row>
    <row r="733" spans="1:17" x14ac:dyDescent="0.2">
      <c r="A733" t="s">
        <v>57</v>
      </c>
      <c r="B733" s="30" t="s">
        <v>200</v>
      </c>
      <c r="C733" t="s">
        <v>14</v>
      </c>
      <c r="D733" t="s">
        <v>82</v>
      </c>
      <c r="F733" t="s">
        <v>17</v>
      </c>
      <c r="G733" t="s">
        <v>18</v>
      </c>
      <c r="H733" s="4">
        <v>304.05</v>
      </c>
      <c r="I733">
        <v>0</v>
      </c>
      <c r="J733">
        <v>0</v>
      </c>
      <c r="K733">
        <v>0</v>
      </c>
      <c r="L733">
        <v>304.05</v>
      </c>
      <c r="M733" s="2">
        <v>31</v>
      </c>
      <c r="P733" t="s">
        <v>85</v>
      </c>
      <c r="Q733" t="s">
        <v>86</v>
      </c>
    </row>
    <row r="734" spans="1:17" x14ac:dyDescent="0.2">
      <c r="A734" t="s">
        <v>57</v>
      </c>
      <c r="B734" s="30" t="s">
        <v>201</v>
      </c>
      <c r="C734" t="s">
        <v>14</v>
      </c>
      <c r="D734" t="s">
        <v>82</v>
      </c>
      <c r="F734" t="s">
        <v>17</v>
      </c>
      <c r="G734" t="s">
        <v>18</v>
      </c>
      <c r="H734" s="4">
        <v>562.01</v>
      </c>
      <c r="I734">
        <v>0</v>
      </c>
      <c r="J734">
        <v>0</v>
      </c>
      <c r="K734">
        <v>0</v>
      </c>
      <c r="L734">
        <v>562.01</v>
      </c>
      <c r="M734" s="2">
        <v>31</v>
      </c>
      <c r="N734" t="s">
        <v>23</v>
      </c>
      <c r="P734" t="s">
        <v>85</v>
      </c>
      <c r="Q734" t="s">
        <v>86</v>
      </c>
    </row>
    <row r="735" spans="1:17" x14ac:dyDescent="0.2">
      <c r="A735" t="s">
        <v>57</v>
      </c>
      <c r="B735" s="30" t="s">
        <v>202</v>
      </c>
      <c r="C735" t="s">
        <v>14</v>
      </c>
      <c r="D735" t="s">
        <v>82</v>
      </c>
      <c r="F735" t="s">
        <v>17</v>
      </c>
      <c r="G735" t="s">
        <v>19</v>
      </c>
      <c r="H735" s="4">
        <v>1987</v>
      </c>
      <c r="I735">
        <v>291</v>
      </c>
      <c r="J735">
        <v>0</v>
      </c>
      <c r="K735">
        <v>1696</v>
      </c>
      <c r="L735">
        <v>0</v>
      </c>
      <c r="M735" s="2">
        <v>31</v>
      </c>
      <c r="N735" t="s">
        <v>23</v>
      </c>
      <c r="P735" t="s">
        <v>85</v>
      </c>
      <c r="Q735" t="s">
        <v>86</v>
      </c>
    </row>
    <row r="736" spans="1:17" x14ac:dyDescent="0.2">
      <c r="A736" t="s">
        <v>57</v>
      </c>
      <c r="B736" s="30" t="s">
        <v>203</v>
      </c>
      <c r="C736" t="s">
        <v>14</v>
      </c>
      <c r="D736" t="s">
        <v>82</v>
      </c>
      <c r="F736" t="s">
        <v>17</v>
      </c>
      <c r="G736" t="s">
        <v>19</v>
      </c>
      <c r="H736" s="4">
        <v>12678</v>
      </c>
      <c r="I736">
        <v>946</v>
      </c>
      <c r="J736">
        <v>0</v>
      </c>
      <c r="K736">
        <v>11732</v>
      </c>
      <c r="L736">
        <v>0</v>
      </c>
      <c r="M736" s="2">
        <v>31</v>
      </c>
      <c r="N736" t="s">
        <v>84</v>
      </c>
      <c r="O736" t="s">
        <v>37</v>
      </c>
      <c r="P736" t="s">
        <v>85</v>
      </c>
      <c r="Q736" t="s">
        <v>86</v>
      </c>
    </row>
    <row r="737" spans="1:17" x14ac:dyDescent="0.2">
      <c r="A737" t="s">
        <v>57</v>
      </c>
      <c r="B737" s="30" t="s">
        <v>204</v>
      </c>
      <c r="C737" t="s">
        <v>14</v>
      </c>
      <c r="D737" t="s">
        <v>82</v>
      </c>
      <c r="F737" t="s">
        <v>17</v>
      </c>
      <c r="G737" t="s">
        <v>18</v>
      </c>
      <c r="H737" s="4">
        <v>1215.78</v>
      </c>
      <c r="I737">
        <v>0</v>
      </c>
      <c r="J737">
        <v>0</v>
      </c>
      <c r="K737">
        <v>0</v>
      </c>
      <c r="L737">
        <v>1215.78</v>
      </c>
      <c r="M737" s="2">
        <v>31</v>
      </c>
      <c r="N737" t="s">
        <v>84</v>
      </c>
      <c r="P737" t="s">
        <v>85</v>
      </c>
      <c r="Q737" t="s">
        <v>86</v>
      </c>
    </row>
    <row r="738" spans="1:17" x14ac:dyDescent="0.2">
      <c r="A738" t="s">
        <v>57</v>
      </c>
      <c r="B738" s="30" t="s">
        <v>205</v>
      </c>
      <c r="C738" t="s">
        <v>14</v>
      </c>
      <c r="D738" t="s">
        <v>82</v>
      </c>
      <c r="F738" t="s">
        <v>17</v>
      </c>
      <c r="G738" t="s">
        <v>19</v>
      </c>
      <c r="H738" s="4">
        <v>25310</v>
      </c>
      <c r="I738">
        <v>7500</v>
      </c>
      <c r="J738">
        <v>0</v>
      </c>
      <c r="K738">
        <v>17810</v>
      </c>
      <c r="L738">
        <v>0</v>
      </c>
      <c r="M738" s="2">
        <v>31</v>
      </c>
      <c r="N738" t="s">
        <v>84</v>
      </c>
      <c r="O738" t="s">
        <v>37</v>
      </c>
      <c r="P738" t="s">
        <v>85</v>
      </c>
      <c r="Q738" t="s">
        <v>86</v>
      </c>
    </row>
    <row r="739" spans="1:17" x14ac:dyDescent="0.2">
      <c r="A739" t="s">
        <v>57</v>
      </c>
      <c r="B739" s="30" t="s">
        <v>206</v>
      </c>
      <c r="C739" t="s">
        <v>14</v>
      </c>
      <c r="D739" t="s">
        <v>82</v>
      </c>
      <c r="F739" t="s">
        <v>17</v>
      </c>
      <c r="G739" t="s">
        <v>19</v>
      </c>
      <c r="H739" s="4">
        <v>23490</v>
      </c>
      <c r="I739">
        <v>2790</v>
      </c>
      <c r="J739">
        <v>0</v>
      </c>
      <c r="K739">
        <v>20700</v>
      </c>
      <c r="L739">
        <v>0</v>
      </c>
      <c r="M739" s="2">
        <v>31</v>
      </c>
      <c r="N739" t="s">
        <v>84</v>
      </c>
      <c r="O739" t="s">
        <v>37</v>
      </c>
      <c r="P739" t="s">
        <v>85</v>
      </c>
      <c r="Q739" t="s">
        <v>86</v>
      </c>
    </row>
    <row r="740" spans="1:17" x14ac:dyDescent="0.2">
      <c r="A740" t="s">
        <v>57</v>
      </c>
      <c r="B740" s="30" t="s">
        <v>207</v>
      </c>
      <c r="C740" t="s">
        <v>14</v>
      </c>
      <c r="D740" t="s">
        <v>82</v>
      </c>
      <c r="F740" t="s">
        <v>17</v>
      </c>
      <c r="G740" t="s">
        <v>19</v>
      </c>
      <c r="H740" s="4">
        <v>3400</v>
      </c>
      <c r="I740">
        <v>1060</v>
      </c>
      <c r="J740">
        <v>0</v>
      </c>
      <c r="K740">
        <v>2340</v>
      </c>
      <c r="L740">
        <v>0</v>
      </c>
      <c r="M740" s="2">
        <v>31</v>
      </c>
      <c r="N740" t="s">
        <v>84</v>
      </c>
      <c r="P740" t="s">
        <v>85</v>
      </c>
      <c r="Q740" t="s">
        <v>86</v>
      </c>
    </row>
    <row r="741" spans="1:17" x14ac:dyDescent="0.2">
      <c r="A741" t="s">
        <v>57</v>
      </c>
      <c r="B741" s="30" t="s">
        <v>208</v>
      </c>
      <c r="C741" t="s">
        <v>14</v>
      </c>
      <c r="D741" t="s">
        <v>82</v>
      </c>
      <c r="F741" t="s">
        <v>17</v>
      </c>
      <c r="G741" t="s">
        <v>18</v>
      </c>
      <c r="H741" s="4">
        <v>1884</v>
      </c>
      <c r="I741">
        <v>0</v>
      </c>
      <c r="J741">
        <v>0</v>
      </c>
      <c r="K741">
        <v>0</v>
      </c>
      <c r="L741">
        <v>1884</v>
      </c>
      <c r="M741" s="2">
        <v>31</v>
      </c>
      <c r="N741" t="s">
        <v>23</v>
      </c>
      <c r="O741" t="s">
        <v>37</v>
      </c>
      <c r="P741" t="s">
        <v>85</v>
      </c>
      <c r="Q741" t="s">
        <v>86</v>
      </c>
    </row>
    <row r="742" spans="1:17" x14ac:dyDescent="0.2">
      <c r="A742" t="s">
        <v>57</v>
      </c>
      <c r="B742" s="30" t="s">
        <v>209</v>
      </c>
      <c r="C742" t="s">
        <v>14</v>
      </c>
      <c r="D742" t="s">
        <v>82</v>
      </c>
      <c r="F742" t="s">
        <v>17</v>
      </c>
      <c r="G742" t="s">
        <v>19</v>
      </c>
      <c r="H742" s="4">
        <v>3157</v>
      </c>
      <c r="I742">
        <v>476</v>
      </c>
      <c r="J742">
        <v>0</v>
      </c>
      <c r="K742">
        <v>2681</v>
      </c>
      <c r="L742">
        <v>0</v>
      </c>
      <c r="M742" s="2">
        <v>31</v>
      </c>
      <c r="N742" t="s">
        <v>23</v>
      </c>
      <c r="O742" t="s">
        <v>37</v>
      </c>
      <c r="P742" t="s">
        <v>85</v>
      </c>
      <c r="Q742" t="s">
        <v>86</v>
      </c>
    </row>
    <row r="743" spans="1:17" x14ac:dyDescent="0.2">
      <c r="A743" t="s">
        <v>57</v>
      </c>
      <c r="B743" s="30" t="s">
        <v>210</v>
      </c>
      <c r="C743" t="s">
        <v>14</v>
      </c>
      <c r="D743" t="s">
        <v>82</v>
      </c>
      <c r="F743" t="s">
        <v>17</v>
      </c>
      <c r="G743" t="s">
        <v>19</v>
      </c>
      <c r="H743" s="4">
        <v>3185</v>
      </c>
      <c r="I743">
        <v>479</v>
      </c>
      <c r="J743">
        <v>0</v>
      </c>
      <c r="K743">
        <v>2706</v>
      </c>
      <c r="L743">
        <v>0</v>
      </c>
      <c r="M743" s="2">
        <v>31</v>
      </c>
      <c r="N743" t="s">
        <v>23</v>
      </c>
      <c r="O743" t="s">
        <v>37</v>
      </c>
      <c r="P743" t="s">
        <v>85</v>
      </c>
      <c r="Q743" t="s">
        <v>86</v>
      </c>
    </row>
    <row r="744" spans="1:17" x14ac:dyDescent="0.2">
      <c r="A744" t="s">
        <v>57</v>
      </c>
      <c r="B744" s="30" t="s">
        <v>211</v>
      </c>
      <c r="C744" t="s">
        <v>14</v>
      </c>
      <c r="D744" t="s">
        <v>82</v>
      </c>
      <c r="F744" t="s">
        <v>17</v>
      </c>
      <c r="G744" t="s">
        <v>18</v>
      </c>
      <c r="H744" s="4">
        <v>965.62</v>
      </c>
      <c r="I744">
        <v>0</v>
      </c>
      <c r="J744">
        <v>0</v>
      </c>
      <c r="K744">
        <v>0</v>
      </c>
      <c r="L744">
        <v>965.62</v>
      </c>
      <c r="M744" s="2">
        <v>31</v>
      </c>
      <c r="P744" t="s">
        <v>85</v>
      </c>
      <c r="Q744" t="s">
        <v>86</v>
      </c>
    </row>
    <row r="745" spans="1:17" x14ac:dyDescent="0.2">
      <c r="A745" t="s">
        <v>57</v>
      </c>
      <c r="B745" s="30" t="s">
        <v>212</v>
      </c>
      <c r="C745" t="s">
        <v>14</v>
      </c>
      <c r="D745" t="s">
        <v>82</v>
      </c>
      <c r="E745" t="s">
        <v>25</v>
      </c>
      <c r="F745" t="s">
        <v>17</v>
      </c>
      <c r="G745" t="s">
        <v>18</v>
      </c>
      <c r="H745" s="4">
        <v>1720</v>
      </c>
      <c r="I745">
        <v>0</v>
      </c>
      <c r="J745">
        <v>0</v>
      </c>
      <c r="K745">
        <v>0</v>
      </c>
      <c r="L745">
        <v>1720</v>
      </c>
      <c r="M745" s="2">
        <v>31</v>
      </c>
      <c r="P745" t="s">
        <v>85</v>
      </c>
      <c r="Q745" t="s">
        <v>86</v>
      </c>
    </row>
    <row r="746" spans="1:17" x14ac:dyDescent="0.2">
      <c r="A746" t="s">
        <v>57</v>
      </c>
      <c r="B746" s="30" t="s">
        <v>213</v>
      </c>
      <c r="C746" t="s">
        <v>14</v>
      </c>
      <c r="D746" t="s">
        <v>82</v>
      </c>
      <c r="E746" t="s">
        <v>15</v>
      </c>
      <c r="F746" t="s">
        <v>17</v>
      </c>
      <c r="G746" t="s">
        <v>18</v>
      </c>
      <c r="H746" s="4">
        <v>999.86</v>
      </c>
      <c r="I746">
        <v>0</v>
      </c>
      <c r="J746">
        <v>0</v>
      </c>
      <c r="K746">
        <v>0</v>
      </c>
      <c r="L746">
        <v>999.86</v>
      </c>
      <c r="M746" s="2">
        <v>31</v>
      </c>
      <c r="N746" t="s">
        <v>84</v>
      </c>
      <c r="P746" t="s">
        <v>85</v>
      </c>
      <c r="Q746" t="s">
        <v>86</v>
      </c>
    </row>
    <row r="747" spans="1:17" x14ac:dyDescent="0.2">
      <c r="A747" t="s">
        <v>57</v>
      </c>
      <c r="B747" s="30" t="s">
        <v>214</v>
      </c>
      <c r="C747" t="s">
        <v>14</v>
      </c>
      <c r="D747" t="s">
        <v>82</v>
      </c>
      <c r="E747" t="s">
        <v>141</v>
      </c>
      <c r="F747" t="s">
        <v>17</v>
      </c>
      <c r="G747" t="s">
        <v>18</v>
      </c>
      <c r="H747" s="4">
        <v>815</v>
      </c>
      <c r="I747">
        <v>0</v>
      </c>
      <c r="J747">
        <v>0</v>
      </c>
      <c r="K747">
        <v>0</v>
      </c>
      <c r="L747">
        <v>815</v>
      </c>
      <c r="M747" s="2">
        <v>31</v>
      </c>
      <c r="P747" t="s">
        <v>85</v>
      </c>
      <c r="Q747" t="s">
        <v>86</v>
      </c>
    </row>
    <row r="748" spans="1:17" x14ac:dyDescent="0.2">
      <c r="A748" t="s">
        <v>57</v>
      </c>
      <c r="B748" s="30" t="s">
        <v>215</v>
      </c>
      <c r="C748" t="s">
        <v>14</v>
      </c>
      <c r="D748" t="s">
        <v>82</v>
      </c>
      <c r="F748" t="s">
        <v>17</v>
      </c>
      <c r="G748" t="s">
        <v>18</v>
      </c>
      <c r="H748" s="4">
        <v>1343.17</v>
      </c>
      <c r="I748">
        <v>0</v>
      </c>
      <c r="J748">
        <v>0</v>
      </c>
      <c r="K748">
        <v>0</v>
      </c>
      <c r="L748">
        <v>1343.17</v>
      </c>
      <c r="M748" s="2">
        <v>31</v>
      </c>
      <c r="N748" t="s">
        <v>23</v>
      </c>
      <c r="P748" t="s">
        <v>85</v>
      </c>
      <c r="Q748" t="s">
        <v>86</v>
      </c>
    </row>
    <row r="749" spans="1:17" x14ac:dyDescent="0.2">
      <c r="A749" t="s">
        <v>57</v>
      </c>
      <c r="B749" s="30" t="s">
        <v>216</v>
      </c>
      <c r="C749" t="s">
        <v>14</v>
      </c>
      <c r="D749" t="s">
        <v>82</v>
      </c>
      <c r="F749" t="s">
        <v>17</v>
      </c>
      <c r="G749" t="s">
        <v>18</v>
      </c>
      <c r="H749" s="4">
        <v>219.31</v>
      </c>
      <c r="I749">
        <v>0</v>
      </c>
      <c r="J749">
        <v>0</v>
      </c>
      <c r="K749">
        <v>0</v>
      </c>
      <c r="L749">
        <v>219.31</v>
      </c>
      <c r="M749" s="2">
        <v>31</v>
      </c>
      <c r="P749" t="s">
        <v>85</v>
      </c>
      <c r="Q749" t="s">
        <v>86</v>
      </c>
    </row>
    <row r="750" spans="1:17" x14ac:dyDescent="0.2">
      <c r="A750" t="s">
        <v>57</v>
      </c>
      <c r="B750" s="30" t="s">
        <v>217</v>
      </c>
      <c r="C750" t="s">
        <v>14</v>
      </c>
      <c r="D750" t="s">
        <v>82</v>
      </c>
      <c r="F750" t="s">
        <v>17</v>
      </c>
      <c r="G750" t="s">
        <v>19</v>
      </c>
      <c r="H750" s="4">
        <v>3600</v>
      </c>
      <c r="I750">
        <v>490</v>
      </c>
      <c r="J750">
        <v>0</v>
      </c>
      <c r="K750">
        <v>3110</v>
      </c>
      <c r="L750">
        <v>0</v>
      </c>
      <c r="M750" s="2">
        <v>31</v>
      </c>
      <c r="P750" t="s">
        <v>85</v>
      </c>
      <c r="Q750" t="s">
        <v>86</v>
      </c>
    </row>
    <row r="751" spans="1:17" x14ac:dyDescent="0.2">
      <c r="A751" t="s">
        <v>57</v>
      </c>
      <c r="B751" s="30" t="s">
        <v>218</v>
      </c>
      <c r="C751" t="s">
        <v>14</v>
      </c>
      <c r="D751" t="s">
        <v>82</v>
      </c>
      <c r="F751" t="s">
        <v>17</v>
      </c>
      <c r="G751" t="s">
        <v>19</v>
      </c>
      <c r="H751" s="4">
        <v>4962</v>
      </c>
      <c r="I751">
        <v>500</v>
      </c>
      <c r="J751">
        <v>0</v>
      </c>
      <c r="K751">
        <v>4462</v>
      </c>
      <c r="L751">
        <v>0</v>
      </c>
      <c r="M751" s="2">
        <v>31</v>
      </c>
      <c r="P751" t="s">
        <v>85</v>
      </c>
      <c r="Q751" t="s">
        <v>86</v>
      </c>
    </row>
    <row r="752" spans="1:17" x14ac:dyDescent="0.2">
      <c r="A752" t="s">
        <v>57</v>
      </c>
      <c r="B752" s="30" t="s">
        <v>219</v>
      </c>
      <c r="C752" t="s">
        <v>14</v>
      </c>
      <c r="D752" t="s">
        <v>82</v>
      </c>
      <c r="E752" t="s">
        <v>220</v>
      </c>
      <c r="F752" t="s">
        <v>17</v>
      </c>
      <c r="G752" t="s">
        <v>19</v>
      </c>
      <c r="H752" s="4">
        <v>10920</v>
      </c>
      <c r="I752">
        <v>1012</v>
      </c>
      <c r="J752">
        <v>0</v>
      </c>
      <c r="K752">
        <v>9908</v>
      </c>
      <c r="L752">
        <v>0</v>
      </c>
      <c r="M752" s="2">
        <v>31</v>
      </c>
      <c r="O752" t="s">
        <v>37</v>
      </c>
      <c r="P752" t="s">
        <v>85</v>
      </c>
      <c r="Q752" t="s">
        <v>86</v>
      </c>
    </row>
    <row r="753" spans="1:17" x14ac:dyDescent="0.2">
      <c r="A753" t="s">
        <v>57</v>
      </c>
      <c r="B753" s="30" t="s">
        <v>221</v>
      </c>
      <c r="C753" t="s">
        <v>14</v>
      </c>
      <c r="D753" t="s">
        <v>82</v>
      </c>
      <c r="F753" t="s">
        <v>17</v>
      </c>
      <c r="G753" t="s">
        <v>18</v>
      </c>
      <c r="H753" s="4">
        <v>101.32</v>
      </c>
      <c r="I753">
        <v>0</v>
      </c>
      <c r="J753">
        <v>0</v>
      </c>
      <c r="K753">
        <v>0</v>
      </c>
      <c r="L753">
        <v>101.32</v>
      </c>
      <c r="M753" s="2">
        <v>31</v>
      </c>
      <c r="P753" t="s">
        <v>85</v>
      </c>
      <c r="Q753" t="s">
        <v>86</v>
      </c>
    </row>
    <row r="754" spans="1:17" x14ac:dyDescent="0.2">
      <c r="A754" t="s">
        <v>57</v>
      </c>
      <c r="B754" s="30" t="s">
        <v>222</v>
      </c>
      <c r="C754" t="s">
        <v>14</v>
      </c>
      <c r="D754" t="s">
        <v>82</v>
      </c>
      <c r="F754" t="s">
        <v>17</v>
      </c>
      <c r="G754" t="s">
        <v>18</v>
      </c>
      <c r="H754" s="4">
        <v>113.66</v>
      </c>
      <c r="I754">
        <v>0</v>
      </c>
      <c r="J754">
        <v>0</v>
      </c>
      <c r="K754">
        <v>0</v>
      </c>
      <c r="L754">
        <v>113.66</v>
      </c>
      <c r="M754" s="2">
        <v>31</v>
      </c>
      <c r="O754" t="s">
        <v>37</v>
      </c>
      <c r="P754" t="s">
        <v>85</v>
      </c>
      <c r="Q754" t="s">
        <v>86</v>
      </c>
    </row>
    <row r="755" spans="1:17" x14ac:dyDescent="0.2">
      <c r="A755" t="s">
        <v>57</v>
      </c>
      <c r="B755" s="30" t="s">
        <v>223</v>
      </c>
      <c r="C755" t="s">
        <v>14</v>
      </c>
      <c r="D755" t="s">
        <v>82</v>
      </c>
      <c r="F755" t="s">
        <v>17</v>
      </c>
      <c r="G755" t="s">
        <v>18</v>
      </c>
      <c r="H755" s="4">
        <v>139.72999999999999</v>
      </c>
      <c r="I755">
        <v>0</v>
      </c>
      <c r="J755">
        <v>0</v>
      </c>
      <c r="K755">
        <v>0</v>
      </c>
      <c r="L755">
        <v>139.72999999999999</v>
      </c>
      <c r="M755" s="2">
        <v>31</v>
      </c>
      <c r="N755" t="s">
        <v>224</v>
      </c>
      <c r="O755" t="s">
        <v>224</v>
      </c>
      <c r="P755" t="s">
        <v>85</v>
      </c>
      <c r="Q755" t="s">
        <v>86</v>
      </c>
    </row>
    <row r="756" spans="1:17" x14ac:dyDescent="0.2">
      <c r="A756" t="s">
        <v>57</v>
      </c>
      <c r="B756" s="30" t="s">
        <v>225</v>
      </c>
      <c r="C756" t="s">
        <v>14</v>
      </c>
      <c r="D756" t="s">
        <v>82</v>
      </c>
      <c r="F756" t="s">
        <v>17</v>
      </c>
      <c r="G756" t="s">
        <v>18</v>
      </c>
      <c r="H756" s="4">
        <v>0</v>
      </c>
      <c r="I756">
        <v>0</v>
      </c>
      <c r="J756">
        <v>0</v>
      </c>
      <c r="K756">
        <v>0</v>
      </c>
      <c r="L756">
        <v>0</v>
      </c>
      <c r="M756" s="2">
        <v>31</v>
      </c>
      <c r="P756" t="s">
        <v>85</v>
      </c>
      <c r="Q756" t="s">
        <v>86</v>
      </c>
    </row>
    <row r="757" spans="1:17" x14ac:dyDescent="0.2">
      <c r="A757" t="s">
        <v>57</v>
      </c>
      <c r="B757" s="30" t="s">
        <v>226</v>
      </c>
      <c r="C757" t="s">
        <v>14</v>
      </c>
      <c r="D757" t="s">
        <v>82</v>
      </c>
      <c r="F757" t="s">
        <v>17</v>
      </c>
      <c r="G757" t="s">
        <v>19</v>
      </c>
      <c r="H757" s="4">
        <v>4325</v>
      </c>
      <c r="I757">
        <v>884</v>
      </c>
      <c r="J757">
        <v>0</v>
      </c>
      <c r="K757">
        <v>3441</v>
      </c>
      <c r="L757">
        <v>0</v>
      </c>
      <c r="M757" s="2">
        <v>31</v>
      </c>
      <c r="N757" t="s">
        <v>23</v>
      </c>
      <c r="O757" t="s">
        <v>37</v>
      </c>
      <c r="P757" t="s">
        <v>85</v>
      </c>
      <c r="Q757" t="s">
        <v>86</v>
      </c>
    </row>
    <row r="758" spans="1:17" x14ac:dyDescent="0.2">
      <c r="A758" t="s">
        <v>57</v>
      </c>
      <c r="B758" s="30" t="s">
        <v>227</v>
      </c>
      <c r="C758" t="s">
        <v>14</v>
      </c>
      <c r="D758" t="s">
        <v>82</v>
      </c>
      <c r="E758" t="s">
        <v>228</v>
      </c>
      <c r="F758" t="s">
        <v>17</v>
      </c>
      <c r="G758" t="s">
        <v>19</v>
      </c>
      <c r="H758" s="4">
        <v>9750</v>
      </c>
      <c r="I758">
        <v>3480</v>
      </c>
      <c r="J758">
        <v>0</v>
      </c>
      <c r="K758">
        <v>6270</v>
      </c>
      <c r="L758">
        <v>0</v>
      </c>
      <c r="M758" s="2">
        <v>31</v>
      </c>
      <c r="N758" t="s">
        <v>84</v>
      </c>
      <c r="O758" t="s">
        <v>37</v>
      </c>
      <c r="P758" t="s">
        <v>85</v>
      </c>
      <c r="Q758" t="s">
        <v>86</v>
      </c>
    </row>
    <row r="759" spans="1:17" x14ac:dyDescent="0.2">
      <c r="A759" t="s">
        <v>57</v>
      </c>
      <c r="B759" s="30" t="s">
        <v>229</v>
      </c>
      <c r="C759" t="s">
        <v>14</v>
      </c>
      <c r="D759" t="s">
        <v>82</v>
      </c>
      <c r="E759" t="s">
        <v>230</v>
      </c>
      <c r="F759" t="s">
        <v>17</v>
      </c>
      <c r="G759" t="s">
        <v>18</v>
      </c>
      <c r="H759" s="4">
        <v>21.25</v>
      </c>
      <c r="I759">
        <v>0</v>
      </c>
      <c r="J759">
        <v>0</v>
      </c>
      <c r="K759">
        <v>0</v>
      </c>
      <c r="L759">
        <v>21.25</v>
      </c>
      <c r="M759" s="2">
        <v>31</v>
      </c>
      <c r="P759" t="s">
        <v>85</v>
      </c>
      <c r="Q759" t="s">
        <v>86</v>
      </c>
    </row>
    <row r="760" spans="1:17" x14ac:dyDescent="0.2">
      <c r="A760" t="s">
        <v>57</v>
      </c>
      <c r="B760" s="30" t="s">
        <v>231</v>
      </c>
      <c r="C760" t="s">
        <v>14</v>
      </c>
      <c r="D760" t="s">
        <v>82</v>
      </c>
      <c r="F760" t="s">
        <v>17</v>
      </c>
      <c r="G760" t="s">
        <v>19</v>
      </c>
      <c r="H760" s="4">
        <v>2507</v>
      </c>
      <c r="I760">
        <v>373</v>
      </c>
      <c r="J760">
        <v>0</v>
      </c>
      <c r="K760">
        <v>2134</v>
      </c>
      <c r="L760">
        <v>0</v>
      </c>
      <c r="M760" s="2">
        <v>31</v>
      </c>
      <c r="N760" t="s">
        <v>23</v>
      </c>
      <c r="O760" t="s">
        <v>37</v>
      </c>
      <c r="P760" t="s">
        <v>85</v>
      </c>
      <c r="Q760" t="s">
        <v>86</v>
      </c>
    </row>
    <row r="761" spans="1:17" x14ac:dyDescent="0.2">
      <c r="A761" t="s">
        <v>57</v>
      </c>
      <c r="B761" s="30" t="s">
        <v>232</v>
      </c>
      <c r="C761" t="s">
        <v>14</v>
      </c>
      <c r="D761" t="s">
        <v>82</v>
      </c>
      <c r="F761" t="s">
        <v>17</v>
      </c>
      <c r="G761" t="s">
        <v>18</v>
      </c>
      <c r="H761" s="4">
        <v>480.05</v>
      </c>
      <c r="I761">
        <v>0</v>
      </c>
      <c r="J761">
        <v>0</v>
      </c>
      <c r="K761">
        <v>0</v>
      </c>
      <c r="L761">
        <v>480.05</v>
      </c>
      <c r="M761" s="2">
        <v>31</v>
      </c>
      <c r="P761" t="s">
        <v>85</v>
      </c>
      <c r="Q761" t="s">
        <v>86</v>
      </c>
    </row>
    <row r="762" spans="1:17" x14ac:dyDescent="0.2">
      <c r="A762" t="s">
        <v>57</v>
      </c>
      <c r="B762" s="30" t="s">
        <v>233</v>
      </c>
      <c r="C762" t="s">
        <v>14</v>
      </c>
      <c r="D762" t="s">
        <v>82</v>
      </c>
      <c r="F762" t="s">
        <v>17</v>
      </c>
      <c r="G762" t="s">
        <v>19</v>
      </c>
      <c r="H762" s="4">
        <v>4848</v>
      </c>
      <c r="I762">
        <v>1005</v>
      </c>
      <c r="J762">
        <v>0</v>
      </c>
      <c r="K762">
        <v>3843</v>
      </c>
      <c r="L762">
        <v>0</v>
      </c>
      <c r="M762" s="2">
        <v>31</v>
      </c>
      <c r="N762" t="s">
        <v>23</v>
      </c>
      <c r="P762" t="s">
        <v>85</v>
      </c>
      <c r="Q762" t="s">
        <v>86</v>
      </c>
    </row>
    <row r="763" spans="1:17" x14ac:dyDescent="0.2">
      <c r="A763" t="s">
        <v>57</v>
      </c>
      <c r="B763" s="30" t="s">
        <v>234</v>
      </c>
      <c r="C763" t="s">
        <v>14</v>
      </c>
      <c r="D763" t="s">
        <v>82</v>
      </c>
      <c r="F763" t="s">
        <v>17</v>
      </c>
      <c r="G763" t="s">
        <v>19</v>
      </c>
      <c r="H763" s="4">
        <v>2555</v>
      </c>
      <c r="I763">
        <v>373</v>
      </c>
      <c r="J763">
        <v>0</v>
      </c>
      <c r="K763">
        <v>2182</v>
      </c>
      <c r="L763">
        <v>0</v>
      </c>
      <c r="M763" s="2">
        <v>31</v>
      </c>
      <c r="P763" t="s">
        <v>85</v>
      </c>
      <c r="Q763" t="s">
        <v>86</v>
      </c>
    </row>
    <row r="764" spans="1:17" x14ac:dyDescent="0.2">
      <c r="A764" t="s">
        <v>57</v>
      </c>
      <c r="B764" s="30" t="s">
        <v>235</v>
      </c>
      <c r="C764" t="s">
        <v>14</v>
      </c>
      <c r="D764" t="s">
        <v>82</v>
      </c>
      <c r="E764" t="s">
        <v>236</v>
      </c>
      <c r="F764" t="s">
        <v>17</v>
      </c>
      <c r="G764" t="s">
        <v>18</v>
      </c>
      <c r="H764" s="4">
        <v>1815</v>
      </c>
      <c r="I764">
        <v>0</v>
      </c>
      <c r="J764">
        <v>0</v>
      </c>
      <c r="K764">
        <v>0</v>
      </c>
      <c r="L764">
        <v>1815</v>
      </c>
      <c r="M764" s="2">
        <v>31</v>
      </c>
      <c r="O764" t="s">
        <v>37</v>
      </c>
      <c r="P764" t="s">
        <v>85</v>
      </c>
      <c r="Q764" t="s">
        <v>86</v>
      </c>
    </row>
    <row r="765" spans="1:17" x14ac:dyDescent="0.2">
      <c r="A765" t="s">
        <v>57</v>
      </c>
      <c r="B765" s="30" t="s">
        <v>237</v>
      </c>
      <c r="C765" t="s">
        <v>14</v>
      </c>
      <c r="D765" t="s">
        <v>82</v>
      </c>
      <c r="F765" t="s">
        <v>17</v>
      </c>
      <c r="G765" t="s">
        <v>19</v>
      </c>
      <c r="H765" s="4">
        <v>3344</v>
      </c>
      <c r="I765">
        <v>528</v>
      </c>
      <c r="J765">
        <v>0</v>
      </c>
      <c r="K765">
        <v>2816</v>
      </c>
      <c r="L765">
        <v>0</v>
      </c>
      <c r="M765" s="2">
        <v>31</v>
      </c>
      <c r="N765" t="s">
        <v>23</v>
      </c>
      <c r="P765" t="s">
        <v>85</v>
      </c>
      <c r="Q765" t="s">
        <v>86</v>
      </c>
    </row>
    <row r="766" spans="1:17" x14ac:dyDescent="0.2">
      <c r="A766" t="s">
        <v>57</v>
      </c>
      <c r="B766" s="30" t="s">
        <v>238</v>
      </c>
      <c r="C766" t="s">
        <v>14</v>
      </c>
      <c r="D766" t="s">
        <v>82</v>
      </c>
      <c r="F766" t="s">
        <v>17</v>
      </c>
      <c r="G766" t="s">
        <v>18</v>
      </c>
      <c r="H766" s="4">
        <v>362.01</v>
      </c>
      <c r="I766">
        <v>0</v>
      </c>
      <c r="J766">
        <v>0</v>
      </c>
      <c r="K766">
        <v>0</v>
      </c>
      <c r="L766">
        <v>362.01</v>
      </c>
      <c r="M766" s="2">
        <v>31</v>
      </c>
      <c r="P766" t="s">
        <v>85</v>
      </c>
      <c r="Q766" t="s">
        <v>86</v>
      </c>
    </row>
    <row r="767" spans="1:17" x14ac:dyDescent="0.2">
      <c r="A767" t="s">
        <v>57</v>
      </c>
      <c r="B767" s="30" t="s">
        <v>239</v>
      </c>
      <c r="C767" t="s">
        <v>14</v>
      </c>
      <c r="D767" t="s">
        <v>82</v>
      </c>
      <c r="F767" t="s">
        <v>17</v>
      </c>
      <c r="G767" t="s">
        <v>18</v>
      </c>
      <c r="H767" s="4">
        <v>398.79</v>
      </c>
      <c r="I767">
        <v>0</v>
      </c>
      <c r="J767">
        <v>0</v>
      </c>
      <c r="K767">
        <v>0</v>
      </c>
      <c r="L767">
        <v>398.79</v>
      </c>
      <c r="M767" s="2">
        <v>31</v>
      </c>
      <c r="P767" t="s">
        <v>85</v>
      </c>
      <c r="Q767" t="s">
        <v>86</v>
      </c>
    </row>
    <row r="768" spans="1:17" x14ac:dyDescent="0.2">
      <c r="A768" t="s">
        <v>57</v>
      </c>
      <c r="B768" s="30" t="s">
        <v>240</v>
      </c>
      <c r="C768" t="s">
        <v>14</v>
      </c>
      <c r="D768" t="s">
        <v>82</v>
      </c>
      <c r="F768" t="s">
        <v>17</v>
      </c>
      <c r="G768" t="s">
        <v>18</v>
      </c>
      <c r="H768" s="4">
        <v>240.76</v>
      </c>
      <c r="I768">
        <v>0</v>
      </c>
      <c r="J768">
        <v>0</v>
      </c>
      <c r="K768">
        <v>0</v>
      </c>
      <c r="L768">
        <v>240.76</v>
      </c>
      <c r="M768" s="2">
        <v>31</v>
      </c>
      <c r="P768" t="s">
        <v>85</v>
      </c>
      <c r="Q768" t="s">
        <v>86</v>
      </c>
    </row>
    <row r="769" spans="1:17" x14ac:dyDescent="0.2">
      <c r="A769" t="s">
        <v>57</v>
      </c>
      <c r="B769" s="30" t="s">
        <v>241</v>
      </c>
      <c r="C769" t="s">
        <v>14</v>
      </c>
      <c r="D769" t="s">
        <v>82</v>
      </c>
      <c r="F769" t="s">
        <v>17</v>
      </c>
      <c r="G769" t="s">
        <v>18</v>
      </c>
      <c r="H769" s="4">
        <v>203</v>
      </c>
      <c r="I769">
        <v>0</v>
      </c>
      <c r="J769">
        <v>0</v>
      </c>
      <c r="K769">
        <v>0</v>
      </c>
      <c r="L769">
        <v>203</v>
      </c>
      <c r="M769" s="2">
        <v>31</v>
      </c>
      <c r="P769" t="s">
        <v>85</v>
      </c>
      <c r="Q769" t="s">
        <v>86</v>
      </c>
    </row>
    <row r="770" spans="1:17" x14ac:dyDescent="0.2">
      <c r="A770" t="s">
        <v>57</v>
      </c>
      <c r="B770" s="30" t="s">
        <v>242</v>
      </c>
      <c r="C770" t="s">
        <v>14</v>
      </c>
      <c r="D770" t="s">
        <v>82</v>
      </c>
      <c r="F770" t="s">
        <v>17</v>
      </c>
      <c r="G770" t="s">
        <v>19</v>
      </c>
      <c r="H770" s="4">
        <v>7982</v>
      </c>
      <c r="I770">
        <v>560</v>
      </c>
      <c r="J770">
        <v>0</v>
      </c>
      <c r="K770">
        <v>7422</v>
      </c>
      <c r="L770">
        <v>0</v>
      </c>
      <c r="M770" s="2">
        <v>31</v>
      </c>
      <c r="N770" t="s">
        <v>84</v>
      </c>
      <c r="O770" t="s">
        <v>37</v>
      </c>
      <c r="P770" t="s">
        <v>85</v>
      </c>
      <c r="Q770" t="s">
        <v>86</v>
      </c>
    </row>
    <row r="771" spans="1:17" x14ac:dyDescent="0.2">
      <c r="A771" t="s">
        <v>57</v>
      </c>
      <c r="B771" s="30" t="s">
        <v>243</v>
      </c>
      <c r="C771" t="s">
        <v>14</v>
      </c>
      <c r="D771" t="s">
        <v>82</v>
      </c>
      <c r="F771" t="s">
        <v>17</v>
      </c>
      <c r="G771" t="s">
        <v>18</v>
      </c>
      <c r="H771" s="4">
        <v>1408.77</v>
      </c>
      <c r="I771">
        <v>0</v>
      </c>
      <c r="J771">
        <v>0</v>
      </c>
      <c r="K771">
        <v>0</v>
      </c>
      <c r="L771">
        <v>1408.77</v>
      </c>
      <c r="M771" s="2">
        <v>31</v>
      </c>
      <c r="N771" t="s">
        <v>84</v>
      </c>
      <c r="P771" t="s">
        <v>85</v>
      </c>
      <c r="Q771" t="s">
        <v>86</v>
      </c>
    </row>
    <row r="772" spans="1:17" x14ac:dyDescent="0.2">
      <c r="A772" t="s">
        <v>57</v>
      </c>
      <c r="B772" s="30" t="s">
        <v>244</v>
      </c>
      <c r="C772" t="s">
        <v>14</v>
      </c>
      <c r="D772" t="s">
        <v>82</v>
      </c>
      <c r="F772" t="s">
        <v>17</v>
      </c>
      <c r="G772" t="s">
        <v>18</v>
      </c>
      <c r="H772" s="4">
        <v>764.84</v>
      </c>
      <c r="I772">
        <v>0</v>
      </c>
      <c r="J772">
        <v>0</v>
      </c>
      <c r="K772">
        <v>0</v>
      </c>
      <c r="L772">
        <v>764.84</v>
      </c>
      <c r="M772" s="2">
        <v>31</v>
      </c>
      <c r="P772" t="s">
        <v>85</v>
      </c>
      <c r="Q772" t="s">
        <v>86</v>
      </c>
    </row>
    <row r="773" spans="1:17" x14ac:dyDescent="0.2">
      <c r="A773" t="s">
        <v>57</v>
      </c>
      <c r="B773" s="30" t="s">
        <v>245</v>
      </c>
      <c r="C773" t="s">
        <v>14</v>
      </c>
      <c r="D773" t="s">
        <v>82</v>
      </c>
      <c r="F773" t="s">
        <v>17</v>
      </c>
      <c r="G773" t="s">
        <v>18</v>
      </c>
      <c r="H773" s="4">
        <v>624.5</v>
      </c>
      <c r="I773">
        <v>0</v>
      </c>
      <c r="J773">
        <v>0</v>
      </c>
      <c r="K773">
        <v>0</v>
      </c>
      <c r="L773">
        <v>624.5</v>
      </c>
      <c r="M773" s="2">
        <v>31</v>
      </c>
      <c r="P773" t="s">
        <v>85</v>
      </c>
      <c r="Q773" t="s">
        <v>86</v>
      </c>
    </row>
    <row r="774" spans="1:17" x14ac:dyDescent="0.2">
      <c r="A774" t="s">
        <v>57</v>
      </c>
      <c r="B774" s="30" t="s">
        <v>246</v>
      </c>
      <c r="C774" t="s">
        <v>14</v>
      </c>
      <c r="D774" t="s">
        <v>82</v>
      </c>
      <c r="F774" t="s">
        <v>17</v>
      </c>
      <c r="G774" t="s">
        <v>18</v>
      </c>
      <c r="H774" s="4">
        <v>652.9</v>
      </c>
      <c r="I774">
        <v>0</v>
      </c>
      <c r="J774">
        <v>0</v>
      </c>
      <c r="K774">
        <v>0</v>
      </c>
      <c r="L774">
        <v>652.9</v>
      </c>
      <c r="M774" s="2">
        <v>31</v>
      </c>
      <c r="P774" t="s">
        <v>85</v>
      </c>
      <c r="Q774" t="s">
        <v>86</v>
      </c>
    </row>
    <row r="775" spans="1:17" x14ac:dyDescent="0.2">
      <c r="A775" t="s">
        <v>57</v>
      </c>
      <c r="B775" s="30" t="s">
        <v>247</v>
      </c>
      <c r="C775" t="s">
        <v>14</v>
      </c>
      <c r="D775" t="s">
        <v>82</v>
      </c>
      <c r="F775" t="s">
        <v>17</v>
      </c>
      <c r="G775" t="s">
        <v>18</v>
      </c>
      <c r="H775" s="4">
        <v>857.82</v>
      </c>
      <c r="I775">
        <v>0</v>
      </c>
      <c r="J775">
        <v>0</v>
      </c>
      <c r="K775">
        <v>0</v>
      </c>
      <c r="L775">
        <v>857.82</v>
      </c>
      <c r="M775" s="2">
        <v>31</v>
      </c>
      <c r="N775" t="s">
        <v>84</v>
      </c>
      <c r="P775" t="s">
        <v>85</v>
      </c>
      <c r="Q775" t="s">
        <v>86</v>
      </c>
    </row>
    <row r="776" spans="1:17" x14ac:dyDescent="0.2">
      <c r="A776" t="s">
        <v>57</v>
      </c>
      <c r="B776" s="30" t="s">
        <v>248</v>
      </c>
      <c r="C776" t="s">
        <v>14</v>
      </c>
      <c r="D776" t="s">
        <v>82</v>
      </c>
      <c r="F776" t="s">
        <v>17</v>
      </c>
      <c r="G776" t="s">
        <v>19</v>
      </c>
      <c r="H776" s="4">
        <v>5125</v>
      </c>
      <c r="I776">
        <v>1595</v>
      </c>
      <c r="J776">
        <v>0</v>
      </c>
      <c r="K776">
        <v>3530</v>
      </c>
      <c r="L776">
        <v>0</v>
      </c>
      <c r="M776" s="2">
        <v>31</v>
      </c>
      <c r="O776" t="s">
        <v>37</v>
      </c>
      <c r="P776" t="s">
        <v>85</v>
      </c>
      <c r="Q776" t="s">
        <v>86</v>
      </c>
    </row>
    <row r="777" spans="1:17" x14ac:dyDescent="0.2">
      <c r="A777" t="s">
        <v>57</v>
      </c>
      <c r="B777" s="30" t="s">
        <v>249</v>
      </c>
      <c r="C777" t="s">
        <v>14</v>
      </c>
      <c r="D777" t="s">
        <v>82</v>
      </c>
      <c r="E777" t="s">
        <v>250</v>
      </c>
      <c r="F777" t="s">
        <v>17</v>
      </c>
      <c r="G777" t="s">
        <v>19</v>
      </c>
      <c r="H777" s="4">
        <v>5132</v>
      </c>
      <c r="I777">
        <v>306</v>
      </c>
      <c r="J777">
        <v>0</v>
      </c>
      <c r="K777">
        <v>4826</v>
      </c>
      <c r="L777">
        <v>0</v>
      </c>
      <c r="M777" s="2">
        <v>31</v>
      </c>
      <c r="N777" t="s">
        <v>84</v>
      </c>
      <c r="P777" t="s">
        <v>85</v>
      </c>
      <c r="Q777" t="s">
        <v>86</v>
      </c>
    </row>
    <row r="778" spans="1:17" x14ac:dyDescent="0.2">
      <c r="A778" t="s">
        <v>57</v>
      </c>
      <c r="B778" s="30" t="s">
        <v>251</v>
      </c>
      <c r="C778" t="s">
        <v>14</v>
      </c>
      <c r="D778" t="s">
        <v>82</v>
      </c>
      <c r="E778" t="s">
        <v>141</v>
      </c>
      <c r="F778" t="s">
        <v>17</v>
      </c>
      <c r="G778" t="s">
        <v>18</v>
      </c>
      <c r="H778" s="4">
        <v>124</v>
      </c>
      <c r="I778">
        <v>0</v>
      </c>
      <c r="J778">
        <v>0</v>
      </c>
      <c r="K778">
        <v>0</v>
      </c>
      <c r="L778">
        <v>124</v>
      </c>
      <c r="M778" s="2">
        <v>31</v>
      </c>
      <c r="P778" t="s">
        <v>85</v>
      </c>
      <c r="Q778" t="s">
        <v>86</v>
      </c>
    </row>
    <row r="779" spans="1:17" x14ac:dyDescent="0.2">
      <c r="A779" t="s">
        <v>57</v>
      </c>
      <c r="B779" s="30" t="s">
        <v>252</v>
      </c>
      <c r="C779" t="s">
        <v>14</v>
      </c>
      <c r="D779" t="s">
        <v>82</v>
      </c>
      <c r="F779" t="s">
        <v>17</v>
      </c>
      <c r="G779" t="s">
        <v>18</v>
      </c>
      <c r="H779" s="4">
        <v>1013.15</v>
      </c>
      <c r="I779">
        <v>0</v>
      </c>
      <c r="J779">
        <v>0</v>
      </c>
      <c r="K779">
        <v>0</v>
      </c>
      <c r="L779">
        <v>1013.15</v>
      </c>
      <c r="M779" s="2">
        <v>31</v>
      </c>
      <c r="P779" t="s">
        <v>85</v>
      </c>
      <c r="Q779" t="s">
        <v>86</v>
      </c>
    </row>
    <row r="780" spans="1:17" x14ac:dyDescent="0.2">
      <c r="A780" t="s">
        <v>57</v>
      </c>
      <c r="B780" s="30" t="s">
        <v>253</v>
      </c>
      <c r="C780" t="s">
        <v>14</v>
      </c>
      <c r="D780" t="s">
        <v>82</v>
      </c>
      <c r="F780" t="s">
        <v>17</v>
      </c>
      <c r="G780" t="s">
        <v>18</v>
      </c>
      <c r="H780" s="4">
        <v>1384.66</v>
      </c>
      <c r="I780">
        <v>0</v>
      </c>
      <c r="J780">
        <v>0</v>
      </c>
      <c r="K780">
        <v>0</v>
      </c>
      <c r="L780">
        <v>1384.66</v>
      </c>
      <c r="M780" s="2">
        <v>31</v>
      </c>
      <c r="P780" t="s">
        <v>85</v>
      </c>
      <c r="Q780" t="s">
        <v>86</v>
      </c>
    </row>
    <row r="781" spans="1:17" x14ac:dyDescent="0.2">
      <c r="A781" t="s">
        <v>57</v>
      </c>
      <c r="B781" s="30" t="s">
        <v>254</v>
      </c>
      <c r="C781" t="s">
        <v>14</v>
      </c>
      <c r="D781" t="s">
        <v>82</v>
      </c>
      <c r="E781" t="s">
        <v>255</v>
      </c>
      <c r="F781" t="s">
        <v>17</v>
      </c>
      <c r="G781" t="s">
        <v>18</v>
      </c>
      <c r="H781" s="4">
        <v>1881.15</v>
      </c>
      <c r="I781">
        <v>0</v>
      </c>
      <c r="J781">
        <v>0</v>
      </c>
      <c r="K781">
        <v>0</v>
      </c>
      <c r="L781">
        <v>1881.15</v>
      </c>
      <c r="M781" s="2">
        <v>31</v>
      </c>
      <c r="P781" t="s">
        <v>85</v>
      </c>
      <c r="Q781" t="s">
        <v>86</v>
      </c>
    </row>
    <row r="782" spans="1:17" x14ac:dyDescent="0.2">
      <c r="A782" t="s">
        <v>57</v>
      </c>
      <c r="B782" s="30" t="s">
        <v>256</v>
      </c>
      <c r="C782" t="s">
        <v>14</v>
      </c>
      <c r="D782" t="s">
        <v>82</v>
      </c>
      <c r="E782" t="s">
        <v>25</v>
      </c>
      <c r="F782" t="s">
        <v>17</v>
      </c>
      <c r="G782" t="s">
        <v>19</v>
      </c>
      <c r="H782" s="4">
        <v>1938</v>
      </c>
      <c r="I782">
        <v>273</v>
      </c>
      <c r="J782">
        <v>0</v>
      </c>
      <c r="K782">
        <v>1665</v>
      </c>
      <c r="L782">
        <v>0</v>
      </c>
      <c r="M782" s="2">
        <v>31</v>
      </c>
      <c r="N782" t="s">
        <v>23</v>
      </c>
      <c r="P782" t="s">
        <v>85</v>
      </c>
      <c r="Q782" t="s">
        <v>86</v>
      </c>
    </row>
    <row r="783" spans="1:17" x14ac:dyDescent="0.2">
      <c r="A783" t="s">
        <v>57</v>
      </c>
      <c r="B783" s="30" t="s">
        <v>257</v>
      </c>
      <c r="C783" t="s">
        <v>14</v>
      </c>
      <c r="D783" t="s">
        <v>82</v>
      </c>
      <c r="E783" t="s">
        <v>258</v>
      </c>
      <c r="F783" t="s">
        <v>17</v>
      </c>
      <c r="G783" t="s">
        <v>18</v>
      </c>
      <c r="H783" s="4">
        <v>11.55</v>
      </c>
      <c r="I783">
        <v>0</v>
      </c>
      <c r="J783">
        <v>0</v>
      </c>
      <c r="K783">
        <v>0</v>
      </c>
      <c r="L783">
        <v>11.55</v>
      </c>
      <c r="M783" s="2">
        <v>31</v>
      </c>
      <c r="P783" t="s">
        <v>85</v>
      </c>
      <c r="Q783" t="s">
        <v>86</v>
      </c>
    </row>
    <row r="784" spans="1:17" x14ac:dyDescent="0.2">
      <c r="A784" t="s">
        <v>57</v>
      </c>
      <c r="B784" s="30" t="s">
        <v>259</v>
      </c>
      <c r="C784" t="s">
        <v>14</v>
      </c>
      <c r="D784" t="s">
        <v>82</v>
      </c>
      <c r="F784" t="s">
        <v>17</v>
      </c>
      <c r="G784" t="s">
        <v>18</v>
      </c>
      <c r="H784" s="4">
        <v>4942.12</v>
      </c>
      <c r="I784">
        <v>0</v>
      </c>
      <c r="J784">
        <v>0</v>
      </c>
      <c r="K784">
        <v>0</v>
      </c>
      <c r="L784">
        <v>4942.12</v>
      </c>
      <c r="M784" s="2">
        <v>31</v>
      </c>
      <c r="P784" t="s">
        <v>85</v>
      </c>
      <c r="Q784" t="s">
        <v>86</v>
      </c>
    </row>
    <row r="785" spans="1:17" x14ac:dyDescent="0.2">
      <c r="A785" t="s">
        <v>57</v>
      </c>
      <c r="B785" s="30" t="s">
        <v>260</v>
      </c>
      <c r="C785" t="s">
        <v>14</v>
      </c>
      <c r="D785" t="s">
        <v>82</v>
      </c>
      <c r="F785" t="s">
        <v>17</v>
      </c>
      <c r="G785" t="s">
        <v>18</v>
      </c>
      <c r="H785" s="4">
        <v>146.5</v>
      </c>
      <c r="I785">
        <v>0</v>
      </c>
      <c r="J785">
        <v>0</v>
      </c>
      <c r="K785">
        <v>0</v>
      </c>
      <c r="L785">
        <v>146.5</v>
      </c>
      <c r="M785" s="2">
        <v>31</v>
      </c>
      <c r="O785" t="s">
        <v>37</v>
      </c>
      <c r="P785" t="s">
        <v>85</v>
      </c>
      <c r="Q785" t="s">
        <v>86</v>
      </c>
    </row>
    <row r="786" spans="1:17" x14ac:dyDescent="0.2">
      <c r="A786" t="s">
        <v>57</v>
      </c>
      <c r="B786" s="30" t="s">
        <v>261</v>
      </c>
      <c r="C786" t="s">
        <v>14</v>
      </c>
      <c r="D786" t="s">
        <v>82</v>
      </c>
      <c r="F786" t="s">
        <v>17</v>
      </c>
      <c r="G786" t="s">
        <v>18</v>
      </c>
      <c r="H786" s="4">
        <v>6.83</v>
      </c>
      <c r="I786">
        <v>0</v>
      </c>
      <c r="J786">
        <v>0</v>
      </c>
      <c r="K786">
        <v>0</v>
      </c>
      <c r="L786">
        <v>6.83</v>
      </c>
      <c r="M786" s="2">
        <v>31</v>
      </c>
      <c r="P786" t="s">
        <v>85</v>
      </c>
      <c r="Q786" t="s">
        <v>86</v>
      </c>
    </row>
    <row r="787" spans="1:17" x14ac:dyDescent="0.2">
      <c r="A787" t="s">
        <v>57</v>
      </c>
      <c r="B787" s="30" t="s">
        <v>262</v>
      </c>
      <c r="C787" t="s">
        <v>14</v>
      </c>
      <c r="D787" t="s">
        <v>82</v>
      </c>
      <c r="F787" t="s">
        <v>17</v>
      </c>
      <c r="G787" t="s">
        <v>18</v>
      </c>
      <c r="H787" s="4">
        <v>84.59</v>
      </c>
      <c r="I787">
        <v>0</v>
      </c>
      <c r="J787">
        <v>0</v>
      </c>
      <c r="K787">
        <v>0</v>
      </c>
      <c r="L787">
        <v>84.59</v>
      </c>
      <c r="M787" s="2">
        <v>31</v>
      </c>
      <c r="P787" t="s">
        <v>85</v>
      </c>
      <c r="Q787" t="s">
        <v>86</v>
      </c>
    </row>
    <row r="788" spans="1:17" x14ac:dyDescent="0.2">
      <c r="A788" t="s">
        <v>57</v>
      </c>
      <c r="B788" s="30" t="s">
        <v>263</v>
      </c>
      <c r="C788" t="s">
        <v>14</v>
      </c>
      <c r="D788" t="s">
        <v>82</v>
      </c>
      <c r="F788" t="s">
        <v>17</v>
      </c>
      <c r="G788" t="s">
        <v>19</v>
      </c>
      <c r="H788" s="4">
        <v>3357</v>
      </c>
      <c r="I788">
        <v>508</v>
      </c>
      <c r="J788">
        <v>0</v>
      </c>
      <c r="K788">
        <v>2849</v>
      </c>
      <c r="L788">
        <v>0</v>
      </c>
      <c r="M788" s="2">
        <v>31</v>
      </c>
      <c r="N788" t="s">
        <v>23</v>
      </c>
      <c r="O788" t="s">
        <v>37</v>
      </c>
      <c r="P788" t="s">
        <v>85</v>
      </c>
      <c r="Q788" t="s">
        <v>86</v>
      </c>
    </row>
    <row r="789" spans="1:17" x14ac:dyDescent="0.2">
      <c r="A789" t="s">
        <v>57</v>
      </c>
      <c r="B789" s="30" t="s">
        <v>264</v>
      </c>
      <c r="C789" t="s">
        <v>14</v>
      </c>
      <c r="D789" t="s">
        <v>82</v>
      </c>
      <c r="F789" t="s">
        <v>17</v>
      </c>
      <c r="G789" t="s">
        <v>18</v>
      </c>
      <c r="H789" s="4">
        <v>209.25</v>
      </c>
      <c r="I789">
        <v>0</v>
      </c>
      <c r="J789">
        <v>0</v>
      </c>
      <c r="K789">
        <v>0</v>
      </c>
      <c r="L789">
        <v>209.25</v>
      </c>
      <c r="M789" s="2">
        <v>31</v>
      </c>
      <c r="P789" t="s">
        <v>85</v>
      </c>
      <c r="Q789" t="s">
        <v>86</v>
      </c>
    </row>
    <row r="790" spans="1:17" x14ac:dyDescent="0.2">
      <c r="A790" t="s">
        <v>57</v>
      </c>
      <c r="B790" s="30" t="s">
        <v>265</v>
      </c>
      <c r="C790" t="s">
        <v>14</v>
      </c>
      <c r="D790" t="s">
        <v>82</v>
      </c>
      <c r="F790" t="s">
        <v>17</v>
      </c>
      <c r="G790" t="s">
        <v>19</v>
      </c>
      <c r="H790" s="4">
        <v>2705</v>
      </c>
      <c r="I790">
        <v>522</v>
      </c>
      <c r="J790">
        <v>0</v>
      </c>
      <c r="K790">
        <v>2183</v>
      </c>
      <c r="L790">
        <v>0</v>
      </c>
      <c r="M790" s="2">
        <v>31</v>
      </c>
      <c r="N790" t="s">
        <v>23</v>
      </c>
      <c r="P790" t="s">
        <v>85</v>
      </c>
      <c r="Q790" t="s">
        <v>86</v>
      </c>
    </row>
    <row r="791" spans="1:17" x14ac:dyDescent="0.2">
      <c r="A791" t="s">
        <v>57</v>
      </c>
      <c r="B791" s="30" t="s">
        <v>266</v>
      </c>
      <c r="C791" t="s">
        <v>14</v>
      </c>
      <c r="D791" t="s">
        <v>82</v>
      </c>
      <c r="F791" t="s">
        <v>17</v>
      </c>
      <c r="G791" t="s">
        <v>18</v>
      </c>
      <c r="H791" s="4">
        <v>363.36</v>
      </c>
      <c r="I791">
        <v>0</v>
      </c>
      <c r="J791">
        <v>0</v>
      </c>
      <c r="K791">
        <v>0</v>
      </c>
      <c r="L791">
        <v>363.36</v>
      </c>
      <c r="M791" s="2">
        <v>31</v>
      </c>
      <c r="P791" t="s">
        <v>85</v>
      </c>
      <c r="Q791" t="s">
        <v>86</v>
      </c>
    </row>
    <row r="792" spans="1:17" x14ac:dyDescent="0.2">
      <c r="A792" t="s">
        <v>58</v>
      </c>
      <c r="B792" s="30" t="s">
        <v>81</v>
      </c>
      <c r="C792" t="s">
        <v>14</v>
      </c>
      <c r="D792" t="s">
        <v>82</v>
      </c>
      <c r="E792" t="s">
        <v>83</v>
      </c>
      <c r="F792" t="s">
        <v>17</v>
      </c>
      <c r="G792" t="s">
        <v>19</v>
      </c>
      <c r="H792" s="4">
        <v>11196</v>
      </c>
      <c r="I792">
        <v>1502</v>
      </c>
      <c r="J792">
        <v>0</v>
      </c>
      <c r="K792">
        <v>9694</v>
      </c>
      <c r="L792">
        <v>0</v>
      </c>
      <c r="M792" s="2">
        <v>30</v>
      </c>
      <c r="N792" t="s">
        <v>84</v>
      </c>
      <c r="O792" t="s">
        <v>37</v>
      </c>
      <c r="P792" t="s">
        <v>85</v>
      </c>
      <c r="Q792" t="s">
        <v>86</v>
      </c>
    </row>
    <row r="793" spans="1:17" x14ac:dyDescent="0.2">
      <c r="A793" t="s">
        <v>58</v>
      </c>
      <c r="B793" s="30" t="s">
        <v>87</v>
      </c>
      <c r="C793" t="s">
        <v>14</v>
      </c>
      <c r="D793" t="s">
        <v>82</v>
      </c>
      <c r="F793" t="s">
        <v>17</v>
      </c>
      <c r="G793" t="s">
        <v>18</v>
      </c>
      <c r="H793" s="4">
        <v>2703.89</v>
      </c>
      <c r="I793">
        <v>0</v>
      </c>
      <c r="J793">
        <v>0</v>
      </c>
      <c r="K793">
        <v>0</v>
      </c>
      <c r="L793">
        <v>2703.89</v>
      </c>
      <c r="M793" s="2">
        <v>30</v>
      </c>
      <c r="P793" t="s">
        <v>85</v>
      </c>
      <c r="Q793" t="s">
        <v>86</v>
      </c>
    </row>
    <row r="794" spans="1:17" x14ac:dyDescent="0.2">
      <c r="A794" t="s">
        <v>58</v>
      </c>
      <c r="B794" s="30" t="s">
        <v>88</v>
      </c>
      <c r="C794" t="s">
        <v>14</v>
      </c>
      <c r="D794" t="s">
        <v>82</v>
      </c>
      <c r="F794" t="s">
        <v>17</v>
      </c>
      <c r="G794" t="s">
        <v>18</v>
      </c>
      <c r="H794" s="4">
        <v>1222.6199999999999</v>
      </c>
      <c r="I794">
        <v>0</v>
      </c>
      <c r="J794">
        <v>0</v>
      </c>
      <c r="K794">
        <v>0</v>
      </c>
      <c r="L794">
        <v>1222.6199999999999</v>
      </c>
      <c r="M794" s="2">
        <v>30</v>
      </c>
      <c r="O794" t="s">
        <v>37</v>
      </c>
      <c r="P794" t="s">
        <v>85</v>
      </c>
      <c r="Q794" t="s">
        <v>86</v>
      </c>
    </row>
    <row r="795" spans="1:17" x14ac:dyDescent="0.2">
      <c r="A795" t="s">
        <v>58</v>
      </c>
      <c r="B795" s="30" t="s">
        <v>89</v>
      </c>
      <c r="C795" t="s">
        <v>14</v>
      </c>
      <c r="D795" t="s">
        <v>82</v>
      </c>
      <c r="F795" t="s">
        <v>17</v>
      </c>
      <c r="G795" t="s">
        <v>18</v>
      </c>
      <c r="H795" s="4">
        <v>1172.48</v>
      </c>
      <c r="I795">
        <v>0</v>
      </c>
      <c r="J795">
        <v>0</v>
      </c>
      <c r="K795">
        <v>0</v>
      </c>
      <c r="L795">
        <v>1172.48</v>
      </c>
      <c r="M795" s="2">
        <v>30</v>
      </c>
      <c r="P795" t="s">
        <v>85</v>
      </c>
      <c r="Q795" t="s">
        <v>86</v>
      </c>
    </row>
    <row r="796" spans="1:17" x14ac:dyDescent="0.2">
      <c r="A796" t="s">
        <v>58</v>
      </c>
      <c r="B796" s="30" t="s">
        <v>90</v>
      </c>
      <c r="C796" t="s">
        <v>14</v>
      </c>
      <c r="D796" t="s">
        <v>82</v>
      </c>
      <c r="F796" t="s">
        <v>17</v>
      </c>
      <c r="G796" t="s">
        <v>18</v>
      </c>
      <c r="H796" s="4">
        <v>321.45999999999998</v>
      </c>
      <c r="I796">
        <v>0</v>
      </c>
      <c r="J796">
        <v>0</v>
      </c>
      <c r="K796">
        <v>0</v>
      </c>
      <c r="L796">
        <v>321.45999999999998</v>
      </c>
      <c r="M796" s="2">
        <v>30</v>
      </c>
      <c r="P796" t="s">
        <v>85</v>
      </c>
      <c r="Q796" t="s">
        <v>86</v>
      </c>
    </row>
    <row r="797" spans="1:17" x14ac:dyDescent="0.2">
      <c r="A797" t="s">
        <v>58</v>
      </c>
      <c r="B797" s="30" t="s">
        <v>91</v>
      </c>
      <c r="C797" t="s">
        <v>14</v>
      </c>
      <c r="D797" t="s">
        <v>82</v>
      </c>
      <c r="F797" t="s">
        <v>17</v>
      </c>
      <c r="G797" t="s">
        <v>18</v>
      </c>
      <c r="H797" s="4">
        <v>0</v>
      </c>
      <c r="I797">
        <v>0</v>
      </c>
      <c r="J797">
        <v>0</v>
      </c>
      <c r="K797">
        <v>0</v>
      </c>
      <c r="L797">
        <v>0</v>
      </c>
      <c r="M797" s="2">
        <v>30</v>
      </c>
      <c r="O797" t="s">
        <v>37</v>
      </c>
      <c r="P797" t="s">
        <v>85</v>
      </c>
      <c r="Q797" t="s">
        <v>86</v>
      </c>
    </row>
    <row r="798" spans="1:17" x14ac:dyDescent="0.2">
      <c r="A798" t="s">
        <v>58</v>
      </c>
      <c r="B798" s="30" t="s">
        <v>92</v>
      </c>
      <c r="C798" t="s">
        <v>14</v>
      </c>
      <c r="D798" t="s">
        <v>82</v>
      </c>
      <c r="F798" t="s">
        <v>17</v>
      </c>
      <c r="G798" t="s">
        <v>19</v>
      </c>
      <c r="H798" s="4">
        <v>2543</v>
      </c>
      <c r="I798">
        <v>563</v>
      </c>
      <c r="J798">
        <v>0</v>
      </c>
      <c r="K798">
        <v>1980</v>
      </c>
      <c r="L798">
        <v>0</v>
      </c>
      <c r="M798" s="2">
        <v>30</v>
      </c>
      <c r="N798" t="s">
        <v>23</v>
      </c>
      <c r="O798" t="s">
        <v>37</v>
      </c>
      <c r="P798" t="s">
        <v>85</v>
      </c>
      <c r="Q798" t="s">
        <v>86</v>
      </c>
    </row>
    <row r="799" spans="1:17" x14ac:dyDescent="0.2">
      <c r="A799" t="s">
        <v>58</v>
      </c>
      <c r="B799" s="30" t="s">
        <v>93</v>
      </c>
      <c r="C799" t="s">
        <v>14</v>
      </c>
      <c r="D799" t="s">
        <v>82</v>
      </c>
      <c r="F799" t="s">
        <v>17</v>
      </c>
      <c r="G799" t="s">
        <v>18</v>
      </c>
      <c r="H799" s="4">
        <v>331.33</v>
      </c>
      <c r="I799">
        <v>0</v>
      </c>
      <c r="J799">
        <v>0</v>
      </c>
      <c r="K799">
        <v>0</v>
      </c>
      <c r="L799">
        <v>331.33</v>
      </c>
      <c r="M799" s="2">
        <v>30</v>
      </c>
      <c r="O799" t="s">
        <v>37</v>
      </c>
      <c r="P799" t="s">
        <v>85</v>
      </c>
      <c r="Q799" t="s">
        <v>86</v>
      </c>
    </row>
    <row r="800" spans="1:17" x14ac:dyDescent="0.2">
      <c r="A800" t="s">
        <v>58</v>
      </c>
      <c r="B800" s="30" t="s">
        <v>94</v>
      </c>
      <c r="C800" t="s">
        <v>14</v>
      </c>
      <c r="D800" t="s">
        <v>82</v>
      </c>
      <c r="F800" t="s">
        <v>17</v>
      </c>
      <c r="G800" t="s">
        <v>18</v>
      </c>
      <c r="H800" s="4">
        <v>941.7</v>
      </c>
      <c r="I800">
        <v>0</v>
      </c>
      <c r="J800">
        <v>0</v>
      </c>
      <c r="K800">
        <v>0</v>
      </c>
      <c r="L800">
        <v>941.7</v>
      </c>
      <c r="M800" s="2">
        <v>30</v>
      </c>
      <c r="N800" t="s">
        <v>23</v>
      </c>
      <c r="P800" t="s">
        <v>85</v>
      </c>
      <c r="Q800" t="s">
        <v>86</v>
      </c>
    </row>
    <row r="801" spans="1:17" x14ac:dyDescent="0.2">
      <c r="A801" t="s">
        <v>58</v>
      </c>
      <c r="B801" s="30" t="s">
        <v>95</v>
      </c>
      <c r="C801" t="s">
        <v>14</v>
      </c>
      <c r="D801" t="s">
        <v>82</v>
      </c>
      <c r="F801" t="s">
        <v>17</v>
      </c>
      <c r="G801" t="s">
        <v>19</v>
      </c>
      <c r="H801" s="4">
        <v>2935</v>
      </c>
      <c r="I801">
        <v>673</v>
      </c>
      <c r="J801">
        <v>0</v>
      </c>
      <c r="K801">
        <v>2262</v>
      </c>
      <c r="L801">
        <v>0</v>
      </c>
      <c r="M801" s="2">
        <v>30</v>
      </c>
      <c r="N801" t="s">
        <v>23</v>
      </c>
      <c r="O801" t="s">
        <v>37</v>
      </c>
      <c r="P801" t="s">
        <v>85</v>
      </c>
      <c r="Q801" t="s">
        <v>86</v>
      </c>
    </row>
    <row r="802" spans="1:17" x14ac:dyDescent="0.2">
      <c r="A802" t="s">
        <v>58</v>
      </c>
      <c r="B802" s="30" t="s">
        <v>96</v>
      </c>
      <c r="C802" t="s">
        <v>14</v>
      </c>
      <c r="D802" t="s">
        <v>82</v>
      </c>
      <c r="E802" t="s">
        <v>23</v>
      </c>
      <c r="F802" t="s">
        <v>17</v>
      </c>
      <c r="G802" t="s">
        <v>19</v>
      </c>
      <c r="H802" s="4">
        <v>7548</v>
      </c>
      <c r="I802">
        <v>1660</v>
      </c>
      <c r="J802">
        <v>0</v>
      </c>
      <c r="K802">
        <v>5888</v>
      </c>
      <c r="L802">
        <v>0</v>
      </c>
      <c r="M802" s="2">
        <v>30</v>
      </c>
      <c r="N802" t="s">
        <v>23</v>
      </c>
      <c r="O802" t="s">
        <v>37</v>
      </c>
      <c r="P802" t="s">
        <v>85</v>
      </c>
      <c r="Q802" t="s">
        <v>86</v>
      </c>
    </row>
    <row r="803" spans="1:17" x14ac:dyDescent="0.2">
      <c r="A803" t="s">
        <v>58</v>
      </c>
      <c r="B803" s="30" t="s">
        <v>97</v>
      </c>
      <c r="C803" t="s">
        <v>14</v>
      </c>
      <c r="D803" t="s">
        <v>82</v>
      </c>
      <c r="F803" t="s">
        <v>17</v>
      </c>
      <c r="G803" t="s">
        <v>19</v>
      </c>
      <c r="H803" s="4">
        <v>6909</v>
      </c>
      <c r="I803">
        <v>1330</v>
      </c>
      <c r="J803">
        <v>0</v>
      </c>
      <c r="K803">
        <v>5579</v>
      </c>
      <c r="L803">
        <v>0</v>
      </c>
      <c r="M803" s="2">
        <v>30</v>
      </c>
      <c r="O803" t="s">
        <v>37</v>
      </c>
      <c r="P803" t="s">
        <v>85</v>
      </c>
      <c r="Q803" t="s">
        <v>86</v>
      </c>
    </row>
    <row r="804" spans="1:17" x14ac:dyDescent="0.2">
      <c r="A804" t="s">
        <v>58</v>
      </c>
      <c r="B804" s="30" t="s">
        <v>98</v>
      </c>
      <c r="C804" t="s">
        <v>14</v>
      </c>
      <c r="D804" t="s">
        <v>82</v>
      </c>
      <c r="F804" t="s">
        <v>17</v>
      </c>
      <c r="G804" t="s">
        <v>19</v>
      </c>
      <c r="H804" s="4">
        <v>1843</v>
      </c>
      <c r="I804">
        <v>389</v>
      </c>
      <c r="J804">
        <v>0</v>
      </c>
      <c r="K804">
        <v>1454</v>
      </c>
      <c r="L804">
        <v>0</v>
      </c>
      <c r="M804" s="2">
        <v>30</v>
      </c>
      <c r="N804" t="s">
        <v>23</v>
      </c>
      <c r="O804" t="s">
        <v>37</v>
      </c>
      <c r="P804" t="s">
        <v>85</v>
      </c>
      <c r="Q804" t="s">
        <v>86</v>
      </c>
    </row>
    <row r="805" spans="1:17" x14ac:dyDescent="0.2">
      <c r="A805" t="s">
        <v>58</v>
      </c>
      <c r="B805" s="30" t="s">
        <v>99</v>
      </c>
      <c r="C805" t="s">
        <v>14</v>
      </c>
      <c r="D805" t="s">
        <v>82</v>
      </c>
      <c r="F805" t="s">
        <v>17</v>
      </c>
      <c r="G805" t="s">
        <v>19</v>
      </c>
      <c r="H805" s="4">
        <v>2911</v>
      </c>
      <c r="I805">
        <v>623</v>
      </c>
      <c r="J805">
        <v>0</v>
      </c>
      <c r="K805">
        <v>2288</v>
      </c>
      <c r="L805">
        <v>0</v>
      </c>
      <c r="M805" s="2">
        <v>30</v>
      </c>
      <c r="N805" t="s">
        <v>23</v>
      </c>
      <c r="O805" t="s">
        <v>37</v>
      </c>
      <c r="P805" t="s">
        <v>85</v>
      </c>
      <c r="Q805" t="s">
        <v>86</v>
      </c>
    </row>
    <row r="806" spans="1:17" x14ac:dyDescent="0.2">
      <c r="A806" t="s">
        <v>58</v>
      </c>
      <c r="B806" s="30" t="s">
        <v>100</v>
      </c>
      <c r="C806" t="s">
        <v>14</v>
      </c>
      <c r="D806" t="s">
        <v>82</v>
      </c>
      <c r="F806" t="s">
        <v>17</v>
      </c>
      <c r="G806" t="s">
        <v>18</v>
      </c>
      <c r="H806" s="4">
        <v>1471.71</v>
      </c>
      <c r="I806">
        <v>0</v>
      </c>
      <c r="J806">
        <v>0</v>
      </c>
      <c r="K806">
        <v>0</v>
      </c>
      <c r="L806">
        <v>1471.71</v>
      </c>
      <c r="M806" s="2">
        <v>30</v>
      </c>
      <c r="N806" t="s">
        <v>84</v>
      </c>
      <c r="P806" t="s">
        <v>85</v>
      </c>
      <c r="Q806" t="s">
        <v>86</v>
      </c>
    </row>
    <row r="807" spans="1:17" x14ac:dyDescent="0.2">
      <c r="A807" t="s">
        <v>58</v>
      </c>
      <c r="B807" s="30" t="s">
        <v>101</v>
      </c>
      <c r="C807" t="s">
        <v>14</v>
      </c>
      <c r="D807" t="s">
        <v>82</v>
      </c>
      <c r="F807" t="s">
        <v>17</v>
      </c>
      <c r="G807" t="s">
        <v>19</v>
      </c>
      <c r="H807" s="4">
        <v>2830</v>
      </c>
      <c r="I807">
        <v>582</v>
      </c>
      <c r="J807">
        <v>0</v>
      </c>
      <c r="K807">
        <v>2248</v>
      </c>
      <c r="L807">
        <v>0</v>
      </c>
      <c r="M807" s="2">
        <v>30</v>
      </c>
      <c r="N807" t="s">
        <v>23</v>
      </c>
      <c r="O807" t="s">
        <v>37</v>
      </c>
      <c r="P807" t="s">
        <v>85</v>
      </c>
      <c r="Q807" t="s">
        <v>86</v>
      </c>
    </row>
    <row r="808" spans="1:17" x14ac:dyDescent="0.2">
      <c r="A808" t="s">
        <v>58</v>
      </c>
      <c r="B808" s="30" t="s">
        <v>102</v>
      </c>
      <c r="C808" t="s">
        <v>14</v>
      </c>
      <c r="D808" t="s">
        <v>82</v>
      </c>
      <c r="F808" t="s">
        <v>17</v>
      </c>
      <c r="G808" t="s">
        <v>18</v>
      </c>
      <c r="H808" s="4">
        <v>1622.71</v>
      </c>
      <c r="I808">
        <v>0</v>
      </c>
      <c r="J808">
        <v>0</v>
      </c>
      <c r="K808">
        <v>0</v>
      </c>
      <c r="L808">
        <v>1622.71</v>
      </c>
      <c r="M808" s="2">
        <v>30</v>
      </c>
      <c r="O808" t="s">
        <v>37</v>
      </c>
      <c r="P808" t="s">
        <v>85</v>
      </c>
      <c r="Q808" t="s">
        <v>86</v>
      </c>
    </row>
    <row r="809" spans="1:17" x14ac:dyDescent="0.2">
      <c r="A809" t="s">
        <v>58</v>
      </c>
      <c r="B809" s="30" t="s">
        <v>103</v>
      </c>
      <c r="C809" t="s">
        <v>14</v>
      </c>
      <c r="D809" t="s">
        <v>82</v>
      </c>
      <c r="F809" t="s">
        <v>17</v>
      </c>
      <c r="G809" t="s">
        <v>18</v>
      </c>
      <c r="H809" s="4">
        <v>283.52999999999997</v>
      </c>
      <c r="I809">
        <v>0</v>
      </c>
      <c r="J809">
        <v>0</v>
      </c>
      <c r="K809">
        <v>0</v>
      </c>
      <c r="L809">
        <v>283.52999999999997</v>
      </c>
      <c r="M809" s="2">
        <v>30</v>
      </c>
      <c r="N809" t="s">
        <v>84</v>
      </c>
      <c r="P809" t="s">
        <v>85</v>
      </c>
      <c r="Q809" t="s">
        <v>86</v>
      </c>
    </row>
    <row r="810" spans="1:17" x14ac:dyDescent="0.2">
      <c r="A810" t="s">
        <v>58</v>
      </c>
      <c r="B810" s="30" t="s">
        <v>104</v>
      </c>
      <c r="C810" t="s">
        <v>14</v>
      </c>
      <c r="D810" t="s">
        <v>82</v>
      </c>
      <c r="F810" t="s">
        <v>17</v>
      </c>
      <c r="G810" t="s">
        <v>19</v>
      </c>
      <c r="H810" s="4">
        <v>3528</v>
      </c>
      <c r="I810">
        <v>736</v>
      </c>
      <c r="J810">
        <v>0</v>
      </c>
      <c r="K810">
        <v>2792</v>
      </c>
      <c r="L810">
        <v>0</v>
      </c>
      <c r="M810" s="2">
        <v>30</v>
      </c>
      <c r="N810" t="s">
        <v>23</v>
      </c>
      <c r="O810" t="s">
        <v>37</v>
      </c>
      <c r="P810" t="s">
        <v>85</v>
      </c>
      <c r="Q810" t="s">
        <v>86</v>
      </c>
    </row>
    <row r="811" spans="1:17" x14ac:dyDescent="0.2">
      <c r="A811" t="s">
        <v>58</v>
      </c>
      <c r="B811" s="30" t="s">
        <v>105</v>
      </c>
      <c r="C811" t="s">
        <v>14</v>
      </c>
      <c r="D811" t="s">
        <v>82</v>
      </c>
      <c r="E811" t="s">
        <v>106</v>
      </c>
      <c r="F811" t="s">
        <v>17</v>
      </c>
      <c r="G811" t="s">
        <v>19</v>
      </c>
      <c r="H811" s="4">
        <v>2500</v>
      </c>
      <c r="I811">
        <v>524</v>
      </c>
      <c r="J811">
        <v>0</v>
      </c>
      <c r="K811">
        <v>1976</v>
      </c>
      <c r="L811">
        <v>0</v>
      </c>
      <c r="M811" s="2">
        <v>30</v>
      </c>
      <c r="P811" t="s">
        <v>85</v>
      </c>
      <c r="Q811" t="s">
        <v>86</v>
      </c>
    </row>
    <row r="812" spans="1:17" x14ac:dyDescent="0.2">
      <c r="A812" t="s">
        <v>58</v>
      </c>
      <c r="B812" s="30" t="s">
        <v>107</v>
      </c>
      <c r="C812" t="s">
        <v>14</v>
      </c>
      <c r="D812" t="s">
        <v>82</v>
      </c>
      <c r="F812" t="s">
        <v>17</v>
      </c>
      <c r="G812" t="s">
        <v>19</v>
      </c>
      <c r="H812" s="4">
        <v>575</v>
      </c>
      <c r="I812">
        <v>120</v>
      </c>
      <c r="J812">
        <v>0</v>
      </c>
      <c r="K812">
        <v>455</v>
      </c>
      <c r="L812">
        <v>0</v>
      </c>
      <c r="M812" s="2">
        <v>30</v>
      </c>
      <c r="N812" t="s">
        <v>23</v>
      </c>
      <c r="P812" t="s">
        <v>85</v>
      </c>
      <c r="Q812" t="s">
        <v>86</v>
      </c>
    </row>
    <row r="813" spans="1:17" x14ac:dyDescent="0.2">
      <c r="A813" t="s">
        <v>58</v>
      </c>
      <c r="B813" s="30" t="s">
        <v>108</v>
      </c>
      <c r="C813" t="s">
        <v>14</v>
      </c>
      <c r="D813" t="s">
        <v>82</v>
      </c>
      <c r="F813" t="s">
        <v>17</v>
      </c>
      <c r="G813" t="s">
        <v>18</v>
      </c>
      <c r="H813" s="4">
        <v>351.03</v>
      </c>
      <c r="I813">
        <v>0</v>
      </c>
      <c r="J813">
        <v>0</v>
      </c>
      <c r="K813">
        <v>0</v>
      </c>
      <c r="L813">
        <v>351.03</v>
      </c>
      <c r="M813" s="2">
        <v>30</v>
      </c>
      <c r="P813" t="s">
        <v>85</v>
      </c>
      <c r="Q813" t="s">
        <v>86</v>
      </c>
    </row>
    <row r="814" spans="1:17" x14ac:dyDescent="0.2">
      <c r="A814" t="s">
        <v>58</v>
      </c>
      <c r="B814" s="30" t="s">
        <v>109</v>
      </c>
      <c r="C814" t="s">
        <v>14</v>
      </c>
      <c r="D814" t="s">
        <v>82</v>
      </c>
      <c r="F814" t="s">
        <v>17</v>
      </c>
      <c r="G814" t="s">
        <v>18</v>
      </c>
      <c r="H814" s="4">
        <v>325.99</v>
      </c>
      <c r="I814">
        <v>0</v>
      </c>
      <c r="J814">
        <v>0</v>
      </c>
      <c r="K814">
        <v>0</v>
      </c>
      <c r="L814">
        <v>325.99</v>
      </c>
      <c r="M814" s="2">
        <v>30</v>
      </c>
      <c r="P814" t="s">
        <v>85</v>
      </c>
      <c r="Q814" t="s">
        <v>86</v>
      </c>
    </row>
    <row r="815" spans="1:17" x14ac:dyDescent="0.2">
      <c r="A815" t="s">
        <v>58</v>
      </c>
      <c r="B815" s="30" t="s">
        <v>110</v>
      </c>
      <c r="C815" t="s">
        <v>14</v>
      </c>
      <c r="D815" t="s">
        <v>82</v>
      </c>
      <c r="F815" t="s">
        <v>17</v>
      </c>
      <c r="G815" t="s">
        <v>18</v>
      </c>
      <c r="H815" s="4">
        <v>819.24</v>
      </c>
      <c r="I815">
        <v>0</v>
      </c>
      <c r="J815">
        <v>0</v>
      </c>
      <c r="K815">
        <v>0</v>
      </c>
      <c r="L815">
        <v>819.24</v>
      </c>
      <c r="M815" s="2">
        <v>30</v>
      </c>
      <c r="P815" t="s">
        <v>85</v>
      </c>
      <c r="Q815" t="s">
        <v>86</v>
      </c>
    </row>
    <row r="816" spans="1:17" x14ac:dyDescent="0.2">
      <c r="A816" t="s">
        <v>58</v>
      </c>
      <c r="B816" s="30" t="s">
        <v>111</v>
      </c>
      <c r="C816" t="s">
        <v>14</v>
      </c>
      <c r="D816" t="s">
        <v>82</v>
      </c>
      <c r="F816" t="s">
        <v>17</v>
      </c>
      <c r="G816" t="s">
        <v>19</v>
      </c>
      <c r="H816" s="4">
        <v>21584</v>
      </c>
      <c r="I816">
        <v>3124</v>
      </c>
      <c r="J816">
        <v>0</v>
      </c>
      <c r="K816">
        <v>18460</v>
      </c>
      <c r="L816">
        <v>0</v>
      </c>
      <c r="M816" s="2">
        <v>30</v>
      </c>
      <c r="O816" t="s">
        <v>37</v>
      </c>
      <c r="P816" t="s">
        <v>85</v>
      </c>
      <c r="Q816" t="s">
        <v>86</v>
      </c>
    </row>
    <row r="817" spans="1:17" x14ac:dyDescent="0.2">
      <c r="A817" t="s">
        <v>58</v>
      </c>
      <c r="B817" s="30" t="s">
        <v>112</v>
      </c>
      <c r="C817" t="s">
        <v>14</v>
      </c>
      <c r="D817" t="s">
        <v>82</v>
      </c>
      <c r="F817" t="s">
        <v>17</v>
      </c>
      <c r="G817" t="s">
        <v>19</v>
      </c>
      <c r="H817" s="4">
        <v>2584</v>
      </c>
      <c r="I817">
        <v>558</v>
      </c>
      <c r="J817">
        <v>0</v>
      </c>
      <c r="K817">
        <v>2026</v>
      </c>
      <c r="L817">
        <v>0</v>
      </c>
      <c r="M817" s="2">
        <v>30</v>
      </c>
      <c r="N817" t="s">
        <v>23</v>
      </c>
      <c r="O817" t="s">
        <v>37</v>
      </c>
      <c r="P817" t="s">
        <v>85</v>
      </c>
      <c r="Q817" t="s">
        <v>86</v>
      </c>
    </row>
    <row r="818" spans="1:17" x14ac:dyDescent="0.2">
      <c r="A818" t="s">
        <v>58</v>
      </c>
      <c r="B818" s="30" t="s">
        <v>113</v>
      </c>
      <c r="C818" t="s">
        <v>14</v>
      </c>
      <c r="D818" t="s">
        <v>82</v>
      </c>
      <c r="E818" t="s">
        <v>114</v>
      </c>
      <c r="F818" t="s">
        <v>17</v>
      </c>
      <c r="G818" t="s">
        <v>18</v>
      </c>
      <c r="H818" s="4">
        <v>456.94</v>
      </c>
      <c r="I818">
        <v>0</v>
      </c>
      <c r="J818">
        <v>0</v>
      </c>
      <c r="K818">
        <v>0</v>
      </c>
      <c r="L818">
        <v>456.94</v>
      </c>
      <c r="M818" s="2">
        <v>30</v>
      </c>
      <c r="P818" t="s">
        <v>85</v>
      </c>
      <c r="Q818" t="s">
        <v>86</v>
      </c>
    </row>
    <row r="819" spans="1:17" x14ac:dyDescent="0.2">
      <c r="A819" t="s">
        <v>58</v>
      </c>
      <c r="B819" s="30" t="s">
        <v>115</v>
      </c>
      <c r="C819" t="s">
        <v>14</v>
      </c>
      <c r="D819" t="s">
        <v>82</v>
      </c>
      <c r="F819" t="s">
        <v>17</v>
      </c>
      <c r="G819" t="s">
        <v>19</v>
      </c>
      <c r="H819" s="4">
        <v>3417</v>
      </c>
      <c r="I819">
        <v>801</v>
      </c>
      <c r="J819">
        <v>0</v>
      </c>
      <c r="K819">
        <v>2616</v>
      </c>
      <c r="L819">
        <v>0</v>
      </c>
      <c r="M819" s="2">
        <v>30</v>
      </c>
      <c r="P819" t="s">
        <v>85</v>
      </c>
      <c r="Q819" t="s">
        <v>86</v>
      </c>
    </row>
    <row r="820" spans="1:17" x14ac:dyDescent="0.2">
      <c r="A820" t="s">
        <v>58</v>
      </c>
      <c r="B820" s="30" t="s">
        <v>116</v>
      </c>
      <c r="C820" t="s">
        <v>14</v>
      </c>
      <c r="D820" t="s">
        <v>82</v>
      </c>
      <c r="F820" t="s">
        <v>17</v>
      </c>
      <c r="G820" t="s">
        <v>19</v>
      </c>
      <c r="H820" s="4">
        <v>14740</v>
      </c>
      <c r="I820">
        <v>2820</v>
      </c>
      <c r="J820">
        <v>0</v>
      </c>
      <c r="K820">
        <v>11920</v>
      </c>
      <c r="L820">
        <v>0</v>
      </c>
      <c r="M820" s="2">
        <v>30</v>
      </c>
      <c r="O820" t="s">
        <v>37</v>
      </c>
      <c r="P820" t="s">
        <v>85</v>
      </c>
      <c r="Q820" t="s">
        <v>86</v>
      </c>
    </row>
    <row r="821" spans="1:17" x14ac:dyDescent="0.2">
      <c r="A821" t="s">
        <v>58</v>
      </c>
      <c r="B821" s="30" t="s">
        <v>117</v>
      </c>
      <c r="C821" t="s">
        <v>14</v>
      </c>
      <c r="D821" t="s">
        <v>82</v>
      </c>
      <c r="F821" t="s">
        <v>17</v>
      </c>
      <c r="G821" t="s">
        <v>18</v>
      </c>
      <c r="H821" s="4">
        <v>97.5</v>
      </c>
      <c r="I821">
        <v>0</v>
      </c>
      <c r="J821">
        <v>0</v>
      </c>
      <c r="K821">
        <v>0</v>
      </c>
      <c r="L821">
        <v>97.5</v>
      </c>
      <c r="M821" s="2">
        <v>30</v>
      </c>
      <c r="P821" t="s">
        <v>85</v>
      </c>
      <c r="Q821" t="s">
        <v>86</v>
      </c>
    </row>
    <row r="822" spans="1:17" x14ac:dyDescent="0.2">
      <c r="A822" t="s">
        <v>58</v>
      </c>
      <c r="B822" s="30" t="s">
        <v>118</v>
      </c>
      <c r="C822" t="s">
        <v>14</v>
      </c>
      <c r="D822" t="s">
        <v>82</v>
      </c>
      <c r="F822" t="s">
        <v>17</v>
      </c>
      <c r="G822" t="s">
        <v>18</v>
      </c>
      <c r="H822" s="4">
        <v>30.81</v>
      </c>
      <c r="I822">
        <v>0</v>
      </c>
      <c r="J822">
        <v>0</v>
      </c>
      <c r="K822">
        <v>0</v>
      </c>
      <c r="L822">
        <v>30.81</v>
      </c>
      <c r="M822" s="2">
        <v>30</v>
      </c>
      <c r="P822" t="s">
        <v>85</v>
      </c>
      <c r="Q822" t="s">
        <v>86</v>
      </c>
    </row>
    <row r="823" spans="1:17" x14ac:dyDescent="0.2">
      <c r="A823" t="s">
        <v>58</v>
      </c>
      <c r="B823" s="30" t="s">
        <v>119</v>
      </c>
      <c r="C823" t="s">
        <v>14</v>
      </c>
      <c r="D823" t="s">
        <v>82</v>
      </c>
      <c r="F823" t="s">
        <v>17</v>
      </c>
      <c r="G823" t="s">
        <v>18</v>
      </c>
      <c r="H823" s="4">
        <v>500.68</v>
      </c>
      <c r="I823">
        <v>0</v>
      </c>
      <c r="J823">
        <v>0</v>
      </c>
      <c r="K823">
        <v>0</v>
      </c>
      <c r="L823">
        <v>500.68</v>
      </c>
      <c r="M823" s="2">
        <v>30</v>
      </c>
      <c r="P823" t="s">
        <v>85</v>
      </c>
      <c r="Q823" t="s">
        <v>86</v>
      </c>
    </row>
    <row r="824" spans="1:17" x14ac:dyDescent="0.2">
      <c r="A824" t="s">
        <v>58</v>
      </c>
      <c r="B824" s="30" t="s">
        <v>120</v>
      </c>
      <c r="C824" t="s">
        <v>14</v>
      </c>
      <c r="D824" t="s">
        <v>82</v>
      </c>
      <c r="F824" t="s">
        <v>17</v>
      </c>
      <c r="G824" t="s">
        <v>18</v>
      </c>
      <c r="H824" s="4">
        <v>626.4</v>
      </c>
      <c r="I824">
        <v>0</v>
      </c>
      <c r="J824">
        <v>0</v>
      </c>
      <c r="K824">
        <v>0</v>
      </c>
      <c r="L824">
        <v>626.4</v>
      </c>
      <c r="M824" s="2">
        <v>30</v>
      </c>
      <c r="P824" t="s">
        <v>85</v>
      </c>
      <c r="Q824" t="s">
        <v>86</v>
      </c>
    </row>
    <row r="825" spans="1:17" x14ac:dyDescent="0.2">
      <c r="A825" t="s">
        <v>58</v>
      </c>
      <c r="B825" s="30" t="s">
        <v>121</v>
      </c>
      <c r="C825" t="s">
        <v>14</v>
      </c>
      <c r="D825" t="s">
        <v>82</v>
      </c>
      <c r="F825" t="s">
        <v>17</v>
      </c>
      <c r="G825" t="s">
        <v>19</v>
      </c>
      <c r="H825" s="4">
        <v>3649</v>
      </c>
      <c r="I825">
        <v>937</v>
      </c>
      <c r="J825">
        <v>0</v>
      </c>
      <c r="K825">
        <v>2712</v>
      </c>
      <c r="L825">
        <v>0</v>
      </c>
      <c r="M825" s="2">
        <v>30</v>
      </c>
      <c r="N825" t="s">
        <v>23</v>
      </c>
      <c r="P825" t="s">
        <v>85</v>
      </c>
      <c r="Q825" t="s">
        <v>86</v>
      </c>
    </row>
    <row r="826" spans="1:17" x14ac:dyDescent="0.2">
      <c r="A826" t="s">
        <v>58</v>
      </c>
      <c r="B826" s="30" t="s">
        <v>122</v>
      </c>
      <c r="C826" t="s">
        <v>14</v>
      </c>
      <c r="D826" t="s">
        <v>82</v>
      </c>
      <c r="F826" t="s">
        <v>17</v>
      </c>
      <c r="G826" t="s">
        <v>19</v>
      </c>
      <c r="H826" s="4">
        <v>1627</v>
      </c>
      <c r="I826">
        <v>343</v>
      </c>
      <c r="J826">
        <v>0</v>
      </c>
      <c r="K826">
        <v>1284</v>
      </c>
      <c r="L826">
        <v>0</v>
      </c>
      <c r="M826" s="2">
        <v>30</v>
      </c>
      <c r="N826" t="s">
        <v>23</v>
      </c>
      <c r="O826" t="s">
        <v>37</v>
      </c>
      <c r="P826" t="s">
        <v>85</v>
      </c>
      <c r="Q826" t="s">
        <v>86</v>
      </c>
    </row>
    <row r="827" spans="1:17" x14ac:dyDescent="0.2">
      <c r="A827" t="s">
        <v>58</v>
      </c>
      <c r="B827" s="30" t="s">
        <v>123</v>
      </c>
      <c r="C827" t="s">
        <v>14</v>
      </c>
      <c r="D827" t="s">
        <v>82</v>
      </c>
      <c r="F827" t="s">
        <v>17</v>
      </c>
      <c r="G827" t="s">
        <v>18</v>
      </c>
      <c r="H827" s="4">
        <v>324.33</v>
      </c>
      <c r="I827">
        <v>0</v>
      </c>
      <c r="J827">
        <v>0</v>
      </c>
      <c r="K827">
        <v>0</v>
      </c>
      <c r="L827">
        <v>324.33</v>
      </c>
      <c r="M827" s="2">
        <v>30</v>
      </c>
      <c r="P827" t="s">
        <v>85</v>
      </c>
      <c r="Q827" t="s">
        <v>86</v>
      </c>
    </row>
    <row r="828" spans="1:17" x14ac:dyDescent="0.2">
      <c r="A828" t="s">
        <v>58</v>
      </c>
      <c r="B828" s="30" t="s">
        <v>124</v>
      </c>
      <c r="C828" t="s">
        <v>14</v>
      </c>
      <c r="D828" t="s">
        <v>82</v>
      </c>
      <c r="F828" t="s">
        <v>17</v>
      </c>
      <c r="G828" t="s">
        <v>18</v>
      </c>
      <c r="H828" s="4">
        <v>3423.41</v>
      </c>
      <c r="I828">
        <v>0</v>
      </c>
      <c r="J828">
        <v>0</v>
      </c>
      <c r="K828">
        <v>0</v>
      </c>
      <c r="L828">
        <v>3423.41</v>
      </c>
      <c r="M828" s="2">
        <v>30</v>
      </c>
      <c r="N828" t="s">
        <v>84</v>
      </c>
      <c r="P828" t="s">
        <v>85</v>
      </c>
      <c r="Q828" t="s">
        <v>86</v>
      </c>
    </row>
    <row r="829" spans="1:17" x14ac:dyDescent="0.2">
      <c r="A829" t="s">
        <v>58</v>
      </c>
      <c r="B829" s="30" t="s">
        <v>125</v>
      </c>
      <c r="C829" t="s">
        <v>14</v>
      </c>
      <c r="D829" t="s">
        <v>82</v>
      </c>
      <c r="F829" t="s">
        <v>17</v>
      </c>
      <c r="G829" t="s">
        <v>19</v>
      </c>
      <c r="H829" s="4">
        <v>3743</v>
      </c>
      <c r="I829">
        <v>782</v>
      </c>
      <c r="J829">
        <v>0</v>
      </c>
      <c r="K829">
        <v>2961</v>
      </c>
      <c r="L829">
        <v>0</v>
      </c>
      <c r="M829" s="2">
        <v>30</v>
      </c>
      <c r="N829" t="s">
        <v>23</v>
      </c>
      <c r="O829" t="s">
        <v>23</v>
      </c>
      <c r="P829" t="s">
        <v>85</v>
      </c>
      <c r="Q829" t="s">
        <v>86</v>
      </c>
    </row>
    <row r="830" spans="1:17" x14ac:dyDescent="0.2">
      <c r="A830" t="s">
        <v>58</v>
      </c>
      <c r="B830" s="30" t="s">
        <v>126</v>
      </c>
      <c r="C830" t="s">
        <v>14</v>
      </c>
      <c r="D830" t="s">
        <v>82</v>
      </c>
      <c r="F830" t="s">
        <v>17</v>
      </c>
      <c r="G830" t="s">
        <v>19</v>
      </c>
      <c r="H830" s="4">
        <v>2488</v>
      </c>
      <c r="I830">
        <v>537</v>
      </c>
      <c r="J830">
        <v>0</v>
      </c>
      <c r="K830">
        <v>1951</v>
      </c>
      <c r="L830">
        <v>0</v>
      </c>
      <c r="M830" s="2">
        <v>30</v>
      </c>
      <c r="N830" t="s">
        <v>23</v>
      </c>
      <c r="O830" t="s">
        <v>37</v>
      </c>
      <c r="P830" t="s">
        <v>85</v>
      </c>
      <c r="Q830" t="s">
        <v>86</v>
      </c>
    </row>
    <row r="831" spans="1:17" x14ac:dyDescent="0.2">
      <c r="A831" t="s">
        <v>58</v>
      </c>
      <c r="B831" s="30" t="s">
        <v>127</v>
      </c>
      <c r="C831" t="s">
        <v>14</v>
      </c>
      <c r="D831" t="s">
        <v>82</v>
      </c>
      <c r="F831" t="s">
        <v>17</v>
      </c>
      <c r="G831" t="s">
        <v>18</v>
      </c>
      <c r="H831" s="4">
        <v>189.37</v>
      </c>
      <c r="I831">
        <v>0</v>
      </c>
      <c r="J831">
        <v>0</v>
      </c>
      <c r="K831">
        <v>0</v>
      </c>
      <c r="L831">
        <v>189.37</v>
      </c>
      <c r="M831" s="2">
        <v>30</v>
      </c>
      <c r="N831" t="s">
        <v>84</v>
      </c>
      <c r="P831" t="s">
        <v>85</v>
      </c>
      <c r="Q831" t="s">
        <v>86</v>
      </c>
    </row>
    <row r="832" spans="1:17" x14ac:dyDescent="0.2">
      <c r="A832" t="s">
        <v>58</v>
      </c>
      <c r="B832" s="30" t="s">
        <v>128</v>
      </c>
      <c r="C832" t="s">
        <v>14</v>
      </c>
      <c r="D832" t="s">
        <v>82</v>
      </c>
      <c r="E832" t="s">
        <v>129</v>
      </c>
      <c r="F832" t="s">
        <v>17</v>
      </c>
      <c r="G832" t="s">
        <v>18</v>
      </c>
      <c r="H832" s="4">
        <v>163.62</v>
      </c>
      <c r="I832">
        <v>0</v>
      </c>
      <c r="J832">
        <v>0</v>
      </c>
      <c r="K832">
        <v>0</v>
      </c>
      <c r="L832">
        <v>163.62</v>
      </c>
      <c r="M832" s="2">
        <v>30</v>
      </c>
      <c r="P832" t="s">
        <v>85</v>
      </c>
      <c r="Q832" t="s">
        <v>86</v>
      </c>
    </row>
    <row r="833" spans="1:17" x14ac:dyDescent="0.2">
      <c r="A833" t="s">
        <v>58</v>
      </c>
      <c r="B833" s="30" t="s">
        <v>130</v>
      </c>
      <c r="C833" t="s">
        <v>14</v>
      </c>
      <c r="D833" t="s">
        <v>82</v>
      </c>
      <c r="F833" t="s">
        <v>17</v>
      </c>
      <c r="G833" t="s">
        <v>19</v>
      </c>
      <c r="H833" s="4">
        <v>3119</v>
      </c>
      <c r="I833">
        <v>234</v>
      </c>
      <c r="J833">
        <v>0</v>
      </c>
      <c r="K833">
        <v>2885</v>
      </c>
      <c r="L833">
        <v>0</v>
      </c>
      <c r="M833" s="2">
        <v>30</v>
      </c>
      <c r="P833" t="s">
        <v>85</v>
      </c>
      <c r="Q833" t="s">
        <v>86</v>
      </c>
    </row>
    <row r="834" spans="1:17" x14ac:dyDescent="0.2">
      <c r="A834" t="s">
        <v>58</v>
      </c>
      <c r="B834" s="30" t="s">
        <v>131</v>
      </c>
      <c r="C834" t="s">
        <v>14</v>
      </c>
      <c r="D834" t="s">
        <v>82</v>
      </c>
      <c r="F834" t="s">
        <v>17</v>
      </c>
      <c r="G834" t="s">
        <v>18</v>
      </c>
      <c r="H834" s="4">
        <v>1046.3499999999999</v>
      </c>
      <c r="I834">
        <v>0</v>
      </c>
      <c r="J834">
        <v>0</v>
      </c>
      <c r="K834">
        <v>0</v>
      </c>
      <c r="L834">
        <v>1046.3499999999999</v>
      </c>
      <c r="M834" s="2">
        <v>30</v>
      </c>
      <c r="P834" t="s">
        <v>85</v>
      </c>
      <c r="Q834" t="s">
        <v>86</v>
      </c>
    </row>
    <row r="835" spans="1:17" x14ac:dyDescent="0.2">
      <c r="A835" t="s">
        <v>58</v>
      </c>
      <c r="B835" s="30" t="s">
        <v>132</v>
      </c>
      <c r="C835" t="s">
        <v>14</v>
      </c>
      <c r="D835" t="s">
        <v>82</v>
      </c>
      <c r="F835" t="s">
        <v>17</v>
      </c>
      <c r="G835" t="s">
        <v>19</v>
      </c>
      <c r="H835" s="4">
        <v>26645</v>
      </c>
      <c r="I835">
        <v>4560</v>
      </c>
      <c r="J835">
        <v>0</v>
      </c>
      <c r="K835">
        <v>22085</v>
      </c>
      <c r="L835">
        <v>0</v>
      </c>
      <c r="M835" s="2">
        <v>30</v>
      </c>
      <c r="O835" t="s">
        <v>37</v>
      </c>
      <c r="P835" t="s">
        <v>85</v>
      </c>
      <c r="Q835" t="s">
        <v>86</v>
      </c>
    </row>
    <row r="836" spans="1:17" x14ac:dyDescent="0.2">
      <c r="A836" t="s">
        <v>58</v>
      </c>
      <c r="B836" s="30" t="s">
        <v>133</v>
      </c>
      <c r="C836" t="s">
        <v>14</v>
      </c>
      <c r="D836" t="s">
        <v>82</v>
      </c>
      <c r="F836" t="s">
        <v>17</v>
      </c>
      <c r="G836" t="s">
        <v>19</v>
      </c>
      <c r="H836" s="4">
        <v>3731</v>
      </c>
      <c r="I836">
        <v>802</v>
      </c>
      <c r="J836">
        <v>0</v>
      </c>
      <c r="K836">
        <v>2929</v>
      </c>
      <c r="L836">
        <v>0</v>
      </c>
      <c r="M836" s="2">
        <v>30</v>
      </c>
      <c r="O836" t="s">
        <v>37</v>
      </c>
      <c r="P836" t="s">
        <v>85</v>
      </c>
      <c r="Q836" t="s">
        <v>86</v>
      </c>
    </row>
    <row r="837" spans="1:17" x14ac:dyDescent="0.2">
      <c r="A837" t="s">
        <v>58</v>
      </c>
      <c r="B837" s="30" t="s">
        <v>134</v>
      </c>
      <c r="C837" t="s">
        <v>14</v>
      </c>
      <c r="D837" t="s">
        <v>82</v>
      </c>
      <c r="F837" t="s">
        <v>17</v>
      </c>
      <c r="G837" t="s">
        <v>18</v>
      </c>
      <c r="H837" s="4">
        <v>636.67999999999995</v>
      </c>
      <c r="I837">
        <v>0</v>
      </c>
      <c r="J837">
        <v>0</v>
      </c>
      <c r="K837">
        <v>0</v>
      </c>
      <c r="L837">
        <v>636.67999999999995</v>
      </c>
      <c r="M837" s="2">
        <v>30</v>
      </c>
      <c r="P837" t="s">
        <v>85</v>
      </c>
      <c r="Q837" t="s">
        <v>86</v>
      </c>
    </row>
    <row r="838" spans="1:17" x14ac:dyDescent="0.2">
      <c r="A838" t="s">
        <v>58</v>
      </c>
      <c r="B838" s="30" t="s">
        <v>135</v>
      </c>
      <c r="C838" t="s">
        <v>14</v>
      </c>
      <c r="D838" t="s">
        <v>82</v>
      </c>
      <c r="F838" t="s">
        <v>17</v>
      </c>
      <c r="G838" t="s">
        <v>19</v>
      </c>
      <c r="H838" s="4">
        <v>5713</v>
      </c>
      <c r="I838">
        <v>1260</v>
      </c>
      <c r="J838">
        <v>0</v>
      </c>
      <c r="K838">
        <v>4453</v>
      </c>
      <c r="L838">
        <v>0</v>
      </c>
      <c r="M838" s="2">
        <v>30</v>
      </c>
      <c r="O838" t="s">
        <v>37</v>
      </c>
      <c r="P838" t="s">
        <v>85</v>
      </c>
      <c r="Q838" t="s">
        <v>86</v>
      </c>
    </row>
    <row r="839" spans="1:17" x14ac:dyDescent="0.2">
      <c r="A839" t="s">
        <v>58</v>
      </c>
      <c r="B839" s="30" t="s">
        <v>136</v>
      </c>
      <c r="C839" t="s">
        <v>14</v>
      </c>
      <c r="D839" t="s">
        <v>82</v>
      </c>
      <c r="F839" t="s">
        <v>17</v>
      </c>
      <c r="G839" t="s">
        <v>19</v>
      </c>
      <c r="H839" s="4">
        <v>2332</v>
      </c>
      <c r="I839">
        <v>501</v>
      </c>
      <c r="J839">
        <v>0</v>
      </c>
      <c r="K839">
        <v>1831</v>
      </c>
      <c r="L839">
        <v>0</v>
      </c>
      <c r="M839" s="2">
        <v>30</v>
      </c>
      <c r="O839" t="s">
        <v>37</v>
      </c>
      <c r="P839" t="s">
        <v>85</v>
      </c>
      <c r="Q839" t="s">
        <v>86</v>
      </c>
    </row>
    <row r="840" spans="1:17" x14ac:dyDescent="0.2">
      <c r="A840" t="s">
        <v>58</v>
      </c>
      <c r="B840" s="30" t="s">
        <v>137</v>
      </c>
      <c r="C840" t="s">
        <v>14</v>
      </c>
      <c r="D840" t="s">
        <v>82</v>
      </c>
      <c r="F840" t="s">
        <v>17</v>
      </c>
      <c r="G840" t="s">
        <v>18</v>
      </c>
      <c r="H840" s="4">
        <v>210</v>
      </c>
      <c r="I840">
        <v>0</v>
      </c>
      <c r="J840">
        <v>0</v>
      </c>
      <c r="K840">
        <v>0</v>
      </c>
      <c r="L840">
        <v>210</v>
      </c>
      <c r="M840" s="2">
        <v>30</v>
      </c>
      <c r="P840" t="s">
        <v>85</v>
      </c>
      <c r="Q840" t="s">
        <v>86</v>
      </c>
    </row>
    <row r="841" spans="1:17" x14ac:dyDescent="0.2">
      <c r="A841" t="s">
        <v>58</v>
      </c>
      <c r="B841" s="30" t="s">
        <v>138</v>
      </c>
      <c r="C841" t="s">
        <v>14</v>
      </c>
      <c r="D841" t="s">
        <v>82</v>
      </c>
      <c r="E841" t="s">
        <v>21</v>
      </c>
      <c r="F841" t="s">
        <v>17</v>
      </c>
      <c r="G841" t="s">
        <v>18</v>
      </c>
      <c r="H841" s="4">
        <v>85.28</v>
      </c>
      <c r="I841">
        <v>0</v>
      </c>
      <c r="J841">
        <v>0</v>
      </c>
      <c r="K841">
        <v>0</v>
      </c>
      <c r="L841">
        <v>85.28</v>
      </c>
      <c r="M841" s="2">
        <v>30</v>
      </c>
      <c r="P841" t="s">
        <v>85</v>
      </c>
      <c r="Q841" t="s">
        <v>86</v>
      </c>
    </row>
    <row r="842" spans="1:17" x14ac:dyDescent="0.2">
      <c r="A842" t="s">
        <v>58</v>
      </c>
      <c r="B842" s="30" t="s">
        <v>139</v>
      </c>
      <c r="C842" t="s">
        <v>14</v>
      </c>
      <c r="D842" t="s">
        <v>82</v>
      </c>
      <c r="E842" t="s">
        <v>27</v>
      </c>
      <c r="F842" t="s">
        <v>17</v>
      </c>
      <c r="G842" t="s">
        <v>18</v>
      </c>
      <c r="H842" s="4">
        <v>1171.46</v>
      </c>
      <c r="I842">
        <v>0</v>
      </c>
      <c r="J842">
        <v>0</v>
      </c>
      <c r="K842">
        <v>0</v>
      </c>
      <c r="L842">
        <v>1171.46</v>
      </c>
      <c r="M842" s="2">
        <v>30</v>
      </c>
      <c r="P842" t="s">
        <v>85</v>
      </c>
      <c r="Q842" t="s">
        <v>86</v>
      </c>
    </row>
    <row r="843" spans="1:17" x14ac:dyDescent="0.2">
      <c r="A843" t="s">
        <v>58</v>
      </c>
      <c r="B843" s="30" t="s">
        <v>140</v>
      </c>
      <c r="C843" t="s">
        <v>14</v>
      </c>
      <c r="D843" t="s">
        <v>82</v>
      </c>
      <c r="E843" t="s">
        <v>141</v>
      </c>
      <c r="F843" t="s">
        <v>17</v>
      </c>
      <c r="G843" t="s">
        <v>18</v>
      </c>
      <c r="H843" s="4">
        <v>241.79</v>
      </c>
      <c r="I843">
        <v>0</v>
      </c>
      <c r="J843">
        <v>0</v>
      </c>
      <c r="K843">
        <v>0</v>
      </c>
      <c r="L843">
        <v>241.79</v>
      </c>
      <c r="M843" s="2">
        <v>30</v>
      </c>
      <c r="P843" t="s">
        <v>85</v>
      </c>
      <c r="Q843" t="s">
        <v>86</v>
      </c>
    </row>
    <row r="844" spans="1:17" x14ac:dyDescent="0.2">
      <c r="A844" t="s">
        <v>58</v>
      </c>
      <c r="B844" s="30" t="s">
        <v>142</v>
      </c>
      <c r="C844" t="s">
        <v>14</v>
      </c>
      <c r="D844" t="s">
        <v>82</v>
      </c>
      <c r="E844" t="s">
        <v>15</v>
      </c>
      <c r="F844" t="s">
        <v>17</v>
      </c>
      <c r="G844" t="s">
        <v>18</v>
      </c>
      <c r="H844" s="4">
        <v>1261.97</v>
      </c>
      <c r="I844">
        <v>0</v>
      </c>
      <c r="J844">
        <v>0</v>
      </c>
      <c r="K844">
        <v>0</v>
      </c>
      <c r="L844">
        <v>1261.97</v>
      </c>
      <c r="M844" s="2">
        <v>30</v>
      </c>
      <c r="N844" t="s">
        <v>84</v>
      </c>
      <c r="P844" t="s">
        <v>85</v>
      </c>
      <c r="Q844" t="s">
        <v>86</v>
      </c>
    </row>
    <row r="845" spans="1:17" x14ac:dyDescent="0.2">
      <c r="A845" t="s">
        <v>58</v>
      </c>
      <c r="B845" s="30" t="s">
        <v>143</v>
      </c>
      <c r="C845" t="s">
        <v>14</v>
      </c>
      <c r="D845" t="s">
        <v>82</v>
      </c>
      <c r="E845" t="s">
        <v>23</v>
      </c>
      <c r="F845" t="s">
        <v>17</v>
      </c>
      <c r="G845" t="s">
        <v>18</v>
      </c>
      <c r="H845" s="4">
        <v>925.76</v>
      </c>
      <c r="I845">
        <v>0</v>
      </c>
      <c r="J845">
        <v>0</v>
      </c>
      <c r="K845">
        <v>0</v>
      </c>
      <c r="L845">
        <v>925.76</v>
      </c>
      <c r="M845" s="2">
        <v>30</v>
      </c>
      <c r="N845" t="s">
        <v>84</v>
      </c>
      <c r="P845" t="s">
        <v>85</v>
      </c>
      <c r="Q845" t="s">
        <v>86</v>
      </c>
    </row>
    <row r="846" spans="1:17" x14ac:dyDescent="0.2">
      <c r="A846" t="s">
        <v>58</v>
      </c>
      <c r="B846" s="30" t="s">
        <v>144</v>
      </c>
      <c r="C846" t="s">
        <v>14</v>
      </c>
      <c r="D846" t="s">
        <v>82</v>
      </c>
      <c r="F846" t="s">
        <v>17</v>
      </c>
      <c r="G846" t="s">
        <v>18</v>
      </c>
      <c r="H846" s="4">
        <v>2240.8200000000002</v>
      </c>
      <c r="I846">
        <v>0</v>
      </c>
      <c r="J846">
        <v>0</v>
      </c>
      <c r="K846">
        <v>0</v>
      </c>
      <c r="L846">
        <v>2240.8200000000002</v>
      </c>
      <c r="M846" s="2">
        <v>30</v>
      </c>
      <c r="N846" t="s">
        <v>84</v>
      </c>
      <c r="P846" t="s">
        <v>85</v>
      </c>
      <c r="Q846" t="s">
        <v>86</v>
      </c>
    </row>
    <row r="847" spans="1:17" x14ac:dyDescent="0.2">
      <c r="A847" t="s">
        <v>58</v>
      </c>
      <c r="B847" s="30" t="s">
        <v>145</v>
      </c>
      <c r="C847" t="s">
        <v>14</v>
      </c>
      <c r="D847" t="s">
        <v>82</v>
      </c>
      <c r="F847" t="s">
        <v>17</v>
      </c>
      <c r="G847" t="s">
        <v>18</v>
      </c>
      <c r="H847" s="4">
        <v>0.32</v>
      </c>
      <c r="I847">
        <v>0</v>
      </c>
      <c r="J847">
        <v>0</v>
      </c>
      <c r="K847">
        <v>0</v>
      </c>
      <c r="L847">
        <v>0.32</v>
      </c>
      <c r="M847" s="2">
        <v>30</v>
      </c>
      <c r="P847" t="s">
        <v>85</v>
      </c>
      <c r="Q847" t="s">
        <v>86</v>
      </c>
    </row>
    <row r="848" spans="1:17" x14ac:dyDescent="0.2">
      <c r="A848" t="s">
        <v>58</v>
      </c>
      <c r="B848" s="30" t="s">
        <v>146</v>
      </c>
      <c r="C848" t="s">
        <v>14</v>
      </c>
      <c r="D848" t="s">
        <v>82</v>
      </c>
      <c r="F848" t="s">
        <v>17</v>
      </c>
      <c r="G848" t="s">
        <v>19</v>
      </c>
      <c r="H848" s="4">
        <v>2461</v>
      </c>
      <c r="I848">
        <v>529</v>
      </c>
      <c r="J848">
        <v>0</v>
      </c>
      <c r="K848">
        <v>1932</v>
      </c>
      <c r="L848">
        <v>0</v>
      </c>
      <c r="M848" s="2">
        <v>30</v>
      </c>
      <c r="N848" t="s">
        <v>23</v>
      </c>
      <c r="O848" t="s">
        <v>37</v>
      </c>
      <c r="P848" t="s">
        <v>85</v>
      </c>
      <c r="Q848" t="s">
        <v>86</v>
      </c>
    </row>
    <row r="849" spans="1:17" x14ac:dyDescent="0.2">
      <c r="A849" t="s">
        <v>58</v>
      </c>
      <c r="B849" s="30" t="s">
        <v>147</v>
      </c>
      <c r="C849" t="s">
        <v>14</v>
      </c>
      <c r="D849" t="s">
        <v>82</v>
      </c>
      <c r="F849" t="s">
        <v>17</v>
      </c>
      <c r="G849" t="s">
        <v>18</v>
      </c>
      <c r="H849" s="4">
        <v>102.39</v>
      </c>
      <c r="I849">
        <v>0</v>
      </c>
      <c r="J849">
        <v>0</v>
      </c>
      <c r="K849">
        <v>0</v>
      </c>
      <c r="L849">
        <v>102.39</v>
      </c>
      <c r="M849" s="2">
        <v>30</v>
      </c>
      <c r="P849" t="s">
        <v>85</v>
      </c>
      <c r="Q849" t="s">
        <v>86</v>
      </c>
    </row>
    <row r="850" spans="1:17" x14ac:dyDescent="0.2">
      <c r="A850" t="s">
        <v>58</v>
      </c>
      <c r="B850" s="30" t="s">
        <v>148</v>
      </c>
      <c r="C850" t="s">
        <v>14</v>
      </c>
      <c r="D850" t="s">
        <v>82</v>
      </c>
      <c r="E850" t="s">
        <v>149</v>
      </c>
      <c r="F850" t="s">
        <v>17</v>
      </c>
      <c r="G850" t="s">
        <v>19</v>
      </c>
      <c r="H850" s="4">
        <v>43746</v>
      </c>
      <c r="I850">
        <v>5526</v>
      </c>
      <c r="J850">
        <v>0</v>
      </c>
      <c r="K850">
        <v>38220</v>
      </c>
      <c r="L850">
        <v>0</v>
      </c>
      <c r="M850" s="2">
        <v>30</v>
      </c>
      <c r="O850" t="s">
        <v>37</v>
      </c>
      <c r="P850" t="s">
        <v>85</v>
      </c>
      <c r="Q850" t="s">
        <v>86</v>
      </c>
    </row>
    <row r="851" spans="1:17" x14ac:dyDescent="0.2">
      <c r="A851" t="s">
        <v>58</v>
      </c>
      <c r="B851" s="30" t="s">
        <v>150</v>
      </c>
      <c r="C851" t="s">
        <v>14</v>
      </c>
      <c r="D851" t="s">
        <v>82</v>
      </c>
      <c r="F851" t="s">
        <v>17</v>
      </c>
      <c r="G851" t="s">
        <v>19</v>
      </c>
      <c r="H851" s="4">
        <v>1138</v>
      </c>
      <c r="I851">
        <v>82</v>
      </c>
      <c r="J851">
        <v>0</v>
      </c>
      <c r="K851">
        <v>1056</v>
      </c>
      <c r="L851">
        <v>0</v>
      </c>
      <c r="M851" s="2">
        <v>30</v>
      </c>
      <c r="P851" t="s">
        <v>85</v>
      </c>
      <c r="Q851" t="s">
        <v>86</v>
      </c>
    </row>
    <row r="852" spans="1:17" x14ac:dyDescent="0.2">
      <c r="A852" t="s">
        <v>58</v>
      </c>
      <c r="B852" s="30" t="s">
        <v>151</v>
      </c>
      <c r="C852" t="s">
        <v>14</v>
      </c>
      <c r="D852" t="s">
        <v>82</v>
      </c>
      <c r="E852" t="s">
        <v>21</v>
      </c>
      <c r="F852" t="s">
        <v>17</v>
      </c>
      <c r="G852" t="s">
        <v>18</v>
      </c>
      <c r="H852" s="4">
        <v>167.14</v>
      </c>
      <c r="I852">
        <v>0</v>
      </c>
      <c r="J852">
        <v>0</v>
      </c>
      <c r="K852">
        <v>0</v>
      </c>
      <c r="L852">
        <v>167.14</v>
      </c>
      <c r="M852" s="2">
        <v>30</v>
      </c>
      <c r="P852" t="s">
        <v>85</v>
      </c>
      <c r="Q852" t="s">
        <v>86</v>
      </c>
    </row>
    <row r="853" spans="1:17" x14ac:dyDescent="0.2">
      <c r="A853" t="s">
        <v>58</v>
      </c>
      <c r="B853" s="30" t="s">
        <v>152</v>
      </c>
      <c r="C853" t="s">
        <v>14</v>
      </c>
      <c r="D853" t="s">
        <v>82</v>
      </c>
      <c r="E853" t="s">
        <v>153</v>
      </c>
      <c r="F853" t="s">
        <v>17</v>
      </c>
      <c r="G853" t="s">
        <v>19</v>
      </c>
      <c r="H853" s="4">
        <v>1300</v>
      </c>
      <c r="I853">
        <v>295</v>
      </c>
      <c r="J853">
        <v>0</v>
      </c>
      <c r="K853">
        <v>1005</v>
      </c>
      <c r="L853">
        <v>0</v>
      </c>
      <c r="M853" s="2">
        <v>30</v>
      </c>
      <c r="P853" t="s">
        <v>85</v>
      </c>
      <c r="Q853" t="s">
        <v>86</v>
      </c>
    </row>
    <row r="854" spans="1:17" x14ac:dyDescent="0.2">
      <c r="A854" t="s">
        <v>58</v>
      </c>
      <c r="B854" s="30" t="s">
        <v>154</v>
      </c>
      <c r="C854" t="s">
        <v>14</v>
      </c>
      <c r="D854" t="s">
        <v>82</v>
      </c>
      <c r="F854" t="s">
        <v>17</v>
      </c>
      <c r="G854" t="s">
        <v>18</v>
      </c>
      <c r="H854" s="4">
        <v>963.4</v>
      </c>
      <c r="I854">
        <v>0</v>
      </c>
      <c r="J854">
        <v>0</v>
      </c>
      <c r="K854">
        <v>0</v>
      </c>
      <c r="L854">
        <v>963.4</v>
      </c>
      <c r="M854" s="2">
        <v>30</v>
      </c>
      <c r="P854" t="s">
        <v>85</v>
      </c>
      <c r="Q854" t="s">
        <v>86</v>
      </c>
    </row>
    <row r="855" spans="1:17" x14ac:dyDescent="0.2">
      <c r="A855" t="s">
        <v>58</v>
      </c>
      <c r="B855" s="30" t="s">
        <v>155</v>
      </c>
      <c r="C855" t="s">
        <v>14</v>
      </c>
      <c r="D855" t="s">
        <v>82</v>
      </c>
      <c r="E855" t="s">
        <v>156</v>
      </c>
      <c r="F855" t="s">
        <v>17</v>
      </c>
      <c r="G855" t="s">
        <v>18</v>
      </c>
      <c r="H855" s="4">
        <v>1531.54</v>
      </c>
      <c r="I855">
        <v>0</v>
      </c>
      <c r="J855">
        <v>0</v>
      </c>
      <c r="K855">
        <v>0</v>
      </c>
      <c r="L855">
        <v>1531.54</v>
      </c>
      <c r="M855" s="2">
        <v>30</v>
      </c>
      <c r="P855" t="s">
        <v>85</v>
      </c>
      <c r="Q855" t="s">
        <v>86</v>
      </c>
    </row>
    <row r="856" spans="1:17" x14ac:dyDescent="0.2">
      <c r="A856" t="s">
        <v>58</v>
      </c>
      <c r="B856" s="30" t="s">
        <v>157</v>
      </c>
      <c r="C856" t="s">
        <v>14</v>
      </c>
      <c r="D856" t="s">
        <v>82</v>
      </c>
      <c r="F856" t="s">
        <v>17</v>
      </c>
      <c r="G856" t="s">
        <v>18</v>
      </c>
      <c r="H856" s="4">
        <v>1182.24</v>
      </c>
      <c r="I856">
        <v>0</v>
      </c>
      <c r="J856">
        <v>0</v>
      </c>
      <c r="K856">
        <v>0</v>
      </c>
      <c r="L856">
        <v>1182.24</v>
      </c>
      <c r="M856" s="2">
        <v>30</v>
      </c>
      <c r="N856" t="s">
        <v>84</v>
      </c>
      <c r="P856" t="s">
        <v>85</v>
      </c>
      <c r="Q856" t="s">
        <v>86</v>
      </c>
    </row>
    <row r="857" spans="1:17" x14ac:dyDescent="0.2">
      <c r="A857" t="s">
        <v>58</v>
      </c>
      <c r="B857" s="30" t="s">
        <v>158</v>
      </c>
      <c r="C857" t="s">
        <v>14</v>
      </c>
      <c r="D857" t="s">
        <v>82</v>
      </c>
      <c r="E857" t="s">
        <v>26</v>
      </c>
      <c r="F857" t="s">
        <v>17</v>
      </c>
      <c r="G857" t="s">
        <v>18</v>
      </c>
      <c r="H857" s="4">
        <v>1294.32</v>
      </c>
      <c r="I857">
        <v>0</v>
      </c>
      <c r="J857">
        <v>0</v>
      </c>
      <c r="K857">
        <v>0</v>
      </c>
      <c r="L857">
        <v>1294.32</v>
      </c>
      <c r="M857" s="2">
        <v>30</v>
      </c>
      <c r="N857" t="s">
        <v>84</v>
      </c>
      <c r="P857" t="s">
        <v>85</v>
      </c>
      <c r="Q857" t="s">
        <v>86</v>
      </c>
    </row>
    <row r="858" spans="1:17" x14ac:dyDescent="0.2">
      <c r="A858" t="s">
        <v>58</v>
      </c>
      <c r="B858" s="30" t="s">
        <v>159</v>
      </c>
      <c r="C858" t="s">
        <v>14</v>
      </c>
      <c r="D858" t="s">
        <v>82</v>
      </c>
      <c r="F858" t="s">
        <v>17</v>
      </c>
      <c r="G858" t="s">
        <v>19</v>
      </c>
      <c r="H858" s="4">
        <v>2210</v>
      </c>
      <c r="I858">
        <v>508</v>
      </c>
      <c r="J858">
        <v>0</v>
      </c>
      <c r="K858">
        <v>1702</v>
      </c>
      <c r="L858">
        <v>0</v>
      </c>
      <c r="M858" s="2">
        <v>30</v>
      </c>
      <c r="N858" t="s">
        <v>23</v>
      </c>
      <c r="O858" t="s">
        <v>37</v>
      </c>
      <c r="P858" t="s">
        <v>85</v>
      </c>
      <c r="Q858" t="s">
        <v>86</v>
      </c>
    </row>
    <row r="859" spans="1:17" x14ac:dyDescent="0.2">
      <c r="A859" t="s">
        <v>58</v>
      </c>
      <c r="B859" s="30" t="s">
        <v>160</v>
      </c>
      <c r="C859" t="s">
        <v>14</v>
      </c>
      <c r="D859" t="s">
        <v>82</v>
      </c>
      <c r="E859" t="s">
        <v>161</v>
      </c>
      <c r="F859" t="s">
        <v>17</v>
      </c>
      <c r="G859" t="s">
        <v>19</v>
      </c>
      <c r="H859" s="4">
        <v>3846</v>
      </c>
      <c r="I859">
        <v>818</v>
      </c>
      <c r="J859">
        <v>0</v>
      </c>
      <c r="K859">
        <v>3028</v>
      </c>
      <c r="L859">
        <v>0</v>
      </c>
      <c r="M859" s="2">
        <v>30</v>
      </c>
      <c r="N859" t="s">
        <v>23</v>
      </c>
      <c r="O859" t="s">
        <v>37</v>
      </c>
      <c r="P859" t="s">
        <v>85</v>
      </c>
      <c r="Q859" t="s">
        <v>86</v>
      </c>
    </row>
    <row r="860" spans="1:17" x14ac:dyDescent="0.2">
      <c r="A860" t="s">
        <v>58</v>
      </c>
      <c r="B860" s="30" t="s">
        <v>162</v>
      </c>
      <c r="C860" t="s">
        <v>14</v>
      </c>
      <c r="D860" t="s">
        <v>82</v>
      </c>
      <c r="F860" t="s">
        <v>17</v>
      </c>
      <c r="G860" t="s">
        <v>18</v>
      </c>
      <c r="H860" s="4">
        <v>994.26</v>
      </c>
      <c r="I860">
        <v>0</v>
      </c>
      <c r="J860">
        <v>0</v>
      </c>
      <c r="K860">
        <v>0</v>
      </c>
      <c r="L860">
        <v>994.26</v>
      </c>
      <c r="M860" s="2">
        <v>30</v>
      </c>
      <c r="N860" t="s">
        <v>23</v>
      </c>
      <c r="P860" t="s">
        <v>85</v>
      </c>
      <c r="Q860" t="s">
        <v>86</v>
      </c>
    </row>
    <row r="861" spans="1:17" x14ac:dyDescent="0.2">
      <c r="A861" t="s">
        <v>58</v>
      </c>
      <c r="B861" s="30" t="s">
        <v>163</v>
      </c>
      <c r="C861" t="s">
        <v>14</v>
      </c>
      <c r="D861" t="s">
        <v>82</v>
      </c>
      <c r="F861" t="s">
        <v>17</v>
      </c>
      <c r="G861" t="s">
        <v>19</v>
      </c>
      <c r="H861" s="4">
        <v>1851</v>
      </c>
      <c r="I861">
        <v>398</v>
      </c>
      <c r="J861">
        <v>0</v>
      </c>
      <c r="K861">
        <v>1453</v>
      </c>
      <c r="L861">
        <v>0</v>
      </c>
      <c r="M861" s="2">
        <v>30</v>
      </c>
      <c r="N861" t="s">
        <v>23</v>
      </c>
      <c r="O861" t="s">
        <v>37</v>
      </c>
      <c r="P861" t="s">
        <v>85</v>
      </c>
      <c r="Q861" t="s">
        <v>86</v>
      </c>
    </row>
    <row r="862" spans="1:17" x14ac:dyDescent="0.2">
      <c r="A862" t="s">
        <v>58</v>
      </c>
      <c r="B862" s="30" t="s">
        <v>164</v>
      </c>
      <c r="C862" t="s">
        <v>14</v>
      </c>
      <c r="D862" t="s">
        <v>82</v>
      </c>
      <c r="E862" t="s">
        <v>165</v>
      </c>
      <c r="F862" t="s">
        <v>17</v>
      </c>
      <c r="G862" t="s">
        <v>18</v>
      </c>
      <c r="H862" s="4">
        <v>246.42</v>
      </c>
      <c r="I862">
        <v>0</v>
      </c>
      <c r="J862">
        <v>0</v>
      </c>
      <c r="K862">
        <v>0</v>
      </c>
      <c r="L862">
        <v>246.42</v>
      </c>
      <c r="M862" s="2">
        <v>30</v>
      </c>
      <c r="P862" t="s">
        <v>85</v>
      </c>
      <c r="Q862" t="s">
        <v>86</v>
      </c>
    </row>
    <row r="863" spans="1:17" x14ac:dyDescent="0.2">
      <c r="A863" t="s">
        <v>58</v>
      </c>
      <c r="B863" s="30" t="s">
        <v>166</v>
      </c>
      <c r="C863" t="s">
        <v>14</v>
      </c>
      <c r="D863" t="s">
        <v>82</v>
      </c>
      <c r="F863" t="s">
        <v>17</v>
      </c>
      <c r="G863" t="s">
        <v>18</v>
      </c>
      <c r="H863" s="4">
        <v>1334.23</v>
      </c>
      <c r="I863">
        <v>0</v>
      </c>
      <c r="J863">
        <v>0</v>
      </c>
      <c r="K863">
        <v>0</v>
      </c>
      <c r="L863">
        <v>1334.23</v>
      </c>
      <c r="M863" s="2">
        <v>30</v>
      </c>
      <c r="P863" t="s">
        <v>85</v>
      </c>
      <c r="Q863" t="s">
        <v>86</v>
      </c>
    </row>
    <row r="864" spans="1:17" x14ac:dyDescent="0.2">
      <c r="A864" t="s">
        <v>58</v>
      </c>
      <c r="B864" s="30" t="s">
        <v>167</v>
      </c>
      <c r="C864" t="s">
        <v>14</v>
      </c>
      <c r="D864" t="s">
        <v>82</v>
      </c>
      <c r="F864" t="s">
        <v>17</v>
      </c>
      <c r="G864" t="s">
        <v>18</v>
      </c>
      <c r="H864" s="4">
        <v>17.190000000000001</v>
      </c>
      <c r="I864">
        <v>0</v>
      </c>
      <c r="J864">
        <v>0</v>
      </c>
      <c r="K864">
        <v>0</v>
      </c>
      <c r="L864">
        <v>17.190000000000001</v>
      </c>
      <c r="M864" s="2">
        <v>30</v>
      </c>
      <c r="N864" t="s">
        <v>84</v>
      </c>
      <c r="P864" t="s">
        <v>85</v>
      </c>
      <c r="Q864" t="s">
        <v>86</v>
      </c>
    </row>
    <row r="865" spans="1:17" x14ac:dyDescent="0.2">
      <c r="A865" t="s">
        <v>58</v>
      </c>
      <c r="B865" s="30" t="s">
        <v>168</v>
      </c>
      <c r="C865" t="s">
        <v>14</v>
      </c>
      <c r="D865" t="s">
        <v>82</v>
      </c>
      <c r="F865" t="s">
        <v>17</v>
      </c>
      <c r="G865" t="s">
        <v>19</v>
      </c>
      <c r="H865" s="4">
        <v>3061</v>
      </c>
      <c r="I865">
        <v>658</v>
      </c>
      <c r="J865">
        <v>0</v>
      </c>
      <c r="K865">
        <v>2403</v>
      </c>
      <c r="L865">
        <v>0</v>
      </c>
      <c r="M865" s="2">
        <v>30</v>
      </c>
      <c r="N865" t="s">
        <v>23</v>
      </c>
      <c r="O865" t="s">
        <v>37</v>
      </c>
      <c r="P865" t="s">
        <v>85</v>
      </c>
      <c r="Q865" t="s">
        <v>86</v>
      </c>
    </row>
    <row r="866" spans="1:17" x14ac:dyDescent="0.2">
      <c r="A866" t="s">
        <v>58</v>
      </c>
      <c r="B866" s="30" t="s">
        <v>169</v>
      </c>
      <c r="C866" t="s">
        <v>14</v>
      </c>
      <c r="D866" t="s">
        <v>82</v>
      </c>
      <c r="F866" t="s">
        <v>17</v>
      </c>
      <c r="G866" t="s">
        <v>18</v>
      </c>
      <c r="H866" s="4">
        <v>1875.2</v>
      </c>
      <c r="I866">
        <v>0</v>
      </c>
      <c r="J866">
        <v>0</v>
      </c>
      <c r="K866">
        <v>0</v>
      </c>
      <c r="L866">
        <v>1875.2</v>
      </c>
      <c r="M866" s="2">
        <v>30</v>
      </c>
      <c r="N866" t="s">
        <v>23</v>
      </c>
      <c r="P866" t="s">
        <v>85</v>
      </c>
      <c r="Q866" t="s">
        <v>86</v>
      </c>
    </row>
    <row r="867" spans="1:17" x14ac:dyDescent="0.2">
      <c r="A867" t="s">
        <v>58</v>
      </c>
      <c r="B867" s="30" t="s">
        <v>170</v>
      </c>
      <c r="C867" t="s">
        <v>14</v>
      </c>
      <c r="D867" t="s">
        <v>82</v>
      </c>
      <c r="F867" t="s">
        <v>17</v>
      </c>
      <c r="G867" t="s">
        <v>18</v>
      </c>
      <c r="H867" s="4">
        <v>1423.44</v>
      </c>
      <c r="I867">
        <v>0</v>
      </c>
      <c r="J867">
        <v>0</v>
      </c>
      <c r="K867">
        <v>0</v>
      </c>
      <c r="L867">
        <v>1423.44</v>
      </c>
      <c r="M867" s="2">
        <v>30</v>
      </c>
      <c r="O867" t="s">
        <v>37</v>
      </c>
      <c r="P867" t="s">
        <v>85</v>
      </c>
      <c r="Q867" t="s">
        <v>86</v>
      </c>
    </row>
    <row r="868" spans="1:17" x14ac:dyDescent="0.2">
      <c r="A868" t="s">
        <v>58</v>
      </c>
      <c r="B868" s="30" t="s">
        <v>171</v>
      </c>
      <c r="C868" t="s">
        <v>14</v>
      </c>
      <c r="D868" t="s">
        <v>82</v>
      </c>
      <c r="F868" t="s">
        <v>17</v>
      </c>
      <c r="G868" t="s">
        <v>18</v>
      </c>
      <c r="H868" s="4">
        <v>1336.84</v>
      </c>
      <c r="I868">
        <v>0</v>
      </c>
      <c r="J868">
        <v>0</v>
      </c>
      <c r="K868">
        <v>0</v>
      </c>
      <c r="L868">
        <v>1336.84</v>
      </c>
      <c r="M868" s="2">
        <v>30</v>
      </c>
      <c r="N868" t="s">
        <v>84</v>
      </c>
      <c r="P868" t="s">
        <v>85</v>
      </c>
      <c r="Q868" t="s">
        <v>86</v>
      </c>
    </row>
    <row r="869" spans="1:17" x14ac:dyDescent="0.2">
      <c r="A869" t="s">
        <v>58</v>
      </c>
      <c r="B869" s="30" t="s">
        <v>172</v>
      </c>
      <c r="C869" t="s">
        <v>14</v>
      </c>
      <c r="D869" t="s">
        <v>82</v>
      </c>
      <c r="F869" t="s">
        <v>17</v>
      </c>
      <c r="G869" t="s">
        <v>18</v>
      </c>
      <c r="H869" s="4">
        <v>1141.28</v>
      </c>
      <c r="I869">
        <v>0</v>
      </c>
      <c r="J869">
        <v>0</v>
      </c>
      <c r="K869">
        <v>0</v>
      </c>
      <c r="L869">
        <v>1141.28</v>
      </c>
      <c r="M869" s="2">
        <v>30</v>
      </c>
      <c r="N869" t="s">
        <v>84</v>
      </c>
      <c r="P869" t="s">
        <v>85</v>
      </c>
      <c r="Q869" t="s">
        <v>86</v>
      </c>
    </row>
    <row r="870" spans="1:17" x14ac:dyDescent="0.2">
      <c r="A870" t="s">
        <v>58</v>
      </c>
      <c r="B870" s="30" t="s">
        <v>173</v>
      </c>
      <c r="C870" t="s">
        <v>14</v>
      </c>
      <c r="D870" t="s">
        <v>82</v>
      </c>
      <c r="F870" t="s">
        <v>17</v>
      </c>
      <c r="G870" t="s">
        <v>19</v>
      </c>
      <c r="H870" s="4">
        <v>2001</v>
      </c>
      <c r="I870">
        <v>267</v>
      </c>
      <c r="J870">
        <v>0</v>
      </c>
      <c r="K870">
        <v>1734</v>
      </c>
      <c r="L870">
        <v>0</v>
      </c>
      <c r="M870" s="2">
        <v>30</v>
      </c>
      <c r="P870" t="s">
        <v>85</v>
      </c>
      <c r="Q870" t="s">
        <v>86</v>
      </c>
    </row>
    <row r="871" spans="1:17" x14ac:dyDescent="0.2">
      <c r="A871" t="s">
        <v>58</v>
      </c>
      <c r="B871" s="30" t="s">
        <v>174</v>
      </c>
      <c r="C871" t="s">
        <v>14</v>
      </c>
      <c r="D871" t="s">
        <v>82</v>
      </c>
      <c r="E871" t="s">
        <v>15</v>
      </c>
      <c r="F871" t="s">
        <v>17</v>
      </c>
      <c r="G871" t="s">
        <v>18</v>
      </c>
      <c r="H871" s="4">
        <v>1548.79</v>
      </c>
      <c r="I871">
        <v>0</v>
      </c>
      <c r="J871">
        <v>0</v>
      </c>
      <c r="K871">
        <v>0</v>
      </c>
      <c r="L871">
        <v>1548.79</v>
      </c>
      <c r="M871" s="2">
        <v>30</v>
      </c>
      <c r="N871" t="s">
        <v>84</v>
      </c>
      <c r="P871" t="s">
        <v>85</v>
      </c>
      <c r="Q871" t="s">
        <v>86</v>
      </c>
    </row>
    <row r="872" spans="1:17" x14ac:dyDescent="0.2">
      <c r="A872" t="s">
        <v>58</v>
      </c>
      <c r="B872" s="30" t="s">
        <v>175</v>
      </c>
      <c r="C872" t="s">
        <v>14</v>
      </c>
      <c r="D872" t="s">
        <v>82</v>
      </c>
      <c r="F872" t="s">
        <v>17</v>
      </c>
      <c r="G872" t="s">
        <v>19</v>
      </c>
      <c r="H872" s="4">
        <v>2412</v>
      </c>
      <c r="I872">
        <v>507</v>
      </c>
      <c r="J872">
        <v>0</v>
      </c>
      <c r="K872">
        <v>1905</v>
      </c>
      <c r="L872">
        <v>0</v>
      </c>
      <c r="M872" s="2">
        <v>30</v>
      </c>
      <c r="N872" t="s">
        <v>23</v>
      </c>
      <c r="O872" t="s">
        <v>37</v>
      </c>
      <c r="P872" t="s">
        <v>85</v>
      </c>
      <c r="Q872" t="s">
        <v>86</v>
      </c>
    </row>
    <row r="873" spans="1:17" x14ac:dyDescent="0.2">
      <c r="A873" t="s">
        <v>58</v>
      </c>
      <c r="B873" s="30" t="s">
        <v>176</v>
      </c>
      <c r="C873" t="s">
        <v>14</v>
      </c>
      <c r="D873" t="s">
        <v>82</v>
      </c>
      <c r="F873" t="s">
        <v>17</v>
      </c>
      <c r="G873" t="s">
        <v>18</v>
      </c>
      <c r="H873" s="4">
        <v>68.39</v>
      </c>
      <c r="I873">
        <v>0</v>
      </c>
      <c r="J873">
        <v>0</v>
      </c>
      <c r="K873">
        <v>0</v>
      </c>
      <c r="L873">
        <v>68.39</v>
      </c>
      <c r="M873" s="2">
        <v>30</v>
      </c>
      <c r="P873" t="s">
        <v>85</v>
      </c>
      <c r="Q873" t="s">
        <v>86</v>
      </c>
    </row>
    <row r="874" spans="1:17" x14ac:dyDescent="0.2">
      <c r="A874" t="s">
        <v>58</v>
      </c>
      <c r="B874" s="30" t="s">
        <v>177</v>
      </c>
      <c r="C874" t="s">
        <v>14</v>
      </c>
      <c r="D874" t="s">
        <v>82</v>
      </c>
      <c r="F874" t="s">
        <v>17</v>
      </c>
      <c r="G874" t="s">
        <v>18</v>
      </c>
      <c r="H874" s="4">
        <v>129.19</v>
      </c>
      <c r="I874">
        <v>0</v>
      </c>
      <c r="J874">
        <v>0</v>
      </c>
      <c r="K874">
        <v>0</v>
      </c>
      <c r="L874">
        <v>129.19</v>
      </c>
      <c r="M874" s="2">
        <v>30</v>
      </c>
      <c r="P874" t="s">
        <v>85</v>
      </c>
      <c r="Q874" t="s">
        <v>86</v>
      </c>
    </row>
    <row r="875" spans="1:17" x14ac:dyDescent="0.2">
      <c r="A875" t="s">
        <v>58</v>
      </c>
      <c r="B875" s="30" t="s">
        <v>178</v>
      </c>
      <c r="C875" t="s">
        <v>14</v>
      </c>
      <c r="D875" t="s">
        <v>82</v>
      </c>
      <c r="E875" t="s">
        <v>179</v>
      </c>
      <c r="F875" t="s">
        <v>17</v>
      </c>
      <c r="G875" t="s">
        <v>19</v>
      </c>
      <c r="H875" s="4">
        <v>2285</v>
      </c>
      <c r="I875">
        <v>522</v>
      </c>
      <c r="J875">
        <v>0</v>
      </c>
      <c r="K875">
        <v>1763</v>
      </c>
      <c r="L875">
        <v>0</v>
      </c>
      <c r="M875" s="2">
        <v>30</v>
      </c>
      <c r="N875" t="s">
        <v>23</v>
      </c>
      <c r="O875" t="s">
        <v>37</v>
      </c>
      <c r="P875" t="s">
        <v>85</v>
      </c>
      <c r="Q875" t="s">
        <v>86</v>
      </c>
    </row>
    <row r="876" spans="1:17" x14ac:dyDescent="0.2">
      <c r="A876" t="s">
        <v>58</v>
      </c>
      <c r="B876" s="30" t="s">
        <v>180</v>
      </c>
      <c r="C876" t="s">
        <v>14</v>
      </c>
      <c r="D876" t="s">
        <v>82</v>
      </c>
      <c r="F876" t="s">
        <v>17</v>
      </c>
      <c r="G876" t="s">
        <v>18</v>
      </c>
      <c r="H876" s="4">
        <v>167.83</v>
      </c>
      <c r="I876">
        <v>0</v>
      </c>
      <c r="J876">
        <v>0</v>
      </c>
      <c r="K876">
        <v>0</v>
      </c>
      <c r="L876">
        <v>167.83</v>
      </c>
      <c r="M876" s="2">
        <v>30</v>
      </c>
      <c r="O876" t="s">
        <v>37</v>
      </c>
      <c r="P876" t="s">
        <v>85</v>
      </c>
      <c r="Q876" t="s">
        <v>86</v>
      </c>
    </row>
    <row r="877" spans="1:17" x14ac:dyDescent="0.2">
      <c r="A877" t="s">
        <v>58</v>
      </c>
      <c r="B877" s="30" t="s">
        <v>181</v>
      </c>
      <c r="C877" t="s">
        <v>14</v>
      </c>
      <c r="D877" t="s">
        <v>82</v>
      </c>
      <c r="F877" t="s">
        <v>17</v>
      </c>
      <c r="G877" t="s">
        <v>19</v>
      </c>
      <c r="H877" s="4">
        <v>3037</v>
      </c>
      <c r="I877">
        <v>634</v>
      </c>
      <c r="J877">
        <v>0</v>
      </c>
      <c r="K877">
        <v>2403</v>
      </c>
      <c r="L877">
        <v>0</v>
      </c>
      <c r="M877" s="2">
        <v>30</v>
      </c>
      <c r="N877" t="s">
        <v>23</v>
      </c>
      <c r="O877" t="s">
        <v>37</v>
      </c>
      <c r="P877" t="s">
        <v>85</v>
      </c>
      <c r="Q877" t="s">
        <v>86</v>
      </c>
    </row>
    <row r="878" spans="1:17" x14ac:dyDescent="0.2">
      <c r="A878" t="s">
        <v>58</v>
      </c>
      <c r="B878" s="30" t="s">
        <v>182</v>
      </c>
      <c r="C878" t="s">
        <v>14</v>
      </c>
      <c r="D878" t="s">
        <v>82</v>
      </c>
      <c r="F878" t="s">
        <v>17</v>
      </c>
      <c r="G878" t="s">
        <v>18</v>
      </c>
      <c r="H878" s="4">
        <v>408.41</v>
      </c>
      <c r="I878">
        <v>0</v>
      </c>
      <c r="J878">
        <v>0</v>
      </c>
      <c r="K878">
        <v>0</v>
      </c>
      <c r="L878">
        <v>408.41</v>
      </c>
      <c r="M878" s="2">
        <v>30</v>
      </c>
      <c r="P878" t="s">
        <v>85</v>
      </c>
      <c r="Q878" t="s">
        <v>86</v>
      </c>
    </row>
    <row r="879" spans="1:17" x14ac:dyDescent="0.2">
      <c r="A879" t="s">
        <v>58</v>
      </c>
      <c r="B879" s="30" t="s">
        <v>183</v>
      </c>
      <c r="C879" t="s">
        <v>14</v>
      </c>
      <c r="D879" t="s">
        <v>82</v>
      </c>
      <c r="E879" t="s">
        <v>184</v>
      </c>
      <c r="F879" t="s">
        <v>17</v>
      </c>
      <c r="G879" t="s">
        <v>18</v>
      </c>
      <c r="H879" s="4">
        <v>231.12</v>
      </c>
      <c r="I879">
        <v>0</v>
      </c>
      <c r="J879">
        <v>0</v>
      </c>
      <c r="K879">
        <v>0</v>
      </c>
      <c r="L879">
        <v>231.12</v>
      </c>
      <c r="M879" s="2">
        <v>30</v>
      </c>
      <c r="P879" t="s">
        <v>85</v>
      </c>
      <c r="Q879" t="s">
        <v>86</v>
      </c>
    </row>
    <row r="880" spans="1:17" x14ac:dyDescent="0.2">
      <c r="A880" t="s">
        <v>58</v>
      </c>
      <c r="B880" s="30" t="s">
        <v>185</v>
      </c>
      <c r="C880" t="s">
        <v>14</v>
      </c>
      <c r="D880" t="s">
        <v>82</v>
      </c>
      <c r="E880" t="s">
        <v>186</v>
      </c>
      <c r="F880" t="s">
        <v>17</v>
      </c>
      <c r="G880" t="s">
        <v>18</v>
      </c>
      <c r="H880" s="4">
        <v>509.29</v>
      </c>
      <c r="I880">
        <v>0</v>
      </c>
      <c r="J880">
        <v>0</v>
      </c>
      <c r="K880">
        <v>0</v>
      </c>
      <c r="L880">
        <v>509.29</v>
      </c>
      <c r="M880" s="2">
        <v>30</v>
      </c>
      <c r="P880" t="s">
        <v>85</v>
      </c>
      <c r="Q880" t="s">
        <v>86</v>
      </c>
    </row>
    <row r="881" spans="1:17" x14ac:dyDescent="0.2">
      <c r="A881" t="s">
        <v>58</v>
      </c>
      <c r="B881" s="30" t="s">
        <v>187</v>
      </c>
      <c r="C881" t="s">
        <v>14</v>
      </c>
      <c r="D881" t="s">
        <v>82</v>
      </c>
      <c r="E881" t="s">
        <v>188</v>
      </c>
      <c r="F881" t="s">
        <v>17</v>
      </c>
      <c r="G881" t="s">
        <v>18</v>
      </c>
      <c r="H881" s="4">
        <v>1023.89</v>
      </c>
      <c r="I881">
        <v>0</v>
      </c>
      <c r="J881">
        <v>0</v>
      </c>
      <c r="K881">
        <v>0</v>
      </c>
      <c r="L881">
        <v>1023.89</v>
      </c>
      <c r="M881" s="2">
        <v>30</v>
      </c>
      <c r="N881" t="s">
        <v>84</v>
      </c>
      <c r="P881" t="s">
        <v>85</v>
      </c>
      <c r="Q881" t="s">
        <v>86</v>
      </c>
    </row>
    <row r="882" spans="1:17" x14ac:dyDescent="0.2">
      <c r="A882" t="s">
        <v>58</v>
      </c>
      <c r="B882" s="30" t="s">
        <v>189</v>
      </c>
      <c r="C882" t="s">
        <v>14</v>
      </c>
      <c r="D882" t="s">
        <v>82</v>
      </c>
      <c r="F882" t="s">
        <v>17</v>
      </c>
      <c r="G882" t="s">
        <v>18</v>
      </c>
      <c r="H882" s="4">
        <v>395.63</v>
      </c>
      <c r="I882">
        <v>0</v>
      </c>
      <c r="J882">
        <v>0</v>
      </c>
      <c r="K882">
        <v>0</v>
      </c>
      <c r="L882">
        <v>395.63</v>
      </c>
      <c r="M882" s="2">
        <v>30</v>
      </c>
      <c r="P882" t="s">
        <v>85</v>
      </c>
      <c r="Q882" t="s">
        <v>86</v>
      </c>
    </row>
    <row r="883" spans="1:17" x14ac:dyDescent="0.2">
      <c r="A883" t="s">
        <v>58</v>
      </c>
      <c r="B883" s="30" t="s">
        <v>190</v>
      </c>
      <c r="C883" t="s">
        <v>14</v>
      </c>
      <c r="D883" t="s">
        <v>82</v>
      </c>
      <c r="E883" t="s">
        <v>191</v>
      </c>
      <c r="F883" t="s">
        <v>17</v>
      </c>
      <c r="G883" t="s">
        <v>19</v>
      </c>
      <c r="H883" s="4">
        <v>2998</v>
      </c>
      <c r="I883">
        <v>662</v>
      </c>
      <c r="J883">
        <v>0</v>
      </c>
      <c r="K883">
        <v>2336</v>
      </c>
      <c r="L883">
        <v>0</v>
      </c>
      <c r="M883" s="2">
        <v>30</v>
      </c>
      <c r="N883" t="s">
        <v>23</v>
      </c>
      <c r="O883" t="s">
        <v>37</v>
      </c>
      <c r="P883" t="s">
        <v>85</v>
      </c>
      <c r="Q883" t="s">
        <v>86</v>
      </c>
    </row>
    <row r="884" spans="1:17" x14ac:dyDescent="0.2">
      <c r="A884" t="s">
        <v>58</v>
      </c>
      <c r="B884" s="30" t="s">
        <v>192</v>
      </c>
      <c r="C884" t="s">
        <v>14</v>
      </c>
      <c r="D884" t="s">
        <v>82</v>
      </c>
      <c r="E884" t="s">
        <v>193</v>
      </c>
      <c r="F884" t="s">
        <v>17</v>
      </c>
      <c r="G884" t="s">
        <v>18</v>
      </c>
      <c r="H884" s="4">
        <v>1351.13</v>
      </c>
      <c r="I884">
        <v>0</v>
      </c>
      <c r="J884">
        <v>0</v>
      </c>
      <c r="K884">
        <v>0</v>
      </c>
      <c r="L884">
        <v>1351.13</v>
      </c>
      <c r="M884" s="2">
        <v>30</v>
      </c>
      <c r="P884" t="s">
        <v>85</v>
      </c>
      <c r="Q884" t="s">
        <v>86</v>
      </c>
    </row>
    <row r="885" spans="1:17" x14ac:dyDescent="0.2">
      <c r="A885" t="s">
        <v>58</v>
      </c>
      <c r="B885" s="30" t="s">
        <v>194</v>
      </c>
      <c r="C885" t="s">
        <v>14</v>
      </c>
      <c r="D885" t="s">
        <v>82</v>
      </c>
      <c r="E885" t="s">
        <v>24</v>
      </c>
      <c r="F885" t="s">
        <v>17</v>
      </c>
      <c r="G885" t="s">
        <v>19</v>
      </c>
      <c r="H885" s="4">
        <v>3453</v>
      </c>
      <c r="I885">
        <v>773</v>
      </c>
      <c r="J885">
        <v>0</v>
      </c>
      <c r="K885">
        <v>2680</v>
      </c>
      <c r="L885">
        <v>0</v>
      </c>
      <c r="M885" s="2">
        <v>30</v>
      </c>
      <c r="N885" t="s">
        <v>23</v>
      </c>
      <c r="O885" t="s">
        <v>37</v>
      </c>
      <c r="P885" t="s">
        <v>85</v>
      </c>
      <c r="Q885" t="s">
        <v>86</v>
      </c>
    </row>
    <row r="886" spans="1:17" x14ac:dyDescent="0.2">
      <c r="A886" t="s">
        <v>58</v>
      </c>
      <c r="B886" s="30" t="s">
        <v>195</v>
      </c>
      <c r="C886" t="s">
        <v>14</v>
      </c>
      <c r="D886" t="s">
        <v>82</v>
      </c>
      <c r="F886" t="s">
        <v>17</v>
      </c>
      <c r="G886" t="s">
        <v>19</v>
      </c>
      <c r="H886" s="4">
        <v>1844</v>
      </c>
      <c r="I886">
        <v>390</v>
      </c>
      <c r="J886">
        <v>0</v>
      </c>
      <c r="K886">
        <v>1454</v>
      </c>
      <c r="L886">
        <v>0</v>
      </c>
      <c r="M886" s="2">
        <v>30</v>
      </c>
      <c r="N886" t="s">
        <v>23</v>
      </c>
      <c r="O886" t="s">
        <v>37</v>
      </c>
      <c r="P886" t="s">
        <v>85</v>
      </c>
      <c r="Q886" t="s">
        <v>86</v>
      </c>
    </row>
    <row r="887" spans="1:17" x14ac:dyDescent="0.2">
      <c r="A887" t="s">
        <v>58</v>
      </c>
      <c r="B887" s="30" t="s">
        <v>196</v>
      </c>
      <c r="C887" t="s">
        <v>14</v>
      </c>
      <c r="D887" t="s">
        <v>82</v>
      </c>
      <c r="F887" t="s">
        <v>17</v>
      </c>
      <c r="G887" t="s">
        <v>19</v>
      </c>
      <c r="H887" s="4">
        <v>2799</v>
      </c>
      <c r="I887">
        <v>635</v>
      </c>
      <c r="J887">
        <v>0</v>
      </c>
      <c r="K887">
        <v>2164</v>
      </c>
      <c r="L887">
        <v>0</v>
      </c>
      <c r="M887" s="2">
        <v>30</v>
      </c>
      <c r="N887" t="s">
        <v>23</v>
      </c>
      <c r="O887" t="s">
        <v>37</v>
      </c>
      <c r="P887" t="s">
        <v>85</v>
      </c>
      <c r="Q887" t="s">
        <v>86</v>
      </c>
    </row>
    <row r="888" spans="1:17" x14ac:dyDescent="0.2">
      <c r="A888" t="s">
        <v>58</v>
      </c>
      <c r="B888" s="30" t="s">
        <v>197</v>
      </c>
      <c r="C888" t="s">
        <v>14</v>
      </c>
      <c r="D888" t="s">
        <v>82</v>
      </c>
      <c r="F888" t="s">
        <v>17</v>
      </c>
      <c r="G888" t="s">
        <v>19</v>
      </c>
      <c r="H888" s="4">
        <v>2590</v>
      </c>
      <c r="I888">
        <v>562</v>
      </c>
      <c r="J888">
        <v>0</v>
      </c>
      <c r="K888">
        <v>2028</v>
      </c>
      <c r="L888">
        <v>0</v>
      </c>
      <c r="M888" s="2">
        <v>30</v>
      </c>
      <c r="N888" t="s">
        <v>23</v>
      </c>
      <c r="O888" t="s">
        <v>37</v>
      </c>
      <c r="P888" t="s">
        <v>85</v>
      </c>
      <c r="Q888" t="s">
        <v>86</v>
      </c>
    </row>
    <row r="889" spans="1:17" x14ac:dyDescent="0.2">
      <c r="A889" t="s">
        <v>58</v>
      </c>
      <c r="B889" s="30" t="s">
        <v>198</v>
      </c>
      <c r="C889" t="s">
        <v>14</v>
      </c>
      <c r="D889" t="s">
        <v>82</v>
      </c>
      <c r="F889" t="s">
        <v>17</v>
      </c>
      <c r="G889" t="s">
        <v>18</v>
      </c>
      <c r="H889" s="4">
        <v>633.70000000000005</v>
      </c>
      <c r="I889">
        <v>0</v>
      </c>
      <c r="J889">
        <v>0</v>
      </c>
      <c r="K889">
        <v>0</v>
      </c>
      <c r="L889">
        <v>633.70000000000005</v>
      </c>
      <c r="M889" s="2">
        <v>30</v>
      </c>
      <c r="P889" t="s">
        <v>85</v>
      </c>
      <c r="Q889" t="s">
        <v>86</v>
      </c>
    </row>
    <row r="890" spans="1:17" x14ac:dyDescent="0.2">
      <c r="A890" t="s">
        <v>58</v>
      </c>
      <c r="B890" s="30" t="s">
        <v>199</v>
      </c>
      <c r="C890" t="s">
        <v>14</v>
      </c>
      <c r="D890" t="s">
        <v>82</v>
      </c>
      <c r="F890" t="s">
        <v>17</v>
      </c>
      <c r="G890" t="s">
        <v>18</v>
      </c>
      <c r="H890" s="4">
        <v>1437.46</v>
      </c>
      <c r="I890">
        <v>0</v>
      </c>
      <c r="J890">
        <v>0</v>
      </c>
      <c r="K890">
        <v>0</v>
      </c>
      <c r="L890">
        <v>1437.46</v>
      </c>
      <c r="M890" s="2">
        <v>30</v>
      </c>
      <c r="N890" t="s">
        <v>23</v>
      </c>
      <c r="O890" t="s">
        <v>37</v>
      </c>
      <c r="P890" t="s">
        <v>85</v>
      </c>
      <c r="Q890" t="s">
        <v>86</v>
      </c>
    </row>
    <row r="891" spans="1:17" x14ac:dyDescent="0.2">
      <c r="A891" t="s">
        <v>58</v>
      </c>
      <c r="B891" s="30" t="s">
        <v>200</v>
      </c>
      <c r="C891" t="s">
        <v>14</v>
      </c>
      <c r="D891" t="s">
        <v>82</v>
      </c>
      <c r="F891" t="s">
        <v>17</v>
      </c>
      <c r="G891" t="s">
        <v>18</v>
      </c>
      <c r="H891" s="4">
        <v>296.64</v>
      </c>
      <c r="I891">
        <v>0</v>
      </c>
      <c r="J891">
        <v>0</v>
      </c>
      <c r="K891">
        <v>0</v>
      </c>
      <c r="L891">
        <v>296.64</v>
      </c>
      <c r="M891" s="2">
        <v>30</v>
      </c>
      <c r="P891" t="s">
        <v>85</v>
      </c>
      <c r="Q891" t="s">
        <v>86</v>
      </c>
    </row>
    <row r="892" spans="1:17" x14ac:dyDescent="0.2">
      <c r="A892" t="s">
        <v>58</v>
      </c>
      <c r="B892" s="30" t="s">
        <v>201</v>
      </c>
      <c r="C892" t="s">
        <v>14</v>
      </c>
      <c r="D892" t="s">
        <v>82</v>
      </c>
      <c r="F892" t="s">
        <v>17</v>
      </c>
      <c r="G892" t="s">
        <v>18</v>
      </c>
      <c r="H892" s="4">
        <v>544.11</v>
      </c>
      <c r="I892">
        <v>0</v>
      </c>
      <c r="J892">
        <v>0</v>
      </c>
      <c r="K892">
        <v>0</v>
      </c>
      <c r="L892">
        <v>544.11</v>
      </c>
      <c r="M892" s="2">
        <v>30</v>
      </c>
      <c r="N892" t="s">
        <v>23</v>
      </c>
      <c r="P892" t="s">
        <v>85</v>
      </c>
      <c r="Q892" t="s">
        <v>86</v>
      </c>
    </row>
    <row r="893" spans="1:17" x14ac:dyDescent="0.2">
      <c r="A893" t="s">
        <v>58</v>
      </c>
      <c r="B893" s="30" t="s">
        <v>202</v>
      </c>
      <c r="C893" t="s">
        <v>14</v>
      </c>
      <c r="D893" t="s">
        <v>82</v>
      </c>
      <c r="F893" t="s">
        <v>17</v>
      </c>
      <c r="G893" t="s">
        <v>19</v>
      </c>
      <c r="H893" s="4">
        <v>1858</v>
      </c>
      <c r="I893">
        <v>398</v>
      </c>
      <c r="J893">
        <v>0</v>
      </c>
      <c r="K893">
        <v>1460</v>
      </c>
      <c r="L893">
        <v>0</v>
      </c>
      <c r="M893" s="2">
        <v>30</v>
      </c>
      <c r="N893" t="s">
        <v>23</v>
      </c>
      <c r="P893" t="s">
        <v>85</v>
      </c>
      <c r="Q893" t="s">
        <v>86</v>
      </c>
    </row>
    <row r="894" spans="1:17" x14ac:dyDescent="0.2">
      <c r="A894" t="s">
        <v>58</v>
      </c>
      <c r="B894" s="30" t="s">
        <v>203</v>
      </c>
      <c r="C894" t="s">
        <v>14</v>
      </c>
      <c r="D894" t="s">
        <v>82</v>
      </c>
      <c r="F894" t="s">
        <v>17</v>
      </c>
      <c r="G894" t="s">
        <v>19</v>
      </c>
      <c r="H894" s="4">
        <v>13164</v>
      </c>
      <c r="I894">
        <v>1408</v>
      </c>
      <c r="J894">
        <v>0</v>
      </c>
      <c r="K894">
        <v>11756</v>
      </c>
      <c r="L894">
        <v>0</v>
      </c>
      <c r="M894" s="2">
        <v>30</v>
      </c>
      <c r="N894" t="s">
        <v>84</v>
      </c>
      <c r="O894" t="s">
        <v>37</v>
      </c>
      <c r="P894" t="s">
        <v>85</v>
      </c>
      <c r="Q894" t="s">
        <v>86</v>
      </c>
    </row>
    <row r="895" spans="1:17" x14ac:dyDescent="0.2">
      <c r="A895" t="s">
        <v>58</v>
      </c>
      <c r="B895" s="30" t="s">
        <v>204</v>
      </c>
      <c r="C895" t="s">
        <v>14</v>
      </c>
      <c r="D895" t="s">
        <v>82</v>
      </c>
      <c r="F895" t="s">
        <v>17</v>
      </c>
      <c r="G895" t="s">
        <v>18</v>
      </c>
      <c r="H895" s="4">
        <v>1405.71</v>
      </c>
      <c r="I895">
        <v>0</v>
      </c>
      <c r="J895">
        <v>0</v>
      </c>
      <c r="K895">
        <v>0</v>
      </c>
      <c r="L895">
        <v>1405.71</v>
      </c>
      <c r="M895" s="2">
        <v>30</v>
      </c>
      <c r="N895" t="s">
        <v>84</v>
      </c>
      <c r="P895" t="s">
        <v>85</v>
      </c>
      <c r="Q895" t="s">
        <v>86</v>
      </c>
    </row>
    <row r="896" spans="1:17" x14ac:dyDescent="0.2">
      <c r="A896" t="s">
        <v>58</v>
      </c>
      <c r="B896" s="30" t="s">
        <v>205</v>
      </c>
      <c r="C896" t="s">
        <v>14</v>
      </c>
      <c r="D896" t="s">
        <v>82</v>
      </c>
      <c r="F896" t="s">
        <v>17</v>
      </c>
      <c r="G896" t="s">
        <v>19</v>
      </c>
      <c r="H896" s="4">
        <v>26440</v>
      </c>
      <c r="I896">
        <v>7750</v>
      </c>
      <c r="J896">
        <v>0</v>
      </c>
      <c r="K896">
        <v>18690</v>
      </c>
      <c r="L896">
        <v>0</v>
      </c>
      <c r="M896" s="2">
        <v>30</v>
      </c>
      <c r="N896" t="s">
        <v>84</v>
      </c>
      <c r="O896" t="s">
        <v>37</v>
      </c>
      <c r="P896" t="s">
        <v>85</v>
      </c>
      <c r="Q896" t="s">
        <v>86</v>
      </c>
    </row>
    <row r="897" spans="1:17" x14ac:dyDescent="0.2">
      <c r="A897" t="s">
        <v>58</v>
      </c>
      <c r="B897" s="30" t="s">
        <v>206</v>
      </c>
      <c r="C897" t="s">
        <v>14</v>
      </c>
      <c r="D897" t="s">
        <v>82</v>
      </c>
      <c r="F897" t="s">
        <v>17</v>
      </c>
      <c r="G897" t="s">
        <v>19</v>
      </c>
      <c r="H897" s="4">
        <v>31760</v>
      </c>
      <c r="I897">
        <v>5430</v>
      </c>
      <c r="J897">
        <v>0</v>
      </c>
      <c r="K897">
        <v>26330</v>
      </c>
      <c r="L897">
        <v>0</v>
      </c>
      <c r="M897" s="2">
        <v>30</v>
      </c>
      <c r="N897" t="s">
        <v>84</v>
      </c>
      <c r="O897" t="s">
        <v>37</v>
      </c>
      <c r="P897" t="s">
        <v>85</v>
      </c>
      <c r="Q897" t="s">
        <v>86</v>
      </c>
    </row>
    <row r="898" spans="1:17" x14ac:dyDescent="0.2">
      <c r="A898" t="s">
        <v>58</v>
      </c>
      <c r="B898" s="30" t="s">
        <v>207</v>
      </c>
      <c r="C898" t="s">
        <v>14</v>
      </c>
      <c r="D898" t="s">
        <v>82</v>
      </c>
      <c r="F898" t="s">
        <v>17</v>
      </c>
      <c r="G898" t="s">
        <v>19</v>
      </c>
      <c r="H898" s="4">
        <v>2910</v>
      </c>
      <c r="I898">
        <v>1010</v>
      </c>
      <c r="J898">
        <v>0</v>
      </c>
      <c r="K898">
        <v>1900</v>
      </c>
      <c r="L898">
        <v>0</v>
      </c>
      <c r="M898" s="2">
        <v>30</v>
      </c>
      <c r="N898" t="s">
        <v>84</v>
      </c>
      <c r="P898" t="s">
        <v>85</v>
      </c>
      <c r="Q898" t="s">
        <v>86</v>
      </c>
    </row>
    <row r="899" spans="1:17" x14ac:dyDescent="0.2">
      <c r="A899" t="s">
        <v>58</v>
      </c>
      <c r="B899" s="30" t="s">
        <v>208</v>
      </c>
      <c r="C899" t="s">
        <v>14</v>
      </c>
      <c r="D899" t="s">
        <v>82</v>
      </c>
      <c r="F899" t="s">
        <v>17</v>
      </c>
      <c r="G899" t="s">
        <v>18</v>
      </c>
      <c r="H899" s="4">
        <v>1806.55</v>
      </c>
      <c r="I899">
        <v>0</v>
      </c>
      <c r="J899">
        <v>0</v>
      </c>
      <c r="K899">
        <v>0</v>
      </c>
      <c r="L899">
        <v>1806.55</v>
      </c>
      <c r="M899" s="2">
        <v>30</v>
      </c>
      <c r="N899" t="s">
        <v>23</v>
      </c>
      <c r="O899" t="s">
        <v>37</v>
      </c>
      <c r="P899" t="s">
        <v>85</v>
      </c>
      <c r="Q899" t="s">
        <v>86</v>
      </c>
    </row>
    <row r="900" spans="1:17" x14ac:dyDescent="0.2">
      <c r="A900" t="s">
        <v>58</v>
      </c>
      <c r="B900" s="30" t="s">
        <v>209</v>
      </c>
      <c r="C900" t="s">
        <v>14</v>
      </c>
      <c r="D900" t="s">
        <v>82</v>
      </c>
      <c r="F900" t="s">
        <v>17</v>
      </c>
      <c r="G900" t="s">
        <v>19</v>
      </c>
      <c r="H900" s="4">
        <v>2991</v>
      </c>
      <c r="I900">
        <v>676</v>
      </c>
      <c r="J900">
        <v>0</v>
      </c>
      <c r="K900">
        <v>2315</v>
      </c>
      <c r="L900">
        <v>0</v>
      </c>
      <c r="M900" s="2">
        <v>30</v>
      </c>
      <c r="N900" t="s">
        <v>23</v>
      </c>
      <c r="O900" t="s">
        <v>37</v>
      </c>
      <c r="P900" t="s">
        <v>85</v>
      </c>
      <c r="Q900" t="s">
        <v>86</v>
      </c>
    </row>
    <row r="901" spans="1:17" x14ac:dyDescent="0.2">
      <c r="A901" t="s">
        <v>58</v>
      </c>
      <c r="B901" s="30" t="s">
        <v>210</v>
      </c>
      <c r="C901" t="s">
        <v>14</v>
      </c>
      <c r="D901" t="s">
        <v>82</v>
      </c>
      <c r="F901" t="s">
        <v>17</v>
      </c>
      <c r="G901" t="s">
        <v>19</v>
      </c>
      <c r="H901" s="4">
        <v>2955</v>
      </c>
      <c r="I901">
        <v>633</v>
      </c>
      <c r="J901">
        <v>0</v>
      </c>
      <c r="K901">
        <v>2322</v>
      </c>
      <c r="L901">
        <v>0</v>
      </c>
      <c r="M901" s="2">
        <v>30</v>
      </c>
      <c r="N901" t="s">
        <v>23</v>
      </c>
      <c r="O901" t="s">
        <v>37</v>
      </c>
      <c r="P901" t="s">
        <v>85</v>
      </c>
      <c r="Q901" t="s">
        <v>86</v>
      </c>
    </row>
    <row r="902" spans="1:17" x14ac:dyDescent="0.2">
      <c r="A902" t="s">
        <v>58</v>
      </c>
      <c r="B902" s="30" t="s">
        <v>211</v>
      </c>
      <c r="C902" t="s">
        <v>14</v>
      </c>
      <c r="D902" t="s">
        <v>82</v>
      </c>
      <c r="F902" t="s">
        <v>17</v>
      </c>
      <c r="G902" t="s">
        <v>18</v>
      </c>
      <c r="H902" s="4">
        <v>914.4</v>
      </c>
      <c r="I902">
        <v>0</v>
      </c>
      <c r="J902">
        <v>0</v>
      </c>
      <c r="K902">
        <v>0</v>
      </c>
      <c r="L902">
        <v>914.4</v>
      </c>
      <c r="M902" s="2">
        <v>30</v>
      </c>
      <c r="P902" t="s">
        <v>85</v>
      </c>
      <c r="Q902" t="s">
        <v>86</v>
      </c>
    </row>
    <row r="903" spans="1:17" x14ac:dyDescent="0.2">
      <c r="A903" t="s">
        <v>58</v>
      </c>
      <c r="B903" s="30" t="s">
        <v>212</v>
      </c>
      <c r="C903" t="s">
        <v>14</v>
      </c>
      <c r="D903" t="s">
        <v>82</v>
      </c>
      <c r="E903" t="s">
        <v>25</v>
      </c>
      <c r="F903" t="s">
        <v>17</v>
      </c>
      <c r="G903" t="s">
        <v>18</v>
      </c>
      <c r="H903" s="4">
        <v>2060</v>
      </c>
      <c r="I903">
        <v>0</v>
      </c>
      <c r="J903">
        <v>0</v>
      </c>
      <c r="K903">
        <v>0</v>
      </c>
      <c r="L903">
        <v>2060</v>
      </c>
      <c r="M903" s="2">
        <v>30</v>
      </c>
      <c r="P903" t="s">
        <v>85</v>
      </c>
      <c r="Q903" t="s">
        <v>86</v>
      </c>
    </row>
    <row r="904" spans="1:17" x14ac:dyDescent="0.2">
      <c r="A904" t="s">
        <v>58</v>
      </c>
      <c r="B904" s="30" t="s">
        <v>213</v>
      </c>
      <c r="C904" t="s">
        <v>14</v>
      </c>
      <c r="D904" t="s">
        <v>82</v>
      </c>
      <c r="E904" t="s">
        <v>15</v>
      </c>
      <c r="F904" t="s">
        <v>17</v>
      </c>
      <c r="G904" t="s">
        <v>18</v>
      </c>
      <c r="H904" s="4">
        <v>1258.08</v>
      </c>
      <c r="I904">
        <v>0</v>
      </c>
      <c r="J904">
        <v>0</v>
      </c>
      <c r="K904">
        <v>0</v>
      </c>
      <c r="L904">
        <v>1258.08</v>
      </c>
      <c r="M904" s="2">
        <v>30</v>
      </c>
      <c r="N904" t="s">
        <v>84</v>
      </c>
      <c r="P904" t="s">
        <v>85</v>
      </c>
      <c r="Q904" t="s">
        <v>86</v>
      </c>
    </row>
    <row r="905" spans="1:17" x14ac:dyDescent="0.2">
      <c r="A905" t="s">
        <v>58</v>
      </c>
      <c r="B905" s="30" t="s">
        <v>214</v>
      </c>
      <c r="C905" t="s">
        <v>14</v>
      </c>
      <c r="D905" t="s">
        <v>82</v>
      </c>
      <c r="E905" t="s">
        <v>141</v>
      </c>
      <c r="F905" t="s">
        <v>17</v>
      </c>
      <c r="G905" t="s">
        <v>18</v>
      </c>
      <c r="H905" s="4">
        <v>570</v>
      </c>
      <c r="I905">
        <v>0</v>
      </c>
      <c r="J905">
        <v>0</v>
      </c>
      <c r="K905">
        <v>0</v>
      </c>
      <c r="L905">
        <v>570</v>
      </c>
      <c r="M905" s="2">
        <v>30</v>
      </c>
      <c r="P905" t="s">
        <v>85</v>
      </c>
      <c r="Q905" t="s">
        <v>86</v>
      </c>
    </row>
    <row r="906" spans="1:17" x14ac:dyDescent="0.2">
      <c r="A906" t="s">
        <v>58</v>
      </c>
      <c r="B906" s="30" t="s">
        <v>215</v>
      </c>
      <c r="C906" t="s">
        <v>14</v>
      </c>
      <c r="D906" t="s">
        <v>82</v>
      </c>
      <c r="F906" t="s">
        <v>17</v>
      </c>
      <c r="G906" t="s">
        <v>18</v>
      </c>
      <c r="H906" s="4">
        <v>1293.72</v>
      </c>
      <c r="I906">
        <v>0</v>
      </c>
      <c r="J906">
        <v>0</v>
      </c>
      <c r="K906">
        <v>0</v>
      </c>
      <c r="L906">
        <v>1293.72</v>
      </c>
      <c r="M906" s="2">
        <v>30</v>
      </c>
      <c r="N906" t="s">
        <v>23</v>
      </c>
      <c r="P906" t="s">
        <v>85</v>
      </c>
      <c r="Q906" t="s">
        <v>86</v>
      </c>
    </row>
    <row r="907" spans="1:17" x14ac:dyDescent="0.2">
      <c r="A907" t="s">
        <v>58</v>
      </c>
      <c r="B907" s="30" t="s">
        <v>216</v>
      </c>
      <c r="C907" t="s">
        <v>14</v>
      </c>
      <c r="D907" t="s">
        <v>82</v>
      </c>
      <c r="F907" t="s">
        <v>17</v>
      </c>
      <c r="G907" t="s">
        <v>18</v>
      </c>
      <c r="H907" s="4">
        <v>215.57</v>
      </c>
      <c r="I907">
        <v>0</v>
      </c>
      <c r="J907">
        <v>0</v>
      </c>
      <c r="K907">
        <v>0</v>
      </c>
      <c r="L907">
        <v>215.57</v>
      </c>
      <c r="M907" s="2">
        <v>30</v>
      </c>
      <c r="P907" t="s">
        <v>85</v>
      </c>
      <c r="Q907" t="s">
        <v>86</v>
      </c>
    </row>
    <row r="908" spans="1:17" x14ac:dyDescent="0.2">
      <c r="A908" t="s">
        <v>58</v>
      </c>
      <c r="B908" s="30" t="s">
        <v>217</v>
      </c>
      <c r="C908" t="s">
        <v>14</v>
      </c>
      <c r="D908" t="s">
        <v>82</v>
      </c>
      <c r="F908" t="s">
        <v>17</v>
      </c>
      <c r="G908" t="s">
        <v>19</v>
      </c>
      <c r="H908" s="4">
        <v>3520</v>
      </c>
      <c r="I908">
        <v>600</v>
      </c>
      <c r="J908">
        <v>0</v>
      </c>
      <c r="K908">
        <v>2920</v>
      </c>
      <c r="L908">
        <v>0</v>
      </c>
      <c r="M908" s="2">
        <v>30</v>
      </c>
      <c r="P908" t="s">
        <v>85</v>
      </c>
      <c r="Q908" t="s">
        <v>86</v>
      </c>
    </row>
    <row r="909" spans="1:17" x14ac:dyDescent="0.2">
      <c r="A909" t="s">
        <v>58</v>
      </c>
      <c r="B909" s="30" t="s">
        <v>218</v>
      </c>
      <c r="C909" t="s">
        <v>14</v>
      </c>
      <c r="D909" t="s">
        <v>82</v>
      </c>
      <c r="F909" t="s">
        <v>17</v>
      </c>
      <c r="G909" t="s">
        <v>19</v>
      </c>
      <c r="H909" s="4">
        <v>4375</v>
      </c>
      <c r="I909">
        <v>738</v>
      </c>
      <c r="J909">
        <v>0</v>
      </c>
      <c r="K909">
        <v>3637</v>
      </c>
      <c r="L909">
        <v>0</v>
      </c>
      <c r="M909" s="2">
        <v>30</v>
      </c>
      <c r="P909" t="s">
        <v>85</v>
      </c>
      <c r="Q909" t="s">
        <v>86</v>
      </c>
    </row>
    <row r="910" spans="1:17" x14ac:dyDescent="0.2">
      <c r="A910" t="s">
        <v>58</v>
      </c>
      <c r="B910" s="30" t="s">
        <v>219</v>
      </c>
      <c r="C910" t="s">
        <v>14</v>
      </c>
      <c r="D910" t="s">
        <v>82</v>
      </c>
      <c r="E910" t="s">
        <v>220</v>
      </c>
      <c r="F910" t="s">
        <v>17</v>
      </c>
      <c r="G910" t="s">
        <v>19</v>
      </c>
      <c r="H910" s="4">
        <v>11044</v>
      </c>
      <c r="I910">
        <v>1372</v>
      </c>
      <c r="J910">
        <v>0</v>
      </c>
      <c r="K910">
        <v>9672</v>
      </c>
      <c r="L910">
        <v>0</v>
      </c>
      <c r="M910" s="2">
        <v>30</v>
      </c>
      <c r="O910" t="s">
        <v>37</v>
      </c>
      <c r="P910" t="s">
        <v>85</v>
      </c>
      <c r="Q910" t="s">
        <v>86</v>
      </c>
    </row>
    <row r="911" spans="1:17" x14ac:dyDescent="0.2">
      <c r="A911" t="s">
        <v>58</v>
      </c>
      <c r="B911" s="30" t="s">
        <v>221</v>
      </c>
      <c r="C911" t="s">
        <v>14</v>
      </c>
      <c r="D911" t="s">
        <v>82</v>
      </c>
      <c r="F911" t="s">
        <v>17</v>
      </c>
      <c r="G911" t="s">
        <v>18</v>
      </c>
      <c r="H911" s="4">
        <v>97.81</v>
      </c>
      <c r="I911">
        <v>0</v>
      </c>
      <c r="J911">
        <v>0</v>
      </c>
      <c r="K911">
        <v>0</v>
      </c>
      <c r="L911">
        <v>97.81</v>
      </c>
      <c r="M911" s="2">
        <v>30</v>
      </c>
      <c r="P911" t="s">
        <v>85</v>
      </c>
      <c r="Q911" t="s">
        <v>86</v>
      </c>
    </row>
    <row r="912" spans="1:17" x14ac:dyDescent="0.2">
      <c r="A912" t="s">
        <v>58</v>
      </c>
      <c r="B912" s="30" t="s">
        <v>222</v>
      </c>
      <c r="C912" t="s">
        <v>14</v>
      </c>
      <c r="D912" t="s">
        <v>82</v>
      </c>
      <c r="F912" t="s">
        <v>17</v>
      </c>
      <c r="G912" t="s">
        <v>18</v>
      </c>
      <c r="H912" s="4">
        <v>78.5</v>
      </c>
      <c r="I912">
        <v>0</v>
      </c>
      <c r="J912">
        <v>0</v>
      </c>
      <c r="K912">
        <v>0</v>
      </c>
      <c r="L912">
        <v>78.5</v>
      </c>
      <c r="M912" s="2">
        <v>30</v>
      </c>
      <c r="O912" t="s">
        <v>37</v>
      </c>
      <c r="P912" t="s">
        <v>85</v>
      </c>
      <c r="Q912" t="s">
        <v>86</v>
      </c>
    </row>
    <row r="913" spans="1:17" x14ac:dyDescent="0.2">
      <c r="A913" t="s">
        <v>58</v>
      </c>
      <c r="B913" s="30" t="s">
        <v>223</v>
      </c>
      <c r="C913" t="s">
        <v>14</v>
      </c>
      <c r="D913" t="s">
        <v>82</v>
      </c>
      <c r="F913" t="s">
        <v>17</v>
      </c>
      <c r="G913" t="s">
        <v>18</v>
      </c>
      <c r="H913" s="4">
        <v>128.43</v>
      </c>
      <c r="I913">
        <v>0</v>
      </c>
      <c r="J913">
        <v>0</v>
      </c>
      <c r="K913">
        <v>0</v>
      </c>
      <c r="L913">
        <v>128.43</v>
      </c>
      <c r="M913" s="2">
        <v>30</v>
      </c>
      <c r="N913" t="s">
        <v>224</v>
      </c>
      <c r="O913" t="s">
        <v>224</v>
      </c>
      <c r="P913" t="s">
        <v>85</v>
      </c>
      <c r="Q913" t="s">
        <v>86</v>
      </c>
    </row>
    <row r="914" spans="1:17" x14ac:dyDescent="0.2">
      <c r="A914" t="s">
        <v>58</v>
      </c>
      <c r="B914" s="30" t="s">
        <v>225</v>
      </c>
      <c r="C914" t="s">
        <v>14</v>
      </c>
      <c r="D914" t="s">
        <v>82</v>
      </c>
      <c r="F914" t="s">
        <v>17</v>
      </c>
      <c r="G914" t="s">
        <v>18</v>
      </c>
      <c r="H914" s="4">
        <v>0</v>
      </c>
      <c r="I914">
        <v>0</v>
      </c>
      <c r="J914">
        <v>0</v>
      </c>
      <c r="K914">
        <v>0</v>
      </c>
      <c r="L914">
        <v>0</v>
      </c>
      <c r="M914" s="2">
        <v>30</v>
      </c>
      <c r="P914" t="s">
        <v>85</v>
      </c>
      <c r="Q914" t="s">
        <v>86</v>
      </c>
    </row>
    <row r="915" spans="1:17" x14ac:dyDescent="0.2">
      <c r="A915" t="s">
        <v>58</v>
      </c>
      <c r="B915" s="30" t="s">
        <v>226</v>
      </c>
      <c r="C915" t="s">
        <v>14</v>
      </c>
      <c r="D915" t="s">
        <v>82</v>
      </c>
      <c r="F915" t="s">
        <v>17</v>
      </c>
      <c r="G915" t="s">
        <v>19</v>
      </c>
      <c r="H915" s="4">
        <v>3809</v>
      </c>
      <c r="I915">
        <v>1091</v>
      </c>
      <c r="J915">
        <v>0</v>
      </c>
      <c r="K915">
        <v>2718</v>
      </c>
      <c r="L915">
        <v>0</v>
      </c>
      <c r="M915" s="2">
        <v>30</v>
      </c>
      <c r="N915" t="s">
        <v>23</v>
      </c>
      <c r="O915" t="s">
        <v>37</v>
      </c>
      <c r="P915" t="s">
        <v>85</v>
      </c>
      <c r="Q915" t="s">
        <v>86</v>
      </c>
    </row>
    <row r="916" spans="1:17" x14ac:dyDescent="0.2">
      <c r="A916" t="s">
        <v>58</v>
      </c>
      <c r="B916" s="30" t="s">
        <v>227</v>
      </c>
      <c r="C916" t="s">
        <v>14</v>
      </c>
      <c r="D916" t="s">
        <v>82</v>
      </c>
      <c r="E916" t="s">
        <v>228</v>
      </c>
      <c r="F916" t="s">
        <v>17</v>
      </c>
      <c r="G916" t="s">
        <v>19</v>
      </c>
      <c r="H916" s="4">
        <v>9830</v>
      </c>
      <c r="I916">
        <v>2960</v>
      </c>
      <c r="J916">
        <v>0</v>
      </c>
      <c r="K916">
        <v>6870</v>
      </c>
      <c r="L916">
        <v>0</v>
      </c>
      <c r="M916" s="2">
        <v>30</v>
      </c>
      <c r="N916" t="s">
        <v>84</v>
      </c>
      <c r="O916" t="s">
        <v>37</v>
      </c>
      <c r="P916" t="s">
        <v>85</v>
      </c>
      <c r="Q916" t="s">
        <v>86</v>
      </c>
    </row>
    <row r="917" spans="1:17" x14ac:dyDescent="0.2">
      <c r="A917" t="s">
        <v>58</v>
      </c>
      <c r="B917" s="30" t="s">
        <v>229</v>
      </c>
      <c r="C917" t="s">
        <v>14</v>
      </c>
      <c r="D917" t="s">
        <v>82</v>
      </c>
      <c r="E917" t="s">
        <v>230</v>
      </c>
      <c r="F917" t="s">
        <v>17</v>
      </c>
      <c r="G917" t="s">
        <v>18</v>
      </c>
      <c r="H917" s="4">
        <v>21.69</v>
      </c>
      <c r="I917">
        <v>0</v>
      </c>
      <c r="J917">
        <v>0</v>
      </c>
      <c r="K917">
        <v>0</v>
      </c>
      <c r="L917">
        <v>21.69</v>
      </c>
      <c r="M917" s="2">
        <v>30</v>
      </c>
      <c r="P917" t="s">
        <v>85</v>
      </c>
      <c r="Q917" t="s">
        <v>86</v>
      </c>
    </row>
    <row r="918" spans="1:17" x14ac:dyDescent="0.2">
      <c r="A918" t="s">
        <v>58</v>
      </c>
      <c r="B918" s="30" t="s">
        <v>231</v>
      </c>
      <c r="C918" t="s">
        <v>14</v>
      </c>
      <c r="D918" t="s">
        <v>82</v>
      </c>
      <c r="F918" t="s">
        <v>17</v>
      </c>
      <c r="G918" t="s">
        <v>19</v>
      </c>
      <c r="H918" s="4">
        <v>2349</v>
      </c>
      <c r="I918">
        <v>496</v>
      </c>
      <c r="J918">
        <v>0</v>
      </c>
      <c r="K918">
        <v>1853</v>
      </c>
      <c r="L918">
        <v>0</v>
      </c>
      <c r="M918" s="2">
        <v>30</v>
      </c>
      <c r="N918" t="s">
        <v>23</v>
      </c>
      <c r="O918" t="s">
        <v>37</v>
      </c>
      <c r="P918" t="s">
        <v>85</v>
      </c>
      <c r="Q918" t="s">
        <v>86</v>
      </c>
    </row>
    <row r="919" spans="1:17" x14ac:dyDescent="0.2">
      <c r="A919" t="s">
        <v>58</v>
      </c>
      <c r="B919" s="30" t="s">
        <v>232</v>
      </c>
      <c r="C919" t="s">
        <v>14</v>
      </c>
      <c r="D919" t="s">
        <v>82</v>
      </c>
      <c r="F919" t="s">
        <v>17</v>
      </c>
      <c r="G919" t="s">
        <v>18</v>
      </c>
      <c r="H919" s="4">
        <v>466.78</v>
      </c>
      <c r="I919">
        <v>0</v>
      </c>
      <c r="J919">
        <v>0</v>
      </c>
      <c r="K919">
        <v>0</v>
      </c>
      <c r="L919">
        <v>466.78</v>
      </c>
      <c r="M919" s="2">
        <v>30</v>
      </c>
      <c r="P919" t="s">
        <v>85</v>
      </c>
      <c r="Q919" t="s">
        <v>86</v>
      </c>
    </row>
    <row r="920" spans="1:17" x14ac:dyDescent="0.2">
      <c r="A920" t="s">
        <v>58</v>
      </c>
      <c r="B920" s="30" t="s">
        <v>233</v>
      </c>
      <c r="C920" t="s">
        <v>14</v>
      </c>
      <c r="D920" t="s">
        <v>82</v>
      </c>
      <c r="F920" t="s">
        <v>17</v>
      </c>
      <c r="G920" t="s">
        <v>19</v>
      </c>
      <c r="H920" s="4">
        <v>4164</v>
      </c>
      <c r="I920">
        <v>1020</v>
      </c>
      <c r="J920">
        <v>0</v>
      </c>
      <c r="K920">
        <v>3144</v>
      </c>
      <c r="L920">
        <v>0</v>
      </c>
      <c r="M920" s="2">
        <v>30</v>
      </c>
      <c r="N920" t="s">
        <v>23</v>
      </c>
      <c r="P920" t="s">
        <v>85</v>
      </c>
      <c r="Q920" t="s">
        <v>86</v>
      </c>
    </row>
    <row r="921" spans="1:17" x14ac:dyDescent="0.2">
      <c r="A921" t="s">
        <v>58</v>
      </c>
      <c r="B921" s="30" t="s">
        <v>234</v>
      </c>
      <c r="C921" t="s">
        <v>14</v>
      </c>
      <c r="D921" t="s">
        <v>82</v>
      </c>
      <c r="F921" t="s">
        <v>17</v>
      </c>
      <c r="G921" t="s">
        <v>19</v>
      </c>
      <c r="H921" s="4">
        <v>2243</v>
      </c>
      <c r="I921">
        <v>467</v>
      </c>
      <c r="J921">
        <v>0</v>
      </c>
      <c r="K921">
        <v>1776</v>
      </c>
      <c r="L921">
        <v>0</v>
      </c>
      <c r="M921" s="2">
        <v>30</v>
      </c>
      <c r="P921" t="s">
        <v>85</v>
      </c>
      <c r="Q921" t="s">
        <v>86</v>
      </c>
    </row>
    <row r="922" spans="1:17" x14ac:dyDescent="0.2">
      <c r="A922" t="s">
        <v>58</v>
      </c>
      <c r="B922" s="30" t="s">
        <v>235</v>
      </c>
      <c r="C922" t="s">
        <v>14</v>
      </c>
      <c r="D922" t="s">
        <v>82</v>
      </c>
      <c r="E922" t="s">
        <v>236</v>
      </c>
      <c r="F922" t="s">
        <v>17</v>
      </c>
      <c r="G922" t="s">
        <v>18</v>
      </c>
      <c r="H922" s="4">
        <v>1741.8</v>
      </c>
      <c r="I922">
        <v>0</v>
      </c>
      <c r="J922">
        <v>0</v>
      </c>
      <c r="K922">
        <v>0</v>
      </c>
      <c r="L922">
        <v>1741.8</v>
      </c>
      <c r="M922" s="2">
        <v>30</v>
      </c>
      <c r="O922" t="s">
        <v>37</v>
      </c>
      <c r="P922" t="s">
        <v>85</v>
      </c>
      <c r="Q922" t="s">
        <v>86</v>
      </c>
    </row>
    <row r="923" spans="1:17" x14ac:dyDescent="0.2">
      <c r="A923" t="s">
        <v>58</v>
      </c>
      <c r="B923" s="30" t="s">
        <v>237</v>
      </c>
      <c r="C923" t="s">
        <v>14</v>
      </c>
      <c r="D923" t="s">
        <v>82</v>
      </c>
      <c r="F923" t="s">
        <v>17</v>
      </c>
      <c r="G923" t="s">
        <v>19</v>
      </c>
      <c r="H923" s="4">
        <v>3135</v>
      </c>
      <c r="I923">
        <v>677</v>
      </c>
      <c r="J923">
        <v>0</v>
      </c>
      <c r="K923">
        <v>2458</v>
      </c>
      <c r="L923">
        <v>0</v>
      </c>
      <c r="M923" s="2">
        <v>30</v>
      </c>
      <c r="N923" t="s">
        <v>23</v>
      </c>
      <c r="P923" t="s">
        <v>85</v>
      </c>
      <c r="Q923" t="s">
        <v>86</v>
      </c>
    </row>
    <row r="924" spans="1:17" x14ac:dyDescent="0.2">
      <c r="A924" t="s">
        <v>58</v>
      </c>
      <c r="B924" s="30" t="s">
        <v>238</v>
      </c>
      <c r="C924" t="s">
        <v>14</v>
      </c>
      <c r="D924" t="s">
        <v>82</v>
      </c>
      <c r="F924" t="s">
        <v>17</v>
      </c>
      <c r="G924" t="s">
        <v>18</v>
      </c>
      <c r="H924" s="4">
        <v>517.87</v>
      </c>
      <c r="I924">
        <v>0</v>
      </c>
      <c r="J924">
        <v>0</v>
      </c>
      <c r="K924">
        <v>0</v>
      </c>
      <c r="L924">
        <v>517.87</v>
      </c>
      <c r="M924" s="2">
        <v>30</v>
      </c>
      <c r="P924" t="s">
        <v>85</v>
      </c>
      <c r="Q924" t="s">
        <v>86</v>
      </c>
    </row>
    <row r="925" spans="1:17" x14ac:dyDescent="0.2">
      <c r="A925" t="s">
        <v>58</v>
      </c>
      <c r="B925" s="30" t="s">
        <v>239</v>
      </c>
      <c r="C925" t="s">
        <v>14</v>
      </c>
      <c r="D925" t="s">
        <v>82</v>
      </c>
      <c r="F925" t="s">
        <v>17</v>
      </c>
      <c r="G925" t="s">
        <v>18</v>
      </c>
      <c r="H925" s="4">
        <v>277.33</v>
      </c>
      <c r="I925">
        <v>0</v>
      </c>
      <c r="J925">
        <v>0</v>
      </c>
      <c r="K925">
        <v>0</v>
      </c>
      <c r="L925">
        <v>277.33</v>
      </c>
      <c r="M925" s="2">
        <v>30</v>
      </c>
      <c r="P925" t="s">
        <v>85</v>
      </c>
      <c r="Q925" t="s">
        <v>86</v>
      </c>
    </row>
    <row r="926" spans="1:17" x14ac:dyDescent="0.2">
      <c r="A926" t="s">
        <v>58</v>
      </c>
      <c r="B926" s="30" t="s">
        <v>240</v>
      </c>
      <c r="C926" t="s">
        <v>14</v>
      </c>
      <c r="D926" t="s">
        <v>82</v>
      </c>
      <c r="F926" t="s">
        <v>17</v>
      </c>
      <c r="G926" t="s">
        <v>18</v>
      </c>
      <c r="H926" s="4">
        <v>300.25</v>
      </c>
      <c r="I926">
        <v>0</v>
      </c>
      <c r="J926">
        <v>0</v>
      </c>
      <c r="K926">
        <v>0</v>
      </c>
      <c r="L926">
        <v>300.25</v>
      </c>
      <c r="M926" s="2">
        <v>30</v>
      </c>
      <c r="P926" t="s">
        <v>85</v>
      </c>
      <c r="Q926" t="s">
        <v>86</v>
      </c>
    </row>
    <row r="927" spans="1:17" x14ac:dyDescent="0.2">
      <c r="A927" t="s">
        <v>58</v>
      </c>
      <c r="B927" s="30" t="s">
        <v>241</v>
      </c>
      <c r="C927" t="s">
        <v>14</v>
      </c>
      <c r="D927" t="s">
        <v>82</v>
      </c>
      <c r="F927" t="s">
        <v>17</v>
      </c>
      <c r="G927" t="s">
        <v>18</v>
      </c>
      <c r="H927" s="4">
        <v>196.4</v>
      </c>
      <c r="I927">
        <v>0</v>
      </c>
      <c r="J927">
        <v>0</v>
      </c>
      <c r="K927">
        <v>0</v>
      </c>
      <c r="L927">
        <v>196.4</v>
      </c>
      <c r="M927" s="2">
        <v>30</v>
      </c>
      <c r="P927" t="s">
        <v>85</v>
      </c>
      <c r="Q927" t="s">
        <v>86</v>
      </c>
    </row>
    <row r="928" spans="1:17" x14ac:dyDescent="0.2">
      <c r="A928" t="s">
        <v>58</v>
      </c>
      <c r="B928" s="30" t="s">
        <v>242</v>
      </c>
      <c r="C928" t="s">
        <v>14</v>
      </c>
      <c r="D928" t="s">
        <v>82</v>
      </c>
      <c r="F928" t="s">
        <v>17</v>
      </c>
      <c r="G928" t="s">
        <v>19</v>
      </c>
      <c r="H928" s="4">
        <v>8328</v>
      </c>
      <c r="I928">
        <v>832</v>
      </c>
      <c r="J928">
        <v>0</v>
      </c>
      <c r="K928">
        <v>7496</v>
      </c>
      <c r="L928">
        <v>0</v>
      </c>
      <c r="M928" s="2">
        <v>30</v>
      </c>
      <c r="N928" t="s">
        <v>84</v>
      </c>
      <c r="O928" t="s">
        <v>37</v>
      </c>
      <c r="P928" t="s">
        <v>85</v>
      </c>
      <c r="Q928" t="s">
        <v>86</v>
      </c>
    </row>
    <row r="929" spans="1:17" x14ac:dyDescent="0.2">
      <c r="A929" t="s">
        <v>58</v>
      </c>
      <c r="B929" s="30" t="s">
        <v>243</v>
      </c>
      <c r="C929" t="s">
        <v>14</v>
      </c>
      <c r="D929" t="s">
        <v>82</v>
      </c>
      <c r="F929" t="s">
        <v>17</v>
      </c>
      <c r="G929" t="s">
        <v>18</v>
      </c>
      <c r="H929" s="4">
        <v>1363.48</v>
      </c>
      <c r="I929">
        <v>0</v>
      </c>
      <c r="J929">
        <v>0</v>
      </c>
      <c r="K929">
        <v>0</v>
      </c>
      <c r="L929">
        <v>1363.48</v>
      </c>
      <c r="M929" s="2">
        <v>30</v>
      </c>
      <c r="N929" t="s">
        <v>84</v>
      </c>
      <c r="P929" t="s">
        <v>85</v>
      </c>
      <c r="Q929" t="s">
        <v>86</v>
      </c>
    </row>
    <row r="930" spans="1:17" x14ac:dyDescent="0.2">
      <c r="A930" t="s">
        <v>58</v>
      </c>
      <c r="B930" s="30" t="s">
        <v>244</v>
      </c>
      <c r="C930" t="s">
        <v>14</v>
      </c>
      <c r="D930" t="s">
        <v>82</v>
      </c>
      <c r="F930" t="s">
        <v>17</v>
      </c>
      <c r="G930" t="s">
        <v>18</v>
      </c>
      <c r="H930" s="4">
        <v>824</v>
      </c>
      <c r="I930">
        <v>0</v>
      </c>
      <c r="J930">
        <v>0</v>
      </c>
      <c r="K930">
        <v>0</v>
      </c>
      <c r="L930">
        <v>824</v>
      </c>
      <c r="M930" s="2">
        <v>30</v>
      </c>
      <c r="P930" t="s">
        <v>85</v>
      </c>
      <c r="Q930" t="s">
        <v>86</v>
      </c>
    </row>
    <row r="931" spans="1:17" x14ac:dyDescent="0.2">
      <c r="A931" t="s">
        <v>58</v>
      </c>
      <c r="B931" s="30" t="s">
        <v>245</v>
      </c>
      <c r="C931" t="s">
        <v>14</v>
      </c>
      <c r="D931" t="s">
        <v>82</v>
      </c>
      <c r="F931" t="s">
        <v>17</v>
      </c>
      <c r="G931" t="s">
        <v>18</v>
      </c>
      <c r="H931" s="4">
        <v>604.70000000000005</v>
      </c>
      <c r="I931">
        <v>0</v>
      </c>
      <c r="J931">
        <v>0</v>
      </c>
      <c r="K931">
        <v>0</v>
      </c>
      <c r="L931">
        <v>604.70000000000005</v>
      </c>
      <c r="M931" s="2">
        <v>30</v>
      </c>
      <c r="P931" t="s">
        <v>85</v>
      </c>
      <c r="Q931" t="s">
        <v>86</v>
      </c>
    </row>
    <row r="932" spans="1:17" x14ac:dyDescent="0.2">
      <c r="A932" t="s">
        <v>58</v>
      </c>
      <c r="B932" s="30" t="s">
        <v>246</v>
      </c>
      <c r="C932" t="s">
        <v>14</v>
      </c>
      <c r="D932" t="s">
        <v>82</v>
      </c>
      <c r="F932" t="s">
        <v>17</v>
      </c>
      <c r="G932" t="s">
        <v>18</v>
      </c>
      <c r="H932" s="4">
        <v>743.75</v>
      </c>
      <c r="I932">
        <v>0</v>
      </c>
      <c r="J932">
        <v>0</v>
      </c>
      <c r="K932">
        <v>0</v>
      </c>
      <c r="L932">
        <v>743.75</v>
      </c>
      <c r="M932" s="2">
        <v>30</v>
      </c>
      <c r="P932" t="s">
        <v>85</v>
      </c>
      <c r="Q932" t="s">
        <v>86</v>
      </c>
    </row>
    <row r="933" spans="1:17" x14ac:dyDescent="0.2">
      <c r="A933" t="s">
        <v>58</v>
      </c>
      <c r="B933" s="30" t="s">
        <v>247</v>
      </c>
      <c r="C933" t="s">
        <v>14</v>
      </c>
      <c r="D933" t="s">
        <v>82</v>
      </c>
      <c r="F933" t="s">
        <v>17</v>
      </c>
      <c r="G933" t="s">
        <v>18</v>
      </c>
      <c r="H933" s="4">
        <v>830.47</v>
      </c>
      <c r="I933">
        <v>0</v>
      </c>
      <c r="J933">
        <v>0</v>
      </c>
      <c r="K933">
        <v>0</v>
      </c>
      <c r="L933">
        <v>830.47</v>
      </c>
      <c r="M933" s="2">
        <v>30</v>
      </c>
      <c r="N933" t="s">
        <v>84</v>
      </c>
      <c r="P933" t="s">
        <v>85</v>
      </c>
      <c r="Q933" t="s">
        <v>86</v>
      </c>
    </row>
    <row r="934" spans="1:17" x14ac:dyDescent="0.2">
      <c r="A934" t="s">
        <v>58</v>
      </c>
      <c r="B934" s="30" t="s">
        <v>248</v>
      </c>
      <c r="C934" t="s">
        <v>14</v>
      </c>
      <c r="D934" t="s">
        <v>82</v>
      </c>
      <c r="F934" t="s">
        <v>17</v>
      </c>
      <c r="G934" t="s">
        <v>19</v>
      </c>
      <c r="H934" s="4">
        <v>5070</v>
      </c>
      <c r="I934">
        <v>2095</v>
      </c>
      <c r="J934">
        <v>0</v>
      </c>
      <c r="K934">
        <v>2975</v>
      </c>
      <c r="L934">
        <v>0</v>
      </c>
      <c r="M934" s="2">
        <v>30</v>
      </c>
      <c r="O934" t="s">
        <v>37</v>
      </c>
      <c r="P934" t="s">
        <v>85</v>
      </c>
      <c r="Q934" t="s">
        <v>86</v>
      </c>
    </row>
    <row r="935" spans="1:17" x14ac:dyDescent="0.2">
      <c r="A935" t="s">
        <v>58</v>
      </c>
      <c r="B935" s="30" t="s">
        <v>249</v>
      </c>
      <c r="C935" t="s">
        <v>14</v>
      </c>
      <c r="D935" t="s">
        <v>82</v>
      </c>
      <c r="E935" t="s">
        <v>250</v>
      </c>
      <c r="F935" t="s">
        <v>17</v>
      </c>
      <c r="G935" t="s">
        <v>19</v>
      </c>
      <c r="H935" s="4">
        <v>4860</v>
      </c>
      <c r="I935">
        <v>364</v>
      </c>
      <c r="J935">
        <v>0</v>
      </c>
      <c r="K935">
        <v>4496</v>
      </c>
      <c r="L935">
        <v>0</v>
      </c>
      <c r="M935" s="2">
        <v>30</v>
      </c>
      <c r="N935" t="s">
        <v>84</v>
      </c>
      <c r="P935" t="s">
        <v>85</v>
      </c>
      <c r="Q935" t="s">
        <v>86</v>
      </c>
    </row>
    <row r="936" spans="1:17" x14ac:dyDescent="0.2">
      <c r="A936" t="s">
        <v>58</v>
      </c>
      <c r="B936" s="30" t="s">
        <v>251</v>
      </c>
      <c r="C936" t="s">
        <v>14</v>
      </c>
      <c r="D936" t="s">
        <v>82</v>
      </c>
      <c r="E936" t="s">
        <v>141</v>
      </c>
      <c r="F936" t="s">
        <v>17</v>
      </c>
      <c r="G936" t="s">
        <v>18</v>
      </c>
      <c r="H936" s="4">
        <v>125.82</v>
      </c>
      <c r="I936">
        <v>0</v>
      </c>
      <c r="J936">
        <v>0</v>
      </c>
      <c r="K936">
        <v>0</v>
      </c>
      <c r="L936">
        <v>125.82</v>
      </c>
      <c r="M936" s="2">
        <v>30</v>
      </c>
      <c r="P936" t="s">
        <v>85</v>
      </c>
      <c r="Q936" t="s">
        <v>86</v>
      </c>
    </row>
    <row r="937" spans="1:17" x14ac:dyDescent="0.2">
      <c r="A937" t="s">
        <v>58</v>
      </c>
      <c r="B937" s="30" t="s">
        <v>252</v>
      </c>
      <c r="C937" t="s">
        <v>14</v>
      </c>
      <c r="D937" t="s">
        <v>82</v>
      </c>
      <c r="F937" t="s">
        <v>17</v>
      </c>
      <c r="G937" t="s">
        <v>18</v>
      </c>
      <c r="H937" s="4">
        <v>980.3</v>
      </c>
      <c r="I937">
        <v>0</v>
      </c>
      <c r="J937">
        <v>0</v>
      </c>
      <c r="K937">
        <v>0</v>
      </c>
      <c r="L937">
        <v>980.3</v>
      </c>
      <c r="M937" s="2">
        <v>30</v>
      </c>
      <c r="P937" t="s">
        <v>85</v>
      </c>
      <c r="Q937" t="s">
        <v>86</v>
      </c>
    </row>
    <row r="938" spans="1:17" x14ac:dyDescent="0.2">
      <c r="A938" t="s">
        <v>58</v>
      </c>
      <c r="B938" s="30" t="s">
        <v>253</v>
      </c>
      <c r="C938" t="s">
        <v>14</v>
      </c>
      <c r="D938" t="s">
        <v>82</v>
      </c>
      <c r="F938" t="s">
        <v>17</v>
      </c>
      <c r="G938" t="s">
        <v>18</v>
      </c>
      <c r="H938" s="4">
        <v>1340.91</v>
      </c>
      <c r="I938">
        <v>0</v>
      </c>
      <c r="J938">
        <v>0</v>
      </c>
      <c r="K938">
        <v>0</v>
      </c>
      <c r="L938">
        <v>1340.91</v>
      </c>
      <c r="M938" s="2">
        <v>30</v>
      </c>
      <c r="P938" t="s">
        <v>85</v>
      </c>
      <c r="Q938" t="s">
        <v>86</v>
      </c>
    </row>
    <row r="939" spans="1:17" x14ac:dyDescent="0.2">
      <c r="A939" t="s">
        <v>58</v>
      </c>
      <c r="B939" s="30" t="s">
        <v>254</v>
      </c>
      <c r="C939" t="s">
        <v>14</v>
      </c>
      <c r="D939" t="s">
        <v>82</v>
      </c>
      <c r="E939" t="s">
        <v>255</v>
      </c>
      <c r="F939" t="s">
        <v>17</v>
      </c>
      <c r="G939" t="s">
        <v>18</v>
      </c>
      <c r="H939" s="4">
        <v>2018.45</v>
      </c>
      <c r="I939">
        <v>0</v>
      </c>
      <c r="J939">
        <v>0</v>
      </c>
      <c r="K939">
        <v>0</v>
      </c>
      <c r="L939">
        <v>2018.45</v>
      </c>
      <c r="M939" s="2">
        <v>30</v>
      </c>
      <c r="P939" t="s">
        <v>85</v>
      </c>
      <c r="Q939" t="s">
        <v>86</v>
      </c>
    </row>
    <row r="940" spans="1:17" x14ac:dyDescent="0.2">
      <c r="A940" t="s">
        <v>58</v>
      </c>
      <c r="B940" s="30" t="s">
        <v>256</v>
      </c>
      <c r="C940" t="s">
        <v>14</v>
      </c>
      <c r="D940" t="s">
        <v>82</v>
      </c>
      <c r="E940" t="s">
        <v>25</v>
      </c>
      <c r="F940" t="s">
        <v>17</v>
      </c>
      <c r="G940" t="s">
        <v>19</v>
      </c>
      <c r="H940" s="4">
        <v>1781</v>
      </c>
      <c r="I940">
        <v>361</v>
      </c>
      <c r="J940">
        <v>0</v>
      </c>
      <c r="K940">
        <v>1420</v>
      </c>
      <c r="L940">
        <v>0</v>
      </c>
      <c r="M940" s="2">
        <v>30</v>
      </c>
      <c r="N940" t="s">
        <v>23</v>
      </c>
      <c r="P940" t="s">
        <v>85</v>
      </c>
      <c r="Q940" t="s">
        <v>86</v>
      </c>
    </row>
    <row r="941" spans="1:17" x14ac:dyDescent="0.2">
      <c r="A941" t="s">
        <v>58</v>
      </c>
      <c r="B941" s="30" t="s">
        <v>257</v>
      </c>
      <c r="C941" t="s">
        <v>14</v>
      </c>
      <c r="D941" t="s">
        <v>82</v>
      </c>
      <c r="E941" t="s">
        <v>258</v>
      </c>
      <c r="F941" t="s">
        <v>17</v>
      </c>
      <c r="G941" t="s">
        <v>18</v>
      </c>
      <c r="H941" s="4">
        <v>8.77</v>
      </c>
      <c r="I941">
        <v>0</v>
      </c>
      <c r="J941">
        <v>0</v>
      </c>
      <c r="K941">
        <v>0</v>
      </c>
      <c r="L941">
        <v>8.77</v>
      </c>
      <c r="M941" s="2">
        <v>30</v>
      </c>
      <c r="P941" t="s">
        <v>85</v>
      </c>
      <c r="Q941" t="s">
        <v>86</v>
      </c>
    </row>
    <row r="942" spans="1:17" x14ac:dyDescent="0.2">
      <c r="A942" t="s">
        <v>58</v>
      </c>
      <c r="B942" s="30" t="s">
        <v>259</v>
      </c>
      <c r="C942" t="s">
        <v>14</v>
      </c>
      <c r="D942" t="s">
        <v>82</v>
      </c>
      <c r="F942" t="s">
        <v>17</v>
      </c>
      <c r="G942" t="s">
        <v>18</v>
      </c>
      <c r="H942" s="4">
        <v>6675.18</v>
      </c>
      <c r="I942">
        <v>0</v>
      </c>
      <c r="J942">
        <v>0</v>
      </c>
      <c r="K942">
        <v>0</v>
      </c>
      <c r="L942">
        <v>6675.18</v>
      </c>
      <c r="M942" s="2">
        <v>30</v>
      </c>
      <c r="P942" t="s">
        <v>85</v>
      </c>
      <c r="Q942" t="s">
        <v>86</v>
      </c>
    </row>
    <row r="943" spans="1:17" x14ac:dyDescent="0.2">
      <c r="A943" t="s">
        <v>58</v>
      </c>
      <c r="B943" s="30" t="s">
        <v>260</v>
      </c>
      <c r="C943" t="s">
        <v>14</v>
      </c>
      <c r="D943" t="s">
        <v>82</v>
      </c>
      <c r="F943" t="s">
        <v>17</v>
      </c>
      <c r="G943" t="s">
        <v>18</v>
      </c>
      <c r="H943" s="4">
        <v>113.19</v>
      </c>
      <c r="I943">
        <v>0</v>
      </c>
      <c r="J943">
        <v>0</v>
      </c>
      <c r="K943">
        <v>0</v>
      </c>
      <c r="L943">
        <v>113.19</v>
      </c>
      <c r="M943" s="2">
        <v>30</v>
      </c>
      <c r="O943" t="s">
        <v>37</v>
      </c>
      <c r="P943" t="s">
        <v>85</v>
      </c>
      <c r="Q943" t="s">
        <v>86</v>
      </c>
    </row>
    <row r="944" spans="1:17" x14ac:dyDescent="0.2">
      <c r="A944" t="s">
        <v>58</v>
      </c>
      <c r="B944" s="30" t="s">
        <v>261</v>
      </c>
      <c r="C944" t="s">
        <v>14</v>
      </c>
      <c r="D944" t="s">
        <v>82</v>
      </c>
      <c r="F944" t="s">
        <v>17</v>
      </c>
      <c r="G944" t="s">
        <v>18</v>
      </c>
      <c r="H944" s="4">
        <v>8.84</v>
      </c>
      <c r="I944">
        <v>0</v>
      </c>
      <c r="J944">
        <v>0</v>
      </c>
      <c r="K944">
        <v>0</v>
      </c>
      <c r="L944">
        <v>8.84</v>
      </c>
      <c r="M944" s="2">
        <v>30</v>
      </c>
      <c r="P944" t="s">
        <v>85</v>
      </c>
      <c r="Q944" t="s">
        <v>86</v>
      </c>
    </row>
    <row r="945" spans="1:17" x14ac:dyDescent="0.2">
      <c r="A945" t="s">
        <v>58</v>
      </c>
      <c r="B945" s="30" t="s">
        <v>262</v>
      </c>
      <c r="C945" t="s">
        <v>14</v>
      </c>
      <c r="D945" t="s">
        <v>82</v>
      </c>
      <c r="F945" t="s">
        <v>17</v>
      </c>
      <c r="G945" t="s">
        <v>18</v>
      </c>
      <c r="H945" s="4">
        <v>85.3</v>
      </c>
      <c r="I945">
        <v>0</v>
      </c>
      <c r="J945">
        <v>0</v>
      </c>
      <c r="K945">
        <v>0</v>
      </c>
      <c r="L945">
        <v>85.3</v>
      </c>
      <c r="M945" s="2">
        <v>30</v>
      </c>
      <c r="P945" t="s">
        <v>85</v>
      </c>
      <c r="Q945" t="s">
        <v>86</v>
      </c>
    </row>
    <row r="946" spans="1:17" x14ac:dyDescent="0.2">
      <c r="A946" t="s">
        <v>58</v>
      </c>
      <c r="B946" s="30" t="s">
        <v>263</v>
      </c>
      <c r="C946" t="s">
        <v>14</v>
      </c>
      <c r="D946" t="s">
        <v>82</v>
      </c>
      <c r="F946" t="s">
        <v>17</v>
      </c>
      <c r="G946" t="s">
        <v>19</v>
      </c>
      <c r="H946" s="4">
        <v>3112</v>
      </c>
      <c r="I946">
        <v>671</v>
      </c>
      <c r="J946">
        <v>0</v>
      </c>
      <c r="K946">
        <v>2441</v>
      </c>
      <c r="L946">
        <v>0</v>
      </c>
      <c r="M946" s="2">
        <v>30</v>
      </c>
      <c r="N946" t="s">
        <v>23</v>
      </c>
      <c r="O946" t="s">
        <v>37</v>
      </c>
      <c r="P946" t="s">
        <v>85</v>
      </c>
      <c r="Q946" t="s">
        <v>86</v>
      </c>
    </row>
    <row r="947" spans="1:17" x14ac:dyDescent="0.2">
      <c r="A947" t="s">
        <v>58</v>
      </c>
      <c r="B947" s="30" t="s">
        <v>264</v>
      </c>
      <c r="C947" t="s">
        <v>14</v>
      </c>
      <c r="D947" t="s">
        <v>82</v>
      </c>
      <c r="F947" t="s">
        <v>17</v>
      </c>
      <c r="G947" t="s">
        <v>18</v>
      </c>
      <c r="H947" s="4">
        <v>202.45</v>
      </c>
      <c r="I947">
        <v>0</v>
      </c>
      <c r="J947">
        <v>0</v>
      </c>
      <c r="K947">
        <v>0</v>
      </c>
      <c r="L947">
        <v>202.45</v>
      </c>
      <c r="M947" s="2">
        <v>30</v>
      </c>
      <c r="P947" t="s">
        <v>85</v>
      </c>
      <c r="Q947" t="s">
        <v>86</v>
      </c>
    </row>
    <row r="948" spans="1:17" x14ac:dyDescent="0.2">
      <c r="A948" t="s">
        <v>58</v>
      </c>
      <c r="B948" s="30" t="s">
        <v>265</v>
      </c>
      <c r="C948" t="s">
        <v>14</v>
      </c>
      <c r="D948" t="s">
        <v>82</v>
      </c>
      <c r="F948" t="s">
        <v>17</v>
      </c>
      <c r="G948" t="s">
        <v>19</v>
      </c>
      <c r="H948" s="4">
        <v>2483</v>
      </c>
      <c r="I948">
        <v>679</v>
      </c>
      <c r="J948">
        <v>0</v>
      </c>
      <c r="K948">
        <v>1804</v>
      </c>
      <c r="L948">
        <v>0</v>
      </c>
      <c r="M948" s="2">
        <v>30</v>
      </c>
      <c r="N948" t="s">
        <v>23</v>
      </c>
      <c r="P948" t="s">
        <v>85</v>
      </c>
      <c r="Q948" t="s">
        <v>86</v>
      </c>
    </row>
    <row r="949" spans="1:17" x14ac:dyDescent="0.2">
      <c r="A949" t="s">
        <v>58</v>
      </c>
      <c r="B949" s="30" t="s">
        <v>266</v>
      </c>
      <c r="C949" t="s">
        <v>14</v>
      </c>
      <c r="D949" t="s">
        <v>82</v>
      </c>
      <c r="F949" t="s">
        <v>17</v>
      </c>
      <c r="G949" t="s">
        <v>18</v>
      </c>
      <c r="H949" s="4">
        <v>666.03</v>
      </c>
      <c r="I949">
        <v>0</v>
      </c>
      <c r="J949">
        <v>0</v>
      </c>
      <c r="K949">
        <v>0</v>
      </c>
      <c r="L949">
        <v>666.03</v>
      </c>
      <c r="M949" s="2">
        <v>30</v>
      </c>
      <c r="P949" t="s">
        <v>85</v>
      </c>
      <c r="Q949" t="s">
        <v>86</v>
      </c>
    </row>
    <row r="950" spans="1:17" x14ac:dyDescent="0.2">
      <c r="A950" t="s">
        <v>59</v>
      </c>
      <c r="B950" s="30" t="s">
        <v>81</v>
      </c>
      <c r="C950" t="s">
        <v>14</v>
      </c>
      <c r="D950" t="s">
        <v>82</v>
      </c>
      <c r="E950" t="s">
        <v>83</v>
      </c>
      <c r="F950" t="s">
        <v>17</v>
      </c>
      <c r="G950" t="s">
        <v>19</v>
      </c>
      <c r="H950" s="4">
        <v>9230</v>
      </c>
      <c r="I950">
        <v>1226</v>
      </c>
      <c r="J950">
        <v>0</v>
      </c>
      <c r="K950">
        <v>8004</v>
      </c>
      <c r="L950">
        <v>0</v>
      </c>
      <c r="M950" s="2">
        <v>31</v>
      </c>
      <c r="N950" t="s">
        <v>84</v>
      </c>
      <c r="O950" t="s">
        <v>37</v>
      </c>
      <c r="P950" t="s">
        <v>85</v>
      </c>
      <c r="Q950" t="s">
        <v>86</v>
      </c>
    </row>
    <row r="951" spans="1:17" x14ac:dyDescent="0.2">
      <c r="A951" t="s">
        <v>59</v>
      </c>
      <c r="B951" s="30" t="s">
        <v>87</v>
      </c>
      <c r="C951" t="s">
        <v>14</v>
      </c>
      <c r="D951" t="s">
        <v>82</v>
      </c>
      <c r="F951" t="s">
        <v>17</v>
      </c>
      <c r="G951" t="s">
        <v>18</v>
      </c>
      <c r="H951" s="4">
        <v>3116.9</v>
      </c>
      <c r="I951">
        <v>0</v>
      </c>
      <c r="J951">
        <v>0</v>
      </c>
      <c r="K951">
        <v>0</v>
      </c>
      <c r="L951">
        <v>3116.9</v>
      </c>
      <c r="M951" s="2">
        <v>31</v>
      </c>
      <c r="P951" t="s">
        <v>85</v>
      </c>
      <c r="Q951" t="s">
        <v>86</v>
      </c>
    </row>
    <row r="952" spans="1:17" x14ac:dyDescent="0.2">
      <c r="A952" t="s">
        <v>59</v>
      </c>
      <c r="B952" s="30" t="s">
        <v>88</v>
      </c>
      <c r="C952" t="s">
        <v>14</v>
      </c>
      <c r="D952" t="s">
        <v>82</v>
      </c>
      <c r="F952" t="s">
        <v>17</v>
      </c>
      <c r="G952" t="s">
        <v>18</v>
      </c>
      <c r="H952" s="4">
        <v>1345.7</v>
      </c>
      <c r="I952">
        <v>0</v>
      </c>
      <c r="J952">
        <v>0</v>
      </c>
      <c r="K952">
        <v>0</v>
      </c>
      <c r="L952">
        <v>1345.7</v>
      </c>
      <c r="M952" s="2">
        <v>31</v>
      </c>
      <c r="O952" t="s">
        <v>37</v>
      </c>
      <c r="P952" t="s">
        <v>85</v>
      </c>
      <c r="Q952" t="s">
        <v>86</v>
      </c>
    </row>
    <row r="953" spans="1:17" x14ac:dyDescent="0.2">
      <c r="A953" t="s">
        <v>59</v>
      </c>
      <c r="B953" s="30" t="s">
        <v>89</v>
      </c>
      <c r="C953" t="s">
        <v>14</v>
      </c>
      <c r="D953" t="s">
        <v>82</v>
      </c>
      <c r="F953" t="s">
        <v>17</v>
      </c>
      <c r="G953" t="s">
        <v>18</v>
      </c>
      <c r="H953" s="4">
        <v>1384.66</v>
      </c>
      <c r="I953">
        <v>0</v>
      </c>
      <c r="J953">
        <v>0</v>
      </c>
      <c r="K953">
        <v>0</v>
      </c>
      <c r="L953">
        <v>1384.66</v>
      </c>
      <c r="M953" s="2">
        <v>31</v>
      </c>
      <c r="P953" t="s">
        <v>85</v>
      </c>
      <c r="Q953" t="s">
        <v>86</v>
      </c>
    </row>
    <row r="954" spans="1:17" x14ac:dyDescent="0.2">
      <c r="A954" t="s">
        <v>59</v>
      </c>
      <c r="B954" s="30" t="s">
        <v>90</v>
      </c>
      <c r="C954" t="s">
        <v>14</v>
      </c>
      <c r="D954" t="s">
        <v>82</v>
      </c>
      <c r="F954" t="s">
        <v>17</v>
      </c>
      <c r="G954" t="s">
        <v>18</v>
      </c>
      <c r="H954" s="4">
        <v>335.36</v>
      </c>
      <c r="I954">
        <v>0</v>
      </c>
      <c r="J954">
        <v>0</v>
      </c>
      <c r="K954">
        <v>0</v>
      </c>
      <c r="L954">
        <v>335.36</v>
      </c>
      <c r="M954" s="2">
        <v>31</v>
      </c>
      <c r="P954" t="s">
        <v>85</v>
      </c>
      <c r="Q954" t="s">
        <v>86</v>
      </c>
    </row>
    <row r="955" spans="1:17" x14ac:dyDescent="0.2">
      <c r="A955" t="s">
        <v>59</v>
      </c>
      <c r="B955" s="30" t="s">
        <v>91</v>
      </c>
      <c r="C955" t="s">
        <v>14</v>
      </c>
      <c r="D955" t="s">
        <v>82</v>
      </c>
      <c r="F955" t="s">
        <v>17</v>
      </c>
      <c r="G955" t="s">
        <v>18</v>
      </c>
      <c r="H955" s="4">
        <v>0</v>
      </c>
      <c r="I955">
        <v>0</v>
      </c>
      <c r="J955">
        <v>0</v>
      </c>
      <c r="K955">
        <v>0</v>
      </c>
      <c r="L955">
        <v>0</v>
      </c>
      <c r="M955" s="2">
        <v>31</v>
      </c>
      <c r="O955" t="s">
        <v>37</v>
      </c>
      <c r="P955" t="s">
        <v>85</v>
      </c>
      <c r="Q955" t="s">
        <v>86</v>
      </c>
    </row>
    <row r="956" spans="1:17" x14ac:dyDescent="0.2">
      <c r="A956" t="s">
        <v>59</v>
      </c>
      <c r="B956" s="30" t="s">
        <v>92</v>
      </c>
      <c r="C956" t="s">
        <v>14</v>
      </c>
      <c r="D956" t="s">
        <v>82</v>
      </c>
      <c r="F956" t="s">
        <v>17</v>
      </c>
      <c r="G956" t="s">
        <v>19</v>
      </c>
      <c r="H956" s="4">
        <v>2802</v>
      </c>
      <c r="I956">
        <v>660</v>
      </c>
      <c r="J956">
        <v>0</v>
      </c>
      <c r="K956">
        <v>2142</v>
      </c>
      <c r="L956">
        <v>0</v>
      </c>
      <c r="M956" s="2">
        <v>31</v>
      </c>
      <c r="N956" t="s">
        <v>23</v>
      </c>
      <c r="O956" t="s">
        <v>37</v>
      </c>
      <c r="P956" t="s">
        <v>85</v>
      </c>
      <c r="Q956" t="s">
        <v>86</v>
      </c>
    </row>
    <row r="957" spans="1:17" x14ac:dyDescent="0.2">
      <c r="A957" t="s">
        <v>59</v>
      </c>
      <c r="B957" s="30" t="s">
        <v>93</v>
      </c>
      <c r="C957" t="s">
        <v>14</v>
      </c>
      <c r="D957" t="s">
        <v>82</v>
      </c>
      <c r="F957" t="s">
        <v>17</v>
      </c>
      <c r="G957" t="s">
        <v>18</v>
      </c>
      <c r="H957" s="4">
        <v>343.54</v>
      </c>
      <c r="I957">
        <v>0</v>
      </c>
      <c r="J957">
        <v>0</v>
      </c>
      <c r="K957">
        <v>0</v>
      </c>
      <c r="L957">
        <v>343.54</v>
      </c>
      <c r="M957" s="2">
        <v>31</v>
      </c>
      <c r="O957" t="s">
        <v>37</v>
      </c>
      <c r="P957" t="s">
        <v>85</v>
      </c>
      <c r="Q957" t="s">
        <v>86</v>
      </c>
    </row>
    <row r="958" spans="1:17" x14ac:dyDescent="0.2">
      <c r="A958" t="s">
        <v>59</v>
      </c>
      <c r="B958" s="30" t="s">
        <v>94</v>
      </c>
      <c r="C958" t="s">
        <v>14</v>
      </c>
      <c r="D958" t="s">
        <v>82</v>
      </c>
      <c r="F958" t="s">
        <v>17</v>
      </c>
      <c r="G958" t="s">
        <v>18</v>
      </c>
      <c r="H958" s="4">
        <v>957.24</v>
      </c>
      <c r="I958">
        <v>0</v>
      </c>
      <c r="J958">
        <v>0</v>
      </c>
      <c r="K958">
        <v>0</v>
      </c>
      <c r="L958">
        <v>957.24</v>
      </c>
      <c r="M958" s="2">
        <v>31</v>
      </c>
      <c r="N958" t="s">
        <v>23</v>
      </c>
      <c r="P958" t="s">
        <v>85</v>
      </c>
      <c r="Q958" t="s">
        <v>86</v>
      </c>
    </row>
    <row r="959" spans="1:17" x14ac:dyDescent="0.2">
      <c r="A959" t="s">
        <v>59</v>
      </c>
      <c r="B959" s="30" t="s">
        <v>95</v>
      </c>
      <c r="C959" t="s">
        <v>14</v>
      </c>
      <c r="D959" t="s">
        <v>82</v>
      </c>
      <c r="F959" t="s">
        <v>17</v>
      </c>
      <c r="G959" t="s">
        <v>19</v>
      </c>
      <c r="H959" s="4">
        <v>3606</v>
      </c>
      <c r="I959">
        <v>910</v>
      </c>
      <c r="J959">
        <v>0</v>
      </c>
      <c r="K959">
        <v>2696</v>
      </c>
      <c r="L959">
        <v>0</v>
      </c>
      <c r="M959" s="2">
        <v>31</v>
      </c>
      <c r="N959" t="s">
        <v>23</v>
      </c>
      <c r="O959" t="s">
        <v>37</v>
      </c>
      <c r="P959" t="s">
        <v>85</v>
      </c>
      <c r="Q959" t="s">
        <v>86</v>
      </c>
    </row>
    <row r="960" spans="1:17" x14ac:dyDescent="0.2">
      <c r="A960" t="s">
        <v>59</v>
      </c>
      <c r="B960" s="30" t="s">
        <v>96</v>
      </c>
      <c r="C960" t="s">
        <v>14</v>
      </c>
      <c r="D960" t="s">
        <v>82</v>
      </c>
      <c r="E960" t="s">
        <v>23</v>
      </c>
      <c r="F960" t="s">
        <v>17</v>
      </c>
      <c r="G960" t="s">
        <v>19</v>
      </c>
      <c r="H960" s="4">
        <v>8195</v>
      </c>
      <c r="I960">
        <v>2021</v>
      </c>
      <c r="J960">
        <v>0</v>
      </c>
      <c r="K960">
        <v>6174</v>
      </c>
      <c r="L960">
        <v>0</v>
      </c>
      <c r="M960" s="2">
        <v>31</v>
      </c>
      <c r="N960" t="s">
        <v>23</v>
      </c>
      <c r="O960" t="s">
        <v>37</v>
      </c>
      <c r="P960" t="s">
        <v>85</v>
      </c>
      <c r="Q960" t="s">
        <v>86</v>
      </c>
    </row>
    <row r="961" spans="1:17" x14ac:dyDescent="0.2">
      <c r="A961" t="s">
        <v>59</v>
      </c>
      <c r="B961" s="30" t="s">
        <v>97</v>
      </c>
      <c r="C961" t="s">
        <v>14</v>
      </c>
      <c r="D961" t="s">
        <v>82</v>
      </c>
      <c r="F961" t="s">
        <v>17</v>
      </c>
      <c r="G961" t="s">
        <v>19</v>
      </c>
      <c r="H961" s="4">
        <v>7347</v>
      </c>
      <c r="I961">
        <v>1578</v>
      </c>
      <c r="J961">
        <v>0</v>
      </c>
      <c r="K961">
        <v>5769</v>
      </c>
      <c r="L961">
        <v>0</v>
      </c>
      <c r="M961" s="2">
        <v>31</v>
      </c>
      <c r="O961" t="s">
        <v>37</v>
      </c>
      <c r="P961" t="s">
        <v>85</v>
      </c>
      <c r="Q961" t="s">
        <v>86</v>
      </c>
    </row>
    <row r="962" spans="1:17" x14ac:dyDescent="0.2">
      <c r="A962" t="s">
        <v>59</v>
      </c>
      <c r="B962" s="30" t="s">
        <v>98</v>
      </c>
      <c r="C962" t="s">
        <v>14</v>
      </c>
      <c r="D962" t="s">
        <v>82</v>
      </c>
      <c r="F962" t="s">
        <v>17</v>
      </c>
      <c r="G962" t="s">
        <v>19</v>
      </c>
      <c r="H962" s="4">
        <v>1920</v>
      </c>
      <c r="I962">
        <v>448</v>
      </c>
      <c r="J962">
        <v>0</v>
      </c>
      <c r="K962">
        <v>1472</v>
      </c>
      <c r="L962">
        <v>0</v>
      </c>
      <c r="M962" s="2">
        <v>31</v>
      </c>
      <c r="N962" t="s">
        <v>23</v>
      </c>
      <c r="O962" t="s">
        <v>37</v>
      </c>
      <c r="P962" t="s">
        <v>85</v>
      </c>
      <c r="Q962" t="s">
        <v>86</v>
      </c>
    </row>
    <row r="963" spans="1:17" x14ac:dyDescent="0.2">
      <c r="A963" t="s">
        <v>59</v>
      </c>
      <c r="B963" s="30" t="s">
        <v>99</v>
      </c>
      <c r="C963" t="s">
        <v>14</v>
      </c>
      <c r="D963" t="s">
        <v>82</v>
      </c>
      <c r="F963" t="s">
        <v>17</v>
      </c>
      <c r="G963" t="s">
        <v>19</v>
      </c>
      <c r="H963" s="4">
        <v>3163</v>
      </c>
      <c r="I963">
        <v>745</v>
      </c>
      <c r="J963">
        <v>0</v>
      </c>
      <c r="K963">
        <v>2418</v>
      </c>
      <c r="L963">
        <v>0</v>
      </c>
      <c r="M963" s="2">
        <v>31</v>
      </c>
      <c r="N963" t="s">
        <v>23</v>
      </c>
      <c r="O963" t="s">
        <v>37</v>
      </c>
      <c r="P963" t="s">
        <v>85</v>
      </c>
      <c r="Q963" t="s">
        <v>86</v>
      </c>
    </row>
    <row r="964" spans="1:17" x14ac:dyDescent="0.2">
      <c r="A964" t="s">
        <v>59</v>
      </c>
      <c r="B964" s="30" t="s">
        <v>100</v>
      </c>
      <c r="C964" t="s">
        <v>14</v>
      </c>
      <c r="D964" t="s">
        <v>82</v>
      </c>
      <c r="F964" t="s">
        <v>17</v>
      </c>
      <c r="G964" t="s">
        <v>18</v>
      </c>
      <c r="H964" s="4">
        <v>1598.4</v>
      </c>
      <c r="I964">
        <v>0</v>
      </c>
      <c r="J964">
        <v>0</v>
      </c>
      <c r="K964">
        <v>0</v>
      </c>
      <c r="L964">
        <v>1598.4</v>
      </c>
      <c r="M964" s="2">
        <v>31</v>
      </c>
      <c r="N964" t="s">
        <v>84</v>
      </c>
      <c r="P964" t="s">
        <v>85</v>
      </c>
      <c r="Q964" t="s">
        <v>86</v>
      </c>
    </row>
    <row r="965" spans="1:17" x14ac:dyDescent="0.2">
      <c r="A965" t="s">
        <v>59</v>
      </c>
      <c r="B965" s="30" t="s">
        <v>101</v>
      </c>
      <c r="C965" t="s">
        <v>14</v>
      </c>
      <c r="D965" t="s">
        <v>82</v>
      </c>
      <c r="F965" t="s">
        <v>17</v>
      </c>
      <c r="G965" t="s">
        <v>19</v>
      </c>
      <c r="H965" s="4">
        <v>2921</v>
      </c>
      <c r="I965">
        <v>660</v>
      </c>
      <c r="J965">
        <v>0</v>
      </c>
      <c r="K965">
        <v>2261</v>
      </c>
      <c r="L965">
        <v>0</v>
      </c>
      <c r="M965" s="2">
        <v>31</v>
      </c>
      <c r="N965" t="s">
        <v>23</v>
      </c>
      <c r="O965" t="s">
        <v>37</v>
      </c>
      <c r="P965" t="s">
        <v>85</v>
      </c>
      <c r="Q965" t="s">
        <v>86</v>
      </c>
    </row>
    <row r="966" spans="1:17" x14ac:dyDescent="0.2">
      <c r="A966" t="s">
        <v>59</v>
      </c>
      <c r="B966" s="30" t="s">
        <v>102</v>
      </c>
      <c r="C966" t="s">
        <v>14</v>
      </c>
      <c r="D966" t="s">
        <v>82</v>
      </c>
      <c r="F966" t="s">
        <v>17</v>
      </c>
      <c r="G966" t="s">
        <v>18</v>
      </c>
      <c r="H966" s="4">
        <v>2326.0100000000002</v>
      </c>
      <c r="I966">
        <v>0</v>
      </c>
      <c r="J966">
        <v>0</v>
      </c>
      <c r="K966">
        <v>0</v>
      </c>
      <c r="L966">
        <v>2326.0100000000002</v>
      </c>
      <c r="M966" s="2">
        <v>31</v>
      </c>
      <c r="O966" t="s">
        <v>37</v>
      </c>
      <c r="P966" t="s">
        <v>85</v>
      </c>
      <c r="Q966" t="s">
        <v>86</v>
      </c>
    </row>
    <row r="967" spans="1:17" x14ac:dyDescent="0.2">
      <c r="A967" t="s">
        <v>59</v>
      </c>
      <c r="B967" s="30" t="s">
        <v>103</v>
      </c>
      <c r="C967" t="s">
        <v>14</v>
      </c>
      <c r="D967" t="s">
        <v>82</v>
      </c>
      <c r="F967" t="s">
        <v>17</v>
      </c>
      <c r="G967" t="s">
        <v>18</v>
      </c>
      <c r="H967" s="4">
        <v>292.77</v>
      </c>
      <c r="I967">
        <v>0</v>
      </c>
      <c r="J967">
        <v>0</v>
      </c>
      <c r="K967">
        <v>0</v>
      </c>
      <c r="L967">
        <v>292.77</v>
      </c>
      <c r="M967" s="2">
        <v>31</v>
      </c>
      <c r="N967" t="s">
        <v>84</v>
      </c>
      <c r="P967" t="s">
        <v>85</v>
      </c>
      <c r="Q967" t="s">
        <v>86</v>
      </c>
    </row>
    <row r="968" spans="1:17" x14ac:dyDescent="0.2">
      <c r="A968" t="s">
        <v>59</v>
      </c>
      <c r="B968" s="30" t="s">
        <v>104</v>
      </c>
      <c r="C968" t="s">
        <v>14</v>
      </c>
      <c r="D968" t="s">
        <v>82</v>
      </c>
      <c r="F968" t="s">
        <v>17</v>
      </c>
      <c r="G968" t="s">
        <v>19</v>
      </c>
      <c r="H968" s="4">
        <v>3725</v>
      </c>
      <c r="I968">
        <v>855</v>
      </c>
      <c r="J968">
        <v>0</v>
      </c>
      <c r="K968">
        <v>2870</v>
      </c>
      <c r="L968">
        <v>0</v>
      </c>
      <c r="M968" s="2">
        <v>31</v>
      </c>
      <c r="N968" t="s">
        <v>23</v>
      </c>
      <c r="O968" t="s">
        <v>37</v>
      </c>
      <c r="P968" t="s">
        <v>85</v>
      </c>
      <c r="Q968" t="s">
        <v>86</v>
      </c>
    </row>
    <row r="969" spans="1:17" x14ac:dyDescent="0.2">
      <c r="A969" t="s">
        <v>59</v>
      </c>
      <c r="B969" s="30" t="s">
        <v>105</v>
      </c>
      <c r="C969" t="s">
        <v>14</v>
      </c>
      <c r="D969" t="s">
        <v>82</v>
      </c>
      <c r="E969" t="s">
        <v>106</v>
      </c>
      <c r="F969" t="s">
        <v>17</v>
      </c>
      <c r="G969" t="s">
        <v>19</v>
      </c>
      <c r="H969" s="4">
        <v>2412</v>
      </c>
      <c r="I969">
        <v>68</v>
      </c>
      <c r="J969">
        <v>0</v>
      </c>
      <c r="K969">
        <v>2344</v>
      </c>
      <c r="L969">
        <v>0</v>
      </c>
      <c r="M969" s="2">
        <v>31</v>
      </c>
      <c r="P969" t="s">
        <v>85</v>
      </c>
      <c r="Q969" t="s">
        <v>86</v>
      </c>
    </row>
    <row r="970" spans="1:17" x14ac:dyDescent="0.2">
      <c r="A970" t="s">
        <v>59</v>
      </c>
      <c r="B970" s="30" t="s">
        <v>107</v>
      </c>
      <c r="C970" t="s">
        <v>14</v>
      </c>
      <c r="D970" t="s">
        <v>82</v>
      </c>
      <c r="F970" t="s">
        <v>17</v>
      </c>
      <c r="G970" t="s">
        <v>19</v>
      </c>
      <c r="H970" s="4">
        <v>624</v>
      </c>
      <c r="I970">
        <v>154</v>
      </c>
      <c r="J970">
        <v>0</v>
      </c>
      <c r="K970">
        <v>470</v>
      </c>
      <c r="L970">
        <v>0</v>
      </c>
      <c r="M970" s="2">
        <v>31</v>
      </c>
      <c r="N970" t="s">
        <v>23</v>
      </c>
      <c r="P970" t="s">
        <v>85</v>
      </c>
      <c r="Q970" t="s">
        <v>86</v>
      </c>
    </row>
    <row r="971" spans="1:17" x14ac:dyDescent="0.2">
      <c r="A971" t="s">
        <v>59</v>
      </c>
      <c r="B971" s="30" t="s">
        <v>108</v>
      </c>
      <c r="C971" t="s">
        <v>14</v>
      </c>
      <c r="D971" t="s">
        <v>82</v>
      </c>
      <c r="F971" t="s">
        <v>17</v>
      </c>
      <c r="G971" t="s">
        <v>18</v>
      </c>
      <c r="H971" s="4">
        <v>523.25</v>
      </c>
      <c r="I971">
        <v>0</v>
      </c>
      <c r="J971">
        <v>0</v>
      </c>
      <c r="K971">
        <v>0</v>
      </c>
      <c r="L971">
        <v>523.25</v>
      </c>
      <c r="M971" s="2">
        <v>31</v>
      </c>
      <c r="P971" t="s">
        <v>85</v>
      </c>
      <c r="Q971" t="s">
        <v>86</v>
      </c>
    </row>
    <row r="972" spans="1:17" x14ac:dyDescent="0.2">
      <c r="A972" t="s">
        <v>59</v>
      </c>
      <c r="B972" s="30" t="s">
        <v>109</v>
      </c>
      <c r="C972" t="s">
        <v>14</v>
      </c>
      <c r="D972" t="s">
        <v>82</v>
      </c>
      <c r="F972" t="s">
        <v>17</v>
      </c>
      <c r="G972" t="s">
        <v>18</v>
      </c>
      <c r="H972" s="4">
        <v>237.31</v>
      </c>
      <c r="I972">
        <v>0</v>
      </c>
      <c r="J972">
        <v>0</v>
      </c>
      <c r="K972">
        <v>0</v>
      </c>
      <c r="L972">
        <v>237.31</v>
      </c>
      <c r="M972" s="2">
        <v>31</v>
      </c>
      <c r="P972" t="s">
        <v>85</v>
      </c>
      <c r="Q972" t="s">
        <v>86</v>
      </c>
    </row>
    <row r="973" spans="1:17" x14ac:dyDescent="0.2">
      <c r="A973" t="s">
        <v>59</v>
      </c>
      <c r="B973" s="30" t="s">
        <v>110</v>
      </c>
      <c r="C973" t="s">
        <v>14</v>
      </c>
      <c r="D973" t="s">
        <v>82</v>
      </c>
      <c r="F973" t="s">
        <v>17</v>
      </c>
      <c r="G973" t="s">
        <v>18</v>
      </c>
      <c r="H973" s="4">
        <v>786.8</v>
      </c>
      <c r="I973">
        <v>0</v>
      </c>
      <c r="J973">
        <v>0</v>
      </c>
      <c r="K973">
        <v>0</v>
      </c>
      <c r="L973">
        <v>786.8</v>
      </c>
      <c r="M973" s="2">
        <v>31</v>
      </c>
      <c r="P973" t="s">
        <v>85</v>
      </c>
      <c r="Q973" t="s">
        <v>86</v>
      </c>
    </row>
    <row r="974" spans="1:17" x14ac:dyDescent="0.2">
      <c r="A974" t="s">
        <v>59</v>
      </c>
      <c r="B974" s="30" t="s">
        <v>111</v>
      </c>
      <c r="C974" t="s">
        <v>14</v>
      </c>
      <c r="D974" t="s">
        <v>82</v>
      </c>
      <c r="F974" t="s">
        <v>17</v>
      </c>
      <c r="G974" t="s">
        <v>19</v>
      </c>
      <c r="H974" s="4">
        <v>22312</v>
      </c>
      <c r="I974">
        <v>1388</v>
      </c>
      <c r="J974">
        <v>0</v>
      </c>
      <c r="K974">
        <v>20924</v>
      </c>
      <c r="L974">
        <v>0</v>
      </c>
      <c r="M974" s="2">
        <v>31</v>
      </c>
      <c r="O974" t="s">
        <v>37</v>
      </c>
      <c r="P974" t="s">
        <v>85</v>
      </c>
      <c r="Q974" t="s">
        <v>86</v>
      </c>
    </row>
    <row r="975" spans="1:17" x14ac:dyDescent="0.2">
      <c r="A975" t="s">
        <v>59</v>
      </c>
      <c r="B975" s="30" t="s">
        <v>112</v>
      </c>
      <c r="C975" t="s">
        <v>14</v>
      </c>
      <c r="D975" t="s">
        <v>82</v>
      </c>
      <c r="F975" t="s">
        <v>17</v>
      </c>
      <c r="G975" t="s">
        <v>19</v>
      </c>
      <c r="H975" s="4">
        <v>2726</v>
      </c>
      <c r="I975">
        <v>650</v>
      </c>
      <c r="J975">
        <v>0</v>
      </c>
      <c r="K975">
        <v>2076</v>
      </c>
      <c r="L975">
        <v>0</v>
      </c>
      <c r="M975" s="2">
        <v>31</v>
      </c>
      <c r="N975" t="s">
        <v>23</v>
      </c>
      <c r="O975" t="s">
        <v>37</v>
      </c>
      <c r="P975" t="s">
        <v>85</v>
      </c>
      <c r="Q975" t="s">
        <v>86</v>
      </c>
    </row>
    <row r="976" spans="1:17" x14ac:dyDescent="0.2">
      <c r="A976" t="s">
        <v>59</v>
      </c>
      <c r="B976" s="30" t="s">
        <v>113</v>
      </c>
      <c r="C976" t="s">
        <v>14</v>
      </c>
      <c r="D976" t="s">
        <v>82</v>
      </c>
      <c r="E976" t="s">
        <v>114</v>
      </c>
      <c r="F976" t="s">
        <v>17</v>
      </c>
      <c r="G976" t="s">
        <v>18</v>
      </c>
      <c r="H976" s="4">
        <v>527</v>
      </c>
      <c r="I976">
        <v>0</v>
      </c>
      <c r="J976">
        <v>0</v>
      </c>
      <c r="K976">
        <v>0</v>
      </c>
      <c r="L976">
        <v>527</v>
      </c>
      <c r="M976" s="2">
        <v>31</v>
      </c>
      <c r="P976" t="s">
        <v>85</v>
      </c>
      <c r="Q976" t="s">
        <v>86</v>
      </c>
    </row>
    <row r="977" spans="1:17" x14ac:dyDescent="0.2">
      <c r="A977" t="s">
        <v>59</v>
      </c>
      <c r="B977" s="30" t="s">
        <v>115</v>
      </c>
      <c r="C977" t="s">
        <v>14</v>
      </c>
      <c r="D977" t="s">
        <v>82</v>
      </c>
      <c r="F977" t="s">
        <v>17</v>
      </c>
      <c r="G977" t="s">
        <v>19</v>
      </c>
      <c r="H977" s="4">
        <v>3575</v>
      </c>
      <c r="I977">
        <v>929</v>
      </c>
      <c r="J977">
        <v>0</v>
      </c>
      <c r="K977">
        <v>2646</v>
      </c>
      <c r="L977">
        <v>0</v>
      </c>
      <c r="M977" s="2">
        <v>31</v>
      </c>
      <c r="P977" t="s">
        <v>85</v>
      </c>
      <c r="Q977" t="s">
        <v>86</v>
      </c>
    </row>
    <row r="978" spans="1:17" x14ac:dyDescent="0.2">
      <c r="A978" t="s">
        <v>59</v>
      </c>
      <c r="B978" s="30" t="s">
        <v>116</v>
      </c>
      <c r="C978" t="s">
        <v>14</v>
      </c>
      <c r="D978" t="s">
        <v>82</v>
      </c>
      <c r="F978" t="s">
        <v>17</v>
      </c>
      <c r="G978" t="s">
        <v>19</v>
      </c>
      <c r="H978" s="4">
        <v>19840</v>
      </c>
      <c r="I978">
        <v>5260</v>
      </c>
      <c r="J978">
        <v>0</v>
      </c>
      <c r="K978">
        <v>14580</v>
      </c>
      <c r="L978">
        <v>0</v>
      </c>
      <c r="M978" s="2">
        <v>31</v>
      </c>
      <c r="O978" t="s">
        <v>37</v>
      </c>
      <c r="P978" t="s">
        <v>85</v>
      </c>
      <c r="Q978" t="s">
        <v>86</v>
      </c>
    </row>
    <row r="979" spans="1:17" x14ac:dyDescent="0.2">
      <c r="A979" t="s">
        <v>59</v>
      </c>
      <c r="B979" s="30" t="s">
        <v>117</v>
      </c>
      <c r="C979" t="s">
        <v>14</v>
      </c>
      <c r="D979" t="s">
        <v>82</v>
      </c>
      <c r="F979" t="s">
        <v>17</v>
      </c>
      <c r="G979" t="s">
        <v>18</v>
      </c>
      <c r="H979" s="4">
        <v>100.29</v>
      </c>
      <c r="I979">
        <v>0</v>
      </c>
      <c r="J979">
        <v>0</v>
      </c>
      <c r="K979">
        <v>0</v>
      </c>
      <c r="L979">
        <v>100.29</v>
      </c>
      <c r="M979" s="2">
        <v>31</v>
      </c>
      <c r="P979" t="s">
        <v>85</v>
      </c>
      <c r="Q979" t="s">
        <v>86</v>
      </c>
    </row>
    <row r="980" spans="1:17" x14ac:dyDescent="0.2">
      <c r="A980" t="s">
        <v>59</v>
      </c>
      <c r="B980" s="30" t="s">
        <v>118</v>
      </c>
      <c r="C980" t="s">
        <v>14</v>
      </c>
      <c r="D980" t="s">
        <v>82</v>
      </c>
      <c r="F980" t="s">
        <v>17</v>
      </c>
      <c r="G980" t="s">
        <v>18</v>
      </c>
      <c r="H980" s="4">
        <v>16.62</v>
      </c>
      <c r="I980">
        <v>0</v>
      </c>
      <c r="J980">
        <v>0</v>
      </c>
      <c r="K980">
        <v>0</v>
      </c>
      <c r="L980">
        <v>16.62</v>
      </c>
      <c r="M980" s="2">
        <v>31</v>
      </c>
      <c r="P980" t="s">
        <v>85</v>
      </c>
      <c r="Q980" t="s">
        <v>86</v>
      </c>
    </row>
    <row r="981" spans="1:17" x14ac:dyDescent="0.2">
      <c r="A981" t="s">
        <v>59</v>
      </c>
      <c r="B981" s="30" t="s">
        <v>119</v>
      </c>
      <c r="C981" t="s">
        <v>14</v>
      </c>
      <c r="D981" t="s">
        <v>82</v>
      </c>
      <c r="F981" t="s">
        <v>17</v>
      </c>
      <c r="G981" t="s">
        <v>18</v>
      </c>
      <c r="H981" s="4">
        <v>792.52</v>
      </c>
      <c r="I981">
        <v>0</v>
      </c>
      <c r="J981">
        <v>0</v>
      </c>
      <c r="K981">
        <v>0</v>
      </c>
      <c r="L981">
        <v>792.52</v>
      </c>
      <c r="M981" s="2">
        <v>31</v>
      </c>
      <c r="P981" t="s">
        <v>85</v>
      </c>
      <c r="Q981" t="s">
        <v>86</v>
      </c>
    </row>
    <row r="982" spans="1:17" x14ac:dyDescent="0.2">
      <c r="A982" t="s">
        <v>59</v>
      </c>
      <c r="B982" s="30" t="s">
        <v>120</v>
      </c>
      <c r="C982" t="s">
        <v>14</v>
      </c>
      <c r="D982" t="s">
        <v>82</v>
      </c>
      <c r="F982" t="s">
        <v>17</v>
      </c>
      <c r="G982" t="s">
        <v>18</v>
      </c>
      <c r="H982" s="4">
        <v>647.79</v>
      </c>
      <c r="I982">
        <v>0</v>
      </c>
      <c r="J982">
        <v>0</v>
      </c>
      <c r="K982">
        <v>0</v>
      </c>
      <c r="L982">
        <v>647.79</v>
      </c>
      <c r="M982" s="2">
        <v>31</v>
      </c>
      <c r="P982" t="s">
        <v>85</v>
      </c>
      <c r="Q982" t="s">
        <v>86</v>
      </c>
    </row>
    <row r="983" spans="1:17" x14ac:dyDescent="0.2">
      <c r="A983" t="s">
        <v>59</v>
      </c>
      <c r="B983" s="30" t="s">
        <v>121</v>
      </c>
      <c r="C983" t="s">
        <v>14</v>
      </c>
      <c r="D983" t="s">
        <v>82</v>
      </c>
      <c r="F983" t="s">
        <v>17</v>
      </c>
      <c r="G983" t="s">
        <v>19</v>
      </c>
      <c r="H983" s="4">
        <v>4637</v>
      </c>
      <c r="I983">
        <v>1111</v>
      </c>
      <c r="J983">
        <v>0</v>
      </c>
      <c r="K983">
        <v>3526</v>
      </c>
      <c r="L983">
        <v>0</v>
      </c>
      <c r="M983" s="2">
        <v>31</v>
      </c>
      <c r="N983" t="s">
        <v>23</v>
      </c>
      <c r="P983" t="s">
        <v>85</v>
      </c>
      <c r="Q983" t="s">
        <v>86</v>
      </c>
    </row>
    <row r="984" spans="1:17" x14ac:dyDescent="0.2">
      <c r="A984" t="s">
        <v>59</v>
      </c>
      <c r="B984" s="30" t="s">
        <v>122</v>
      </c>
      <c r="C984" t="s">
        <v>14</v>
      </c>
      <c r="D984" t="s">
        <v>82</v>
      </c>
      <c r="F984" t="s">
        <v>17</v>
      </c>
      <c r="G984" t="s">
        <v>19</v>
      </c>
      <c r="H984" s="4">
        <v>1746</v>
      </c>
      <c r="I984">
        <v>411</v>
      </c>
      <c r="J984">
        <v>0</v>
      </c>
      <c r="K984">
        <v>1335</v>
      </c>
      <c r="L984">
        <v>0</v>
      </c>
      <c r="M984" s="2">
        <v>31</v>
      </c>
      <c r="N984" t="s">
        <v>23</v>
      </c>
      <c r="O984" t="s">
        <v>37</v>
      </c>
      <c r="P984" t="s">
        <v>85</v>
      </c>
      <c r="Q984" t="s">
        <v>86</v>
      </c>
    </row>
    <row r="985" spans="1:17" x14ac:dyDescent="0.2">
      <c r="A985" t="s">
        <v>59</v>
      </c>
      <c r="B985" s="30" t="s">
        <v>123</v>
      </c>
      <c r="C985" t="s">
        <v>14</v>
      </c>
      <c r="D985" t="s">
        <v>82</v>
      </c>
      <c r="F985" t="s">
        <v>17</v>
      </c>
      <c r="G985" t="s">
        <v>18</v>
      </c>
      <c r="H985" s="4">
        <v>335.21</v>
      </c>
      <c r="I985">
        <v>0</v>
      </c>
      <c r="J985">
        <v>0</v>
      </c>
      <c r="K985">
        <v>0</v>
      </c>
      <c r="L985">
        <v>335.21</v>
      </c>
      <c r="M985" s="2">
        <v>31</v>
      </c>
      <c r="P985" t="s">
        <v>85</v>
      </c>
      <c r="Q985" t="s">
        <v>86</v>
      </c>
    </row>
    <row r="986" spans="1:17" x14ac:dyDescent="0.2">
      <c r="A986" t="s">
        <v>59</v>
      </c>
      <c r="B986" s="30" t="s">
        <v>124</v>
      </c>
      <c r="C986" t="s">
        <v>14</v>
      </c>
      <c r="D986" t="s">
        <v>82</v>
      </c>
      <c r="F986" t="s">
        <v>17</v>
      </c>
      <c r="G986" t="s">
        <v>18</v>
      </c>
      <c r="H986" s="4">
        <v>3537.71</v>
      </c>
      <c r="I986">
        <v>0</v>
      </c>
      <c r="J986">
        <v>0</v>
      </c>
      <c r="K986">
        <v>0</v>
      </c>
      <c r="L986">
        <v>3537.71</v>
      </c>
      <c r="M986" s="2">
        <v>31</v>
      </c>
      <c r="N986" t="s">
        <v>84</v>
      </c>
      <c r="P986" t="s">
        <v>85</v>
      </c>
      <c r="Q986" t="s">
        <v>86</v>
      </c>
    </row>
    <row r="987" spans="1:17" x14ac:dyDescent="0.2">
      <c r="A987" t="s">
        <v>59</v>
      </c>
      <c r="B987" s="30" t="s">
        <v>125</v>
      </c>
      <c r="C987" t="s">
        <v>14</v>
      </c>
      <c r="D987" t="s">
        <v>82</v>
      </c>
      <c r="F987" t="s">
        <v>17</v>
      </c>
      <c r="G987" t="s">
        <v>19</v>
      </c>
      <c r="H987" s="4">
        <v>3938</v>
      </c>
      <c r="I987">
        <v>913</v>
      </c>
      <c r="J987">
        <v>0</v>
      </c>
      <c r="K987">
        <v>3025</v>
      </c>
      <c r="L987">
        <v>0</v>
      </c>
      <c r="M987" s="2">
        <v>31</v>
      </c>
      <c r="N987" t="s">
        <v>23</v>
      </c>
      <c r="O987" t="s">
        <v>23</v>
      </c>
      <c r="P987" t="s">
        <v>85</v>
      </c>
      <c r="Q987" t="s">
        <v>86</v>
      </c>
    </row>
    <row r="988" spans="1:17" x14ac:dyDescent="0.2">
      <c r="A988" t="s">
        <v>59</v>
      </c>
      <c r="B988" s="30" t="s">
        <v>126</v>
      </c>
      <c r="C988" t="s">
        <v>14</v>
      </c>
      <c r="D988" t="s">
        <v>82</v>
      </c>
      <c r="F988" t="s">
        <v>17</v>
      </c>
      <c r="G988" t="s">
        <v>19</v>
      </c>
      <c r="H988" s="4">
        <v>2598</v>
      </c>
      <c r="I988">
        <v>619</v>
      </c>
      <c r="J988">
        <v>0</v>
      </c>
      <c r="K988">
        <v>1979</v>
      </c>
      <c r="L988">
        <v>0</v>
      </c>
      <c r="M988" s="2">
        <v>31</v>
      </c>
      <c r="N988" t="s">
        <v>23</v>
      </c>
      <c r="O988" t="s">
        <v>37</v>
      </c>
      <c r="P988" t="s">
        <v>85</v>
      </c>
      <c r="Q988" t="s">
        <v>86</v>
      </c>
    </row>
    <row r="989" spans="1:17" x14ac:dyDescent="0.2">
      <c r="A989" t="s">
        <v>59</v>
      </c>
      <c r="B989" s="30" t="s">
        <v>127</v>
      </c>
      <c r="C989" t="s">
        <v>14</v>
      </c>
      <c r="D989" t="s">
        <v>82</v>
      </c>
      <c r="F989" t="s">
        <v>17</v>
      </c>
      <c r="G989" t="s">
        <v>18</v>
      </c>
      <c r="H989" s="4">
        <v>195.5</v>
      </c>
      <c r="I989">
        <v>0</v>
      </c>
      <c r="J989">
        <v>0</v>
      </c>
      <c r="K989">
        <v>0</v>
      </c>
      <c r="L989">
        <v>195.5</v>
      </c>
      <c r="M989" s="2">
        <v>31</v>
      </c>
      <c r="N989" t="s">
        <v>84</v>
      </c>
      <c r="P989" t="s">
        <v>85</v>
      </c>
      <c r="Q989" t="s">
        <v>86</v>
      </c>
    </row>
    <row r="990" spans="1:17" x14ac:dyDescent="0.2">
      <c r="A990" t="s">
        <v>59</v>
      </c>
      <c r="B990" s="30" t="s">
        <v>128</v>
      </c>
      <c r="C990" t="s">
        <v>14</v>
      </c>
      <c r="D990" t="s">
        <v>82</v>
      </c>
      <c r="E990" t="s">
        <v>129</v>
      </c>
      <c r="F990" t="s">
        <v>17</v>
      </c>
      <c r="G990" t="s">
        <v>18</v>
      </c>
      <c r="H990" s="4">
        <v>169.18</v>
      </c>
      <c r="I990">
        <v>0</v>
      </c>
      <c r="J990">
        <v>0</v>
      </c>
      <c r="K990">
        <v>0</v>
      </c>
      <c r="L990">
        <v>169.18</v>
      </c>
      <c r="M990" s="2">
        <v>31</v>
      </c>
      <c r="P990" t="s">
        <v>85</v>
      </c>
      <c r="Q990" t="s">
        <v>86</v>
      </c>
    </row>
    <row r="991" spans="1:17" x14ac:dyDescent="0.2">
      <c r="A991" t="s">
        <v>59</v>
      </c>
      <c r="B991" s="30" t="s">
        <v>130</v>
      </c>
      <c r="C991" t="s">
        <v>14</v>
      </c>
      <c r="D991" t="s">
        <v>82</v>
      </c>
      <c r="F991" t="s">
        <v>17</v>
      </c>
      <c r="G991" t="s">
        <v>19</v>
      </c>
      <c r="H991" s="4">
        <v>4680</v>
      </c>
      <c r="I991">
        <v>417</v>
      </c>
      <c r="J991">
        <v>0</v>
      </c>
      <c r="K991">
        <v>4263</v>
      </c>
      <c r="L991">
        <v>0</v>
      </c>
      <c r="M991" s="2">
        <v>31</v>
      </c>
      <c r="P991" t="s">
        <v>85</v>
      </c>
      <c r="Q991" t="s">
        <v>86</v>
      </c>
    </row>
    <row r="992" spans="1:17" x14ac:dyDescent="0.2">
      <c r="A992" t="s">
        <v>59</v>
      </c>
      <c r="B992" s="30" t="s">
        <v>131</v>
      </c>
      <c r="C992" t="s">
        <v>14</v>
      </c>
      <c r="D992" t="s">
        <v>82</v>
      </c>
      <c r="F992" t="s">
        <v>17</v>
      </c>
      <c r="G992" t="s">
        <v>18</v>
      </c>
      <c r="H992" s="4">
        <v>2128.4899999999998</v>
      </c>
      <c r="I992">
        <v>0</v>
      </c>
      <c r="J992">
        <v>0</v>
      </c>
      <c r="K992">
        <v>0</v>
      </c>
      <c r="L992">
        <v>2128.4899999999998</v>
      </c>
      <c r="M992" s="2">
        <v>31</v>
      </c>
      <c r="P992" t="s">
        <v>85</v>
      </c>
      <c r="Q992" t="s">
        <v>86</v>
      </c>
    </row>
    <row r="993" spans="1:17" x14ac:dyDescent="0.2">
      <c r="A993" t="s">
        <v>59</v>
      </c>
      <c r="B993" s="30" t="s">
        <v>132</v>
      </c>
      <c r="C993" t="s">
        <v>14</v>
      </c>
      <c r="D993" t="s">
        <v>82</v>
      </c>
      <c r="F993" t="s">
        <v>17</v>
      </c>
      <c r="G993" t="s">
        <v>19</v>
      </c>
      <c r="H993" s="4">
        <v>30385</v>
      </c>
      <c r="I993">
        <v>5700</v>
      </c>
      <c r="J993">
        <v>0</v>
      </c>
      <c r="K993">
        <v>24685</v>
      </c>
      <c r="L993">
        <v>0</v>
      </c>
      <c r="M993" s="2">
        <v>31</v>
      </c>
      <c r="O993" t="s">
        <v>37</v>
      </c>
      <c r="P993" t="s">
        <v>85</v>
      </c>
      <c r="Q993" t="s">
        <v>86</v>
      </c>
    </row>
    <row r="994" spans="1:17" x14ac:dyDescent="0.2">
      <c r="A994" t="s">
        <v>59</v>
      </c>
      <c r="B994" s="30" t="s">
        <v>133</v>
      </c>
      <c r="C994" t="s">
        <v>14</v>
      </c>
      <c r="D994" t="s">
        <v>82</v>
      </c>
      <c r="F994" t="s">
        <v>17</v>
      </c>
      <c r="G994" t="s">
        <v>19</v>
      </c>
      <c r="H994" s="4">
        <v>3815</v>
      </c>
      <c r="I994">
        <v>910</v>
      </c>
      <c r="J994">
        <v>0</v>
      </c>
      <c r="K994">
        <v>2905</v>
      </c>
      <c r="L994">
        <v>0</v>
      </c>
      <c r="M994" s="2">
        <v>31</v>
      </c>
      <c r="O994" t="s">
        <v>37</v>
      </c>
      <c r="P994" t="s">
        <v>85</v>
      </c>
      <c r="Q994" t="s">
        <v>86</v>
      </c>
    </row>
    <row r="995" spans="1:17" x14ac:dyDescent="0.2">
      <c r="A995" t="s">
        <v>59</v>
      </c>
      <c r="B995" s="30" t="s">
        <v>134</v>
      </c>
      <c r="C995" t="s">
        <v>14</v>
      </c>
      <c r="D995" t="s">
        <v>82</v>
      </c>
      <c r="F995" t="s">
        <v>17</v>
      </c>
      <c r="G995" t="s">
        <v>18</v>
      </c>
      <c r="H995" s="4">
        <v>696.76</v>
      </c>
      <c r="I995">
        <v>0</v>
      </c>
      <c r="J995">
        <v>0</v>
      </c>
      <c r="K995">
        <v>0</v>
      </c>
      <c r="L995">
        <v>696.76</v>
      </c>
      <c r="M995" s="2">
        <v>31</v>
      </c>
      <c r="P995" t="s">
        <v>85</v>
      </c>
      <c r="Q995" t="s">
        <v>86</v>
      </c>
    </row>
    <row r="996" spans="1:17" x14ac:dyDescent="0.2">
      <c r="A996" t="s">
        <v>59</v>
      </c>
      <c r="B996" s="30" t="s">
        <v>135</v>
      </c>
      <c r="C996" t="s">
        <v>14</v>
      </c>
      <c r="D996" t="s">
        <v>82</v>
      </c>
      <c r="F996" t="s">
        <v>17</v>
      </c>
      <c r="G996" t="s">
        <v>19</v>
      </c>
      <c r="H996" s="4">
        <v>6138</v>
      </c>
      <c r="I996">
        <v>1487</v>
      </c>
      <c r="J996">
        <v>0</v>
      </c>
      <c r="K996">
        <v>4651</v>
      </c>
      <c r="L996">
        <v>0</v>
      </c>
      <c r="M996" s="2">
        <v>31</v>
      </c>
      <c r="O996" t="s">
        <v>37</v>
      </c>
      <c r="P996" t="s">
        <v>85</v>
      </c>
      <c r="Q996" t="s">
        <v>86</v>
      </c>
    </row>
    <row r="997" spans="1:17" x14ac:dyDescent="0.2">
      <c r="A997" t="s">
        <v>59</v>
      </c>
      <c r="B997" s="30" t="s">
        <v>136</v>
      </c>
      <c r="C997" t="s">
        <v>14</v>
      </c>
      <c r="D997" t="s">
        <v>82</v>
      </c>
      <c r="F997" t="s">
        <v>17</v>
      </c>
      <c r="G997" t="s">
        <v>19</v>
      </c>
      <c r="H997" s="4">
        <v>2437</v>
      </c>
      <c r="I997">
        <v>595</v>
      </c>
      <c r="J997">
        <v>0</v>
      </c>
      <c r="K997">
        <v>1842</v>
      </c>
      <c r="L997">
        <v>0</v>
      </c>
      <c r="M997" s="2">
        <v>31</v>
      </c>
      <c r="O997" t="s">
        <v>37</v>
      </c>
      <c r="P997" t="s">
        <v>85</v>
      </c>
      <c r="Q997" t="s">
        <v>86</v>
      </c>
    </row>
    <row r="998" spans="1:17" x14ac:dyDescent="0.2">
      <c r="A998" t="s">
        <v>59</v>
      </c>
      <c r="B998" s="30" t="s">
        <v>137</v>
      </c>
      <c r="C998" t="s">
        <v>14</v>
      </c>
      <c r="D998" t="s">
        <v>82</v>
      </c>
      <c r="F998" t="s">
        <v>17</v>
      </c>
      <c r="G998" t="s">
        <v>18</v>
      </c>
      <c r="H998" s="4">
        <v>267.02999999999997</v>
      </c>
      <c r="I998">
        <v>0</v>
      </c>
      <c r="J998">
        <v>0</v>
      </c>
      <c r="K998">
        <v>0</v>
      </c>
      <c r="L998">
        <v>267.02999999999997</v>
      </c>
      <c r="M998" s="2">
        <v>31</v>
      </c>
      <c r="P998" t="s">
        <v>85</v>
      </c>
      <c r="Q998" t="s">
        <v>86</v>
      </c>
    </row>
    <row r="999" spans="1:17" x14ac:dyDescent="0.2">
      <c r="A999" t="s">
        <v>59</v>
      </c>
      <c r="B999" s="30" t="s">
        <v>138</v>
      </c>
      <c r="C999" t="s">
        <v>14</v>
      </c>
      <c r="D999" t="s">
        <v>82</v>
      </c>
      <c r="E999" t="s">
        <v>21</v>
      </c>
      <c r="F999" t="s">
        <v>17</v>
      </c>
      <c r="G999" t="s">
        <v>18</v>
      </c>
      <c r="H999" s="4">
        <v>293.68</v>
      </c>
      <c r="I999">
        <v>0</v>
      </c>
      <c r="J999">
        <v>0</v>
      </c>
      <c r="K999">
        <v>0</v>
      </c>
      <c r="L999">
        <v>293.68</v>
      </c>
      <c r="M999" s="2">
        <v>31</v>
      </c>
      <c r="P999" t="s">
        <v>85</v>
      </c>
      <c r="Q999" t="s">
        <v>86</v>
      </c>
    </row>
    <row r="1000" spans="1:17" x14ac:dyDescent="0.2">
      <c r="A1000" t="s">
        <v>59</v>
      </c>
      <c r="B1000" s="30" t="s">
        <v>139</v>
      </c>
      <c r="C1000" t="s">
        <v>14</v>
      </c>
      <c r="D1000" t="s">
        <v>82</v>
      </c>
      <c r="E1000" t="s">
        <v>27</v>
      </c>
      <c r="F1000" t="s">
        <v>17</v>
      </c>
      <c r="G1000" t="s">
        <v>18</v>
      </c>
      <c r="H1000" s="4">
        <v>1567.63</v>
      </c>
      <c r="I1000">
        <v>0</v>
      </c>
      <c r="J1000">
        <v>0</v>
      </c>
      <c r="K1000">
        <v>0</v>
      </c>
      <c r="L1000">
        <v>1567.63</v>
      </c>
      <c r="M1000" s="2">
        <v>31</v>
      </c>
      <c r="P1000" t="s">
        <v>85</v>
      </c>
      <c r="Q1000" t="s">
        <v>86</v>
      </c>
    </row>
    <row r="1001" spans="1:17" x14ac:dyDescent="0.2">
      <c r="A1001" t="s">
        <v>59</v>
      </c>
      <c r="B1001" s="30" t="s">
        <v>140</v>
      </c>
      <c r="C1001" t="s">
        <v>14</v>
      </c>
      <c r="D1001" t="s">
        <v>82</v>
      </c>
      <c r="E1001" t="s">
        <v>141</v>
      </c>
      <c r="F1001" t="s">
        <v>17</v>
      </c>
      <c r="G1001" t="s">
        <v>18</v>
      </c>
      <c r="H1001" s="4">
        <v>223.94</v>
      </c>
      <c r="I1001">
        <v>0</v>
      </c>
      <c r="J1001">
        <v>0</v>
      </c>
      <c r="K1001">
        <v>0</v>
      </c>
      <c r="L1001">
        <v>223.94</v>
      </c>
      <c r="M1001" s="2">
        <v>31</v>
      </c>
      <c r="P1001" t="s">
        <v>85</v>
      </c>
      <c r="Q1001" t="s">
        <v>86</v>
      </c>
    </row>
    <row r="1002" spans="1:17" x14ac:dyDescent="0.2">
      <c r="A1002" t="s">
        <v>59</v>
      </c>
      <c r="B1002" s="30" t="s">
        <v>142</v>
      </c>
      <c r="C1002" t="s">
        <v>14</v>
      </c>
      <c r="D1002" t="s">
        <v>82</v>
      </c>
      <c r="E1002" t="s">
        <v>15</v>
      </c>
      <c r="F1002" t="s">
        <v>17</v>
      </c>
      <c r="G1002" t="s">
        <v>18</v>
      </c>
      <c r="H1002" s="4">
        <v>2058.6799999999998</v>
      </c>
      <c r="I1002">
        <v>0</v>
      </c>
      <c r="J1002">
        <v>0</v>
      </c>
      <c r="K1002">
        <v>0</v>
      </c>
      <c r="L1002">
        <v>2058.6799999999998</v>
      </c>
      <c r="M1002" s="2">
        <v>31</v>
      </c>
      <c r="N1002" t="s">
        <v>84</v>
      </c>
      <c r="P1002" t="s">
        <v>85</v>
      </c>
      <c r="Q1002" t="s">
        <v>86</v>
      </c>
    </row>
    <row r="1003" spans="1:17" x14ac:dyDescent="0.2">
      <c r="A1003" t="s">
        <v>59</v>
      </c>
      <c r="B1003" s="30" t="s">
        <v>143</v>
      </c>
      <c r="C1003" t="s">
        <v>14</v>
      </c>
      <c r="D1003" t="s">
        <v>82</v>
      </c>
      <c r="E1003" t="s">
        <v>23</v>
      </c>
      <c r="F1003" t="s">
        <v>17</v>
      </c>
      <c r="G1003" t="s">
        <v>18</v>
      </c>
      <c r="H1003" s="4">
        <v>952.44</v>
      </c>
      <c r="I1003">
        <v>0</v>
      </c>
      <c r="J1003">
        <v>0</v>
      </c>
      <c r="K1003">
        <v>0</v>
      </c>
      <c r="L1003">
        <v>952.44</v>
      </c>
      <c r="M1003" s="2">
        <v>31</v>
      </c>
      <c r="N1003" t="s">
        <v>84</v>
      </c>
      <c r="P1003" t="s">
        <v>85</v>
      </c>
      <c r="Q1003" t="s">
        <v>86</v>
      </c>
    </row>
    <row r="1004" spans="1:17" x14ac:dyDescent="0.2">
      <c r="A1004" t="s">
        <v>59</v>
      </c>
      <c r="B1004" s="30" t="s">
        <v>144</v>
      </c>
      <c r="C1004" t="s">
        <v>14</v>
      </c>
      <c r="D1004" t="s">
        <v>82</v>
      </c>
      <c r="F1004" t="s">
        <v>17</v>
      </c>
      <c r="G1004" t="s">
        <v>18</v>
      </c>
      <c r="H1004" s="4">
        <v>3232.55</v>
      </c>
      <c r="I1004">
        <v>0</v>
      </c>
      <c r="J1004">
        <v>0</v>
      </c>
      <c r="K1004">
        <v>0</v>
      </c>
      <c r="L1004">
        <v>3232.55</v>
      </c>
      <c r="M1004" s="2">
        <v>31</v>
      </c>
      <c r="N1004" t="s">
        <v>84</v>
      </c>
      <c r="P1004" t="s">
        <v>85</v>
      </c>
      <c r="Q1004" t="s">
        <v>86</v>
      </c>
    </row>
    <row r="1005" spans="1:17" x14ac:dyDescent="0.2">
      <c r="A1005" t="s">
        <v>59</v>
      </c>
      <c r="B1005" s="30" t="s">
        <v>145</v>
      </c>
      <c r="C1005" t="s">
        <v>14</v>
      </c>
      <c r="D1005" t="s">
        <v>82</v>
      </c>
      <c r="F1005" t="s">
        <v>17</v>
      </c>
      <c r="G1005" t="s">
        <v>18</v>
      </c>
      <c r="H1005" s="4">
        <v>0</v>
      </c>
      <c r="I1005">
        <v>0</v>
      </c>
      <c r="J1005">
        <v>0</v>
      </c>
      <c r="K1005">
        <v>0</v>
      </c>
      <c r="L1005">
        <v>0</v>
      </c>
      <c r="M1005" s="2">
        <v>31</v>
      </c>
      <c r="P1005" t="s">
        <v>85</v>
      </c>
      <c r="Q1005" t="s">
        <v>86</v>
      </c>
    </row>
    <row r="1006" spans="1:17" x14ac:dyDescent="0.2">
      <c r="A1006" t="s">
        <v>59</v>
      </c>
      <c r="B1006" s="30" t="s">
        <v>146</v>
      </c>
      <c r="C1006" t="s">
        <v>14</v>
      </c>
      <c r="D1006" t="s">
        <v>82</v>
      </c>
      <c r="F1006" t="s">
        <v>17</v>
      </c>
      <c r="G1006" t="s">
        <v>19</v>
      </c>
      <c r="H1006" s="4">
        <v>2592</v>
      </c>
      <c r="I1006">
        <v>612</v>
      </c>
      <c r="J1006">
        <v>0</v>
      </c>
      <c r="K1006">
        <v>1980</v>
      </c>
      <c r="L1006">
        <v>0</v>
      </c>
      <c r="M1006" s="2">
        <v>31</v>
      </c>
      <c r="N1006" t="s">
        <v>23</v>
      </c>
      <c r="O1006" t="s">
        <v>37</v>
      </c>
      <c r="P1006" t="s">
        <v>85</v>
      </c>
      <c r="Q1006" t="s">
        <v>86</v>
      </c>
    </row>
    <row r="1007" spans="1:17" x14ac:dyDescent="0.2">
      <c r="A1007" t="s">
        <v>59</v>
      </c>
      <c r="B1007" s="30" t="s">
        <v>147</v>
      </c>
      <c r="C1007" t="s">
        <v>14</v>
      </c>
      <c r="D1007" t="s">
        <v>82</v>
      </c>
      <c r="F1007" t="s">
        <v>17</v>
      </c>
      <c r="G1007" t="s">
        <v>18</v>
      </c>
      <c r="H1007" s="4">
        <v>168</v>
      </c>
      <c r="I1007">
        <v>0</v>
      </c>
      <c r="J1007">
        <v>0</v>
      </c>
      <c r="K1007">
        <v>0</v>
      </c>
      <c r="L1007">
        <v>168</v>
      </c>
      <c r="M1007" s="2">
        <v>31</v>
      </c>
      <c r="P1007" t="s">
        <v>85</v>
      </c>
      <c r="Q1007" t="s">
        <v>86</v>
      </c>
    </row>
    <row r="1008" spans="1:17" x14ac:dyDescent="0.2">
      <c r="A1008" t="s">
        <v>59</v>
      </c>
      <c r="B1008" s="30" t="s">
        <v>148</v>
      </c>
      <c r="C1008" t="s">
        <v>14</v>
      </c>
      <c r="D1008" t="s">
        <v>82</v>
      </c>
      <c r="E1008" t="s">
        <v>149</v>
      </c>
      <c r="F1008" t="s">
        <v>17</v>
      </c>
      <c r="G1008" t="s">
        <v>19</v>
      </c>
      <c r="H1008" s="4">
        <v>46416</v>
      </c>
      <c r="I1008">
        <v>3216</v>
      </c>
      <c r="J1008">
        <v>0</v>
      </c>
      <c r="K1008">
        <v>43200</v>
      </c>
      <c r="L1008">
        <v>0</v>
      </c>
      <c r="M1008" s="2">
        <v>31</v>
      </c>
      <c r="O1008" t="s">
        <v>37</v>
      </c>
      <c r="P1008" t="s">
        <v>85</v>
      </c>
      <c r="Q1008" t="s">
        <v>86</v>
      </c>
    </row>
    <row r="1009" spans="1:17" x14ac:dyDescent="0.2">
      <c r="A1009" t="s">
        <v>59</v>
      </c>
      <c r="B1009" s="30" t="s">
        <v>150</v>
      </c>
      <c r="C1009" t="s">
        <v>14</v>
      </c>
      <c r="D1009" t="s">
        <v>82</v>
      </c>
      <c r="F1009" t="s">
        <v>17</v>
      </c>
      <c r="G1009" t="s">
        <v>19</v>
      </c>
      <c r="H1009" s="4">
        <v>1303</v>
      </c>
      <c r="I1009">
        <v>108</v>
      </c>
      <c r="J1009">
        <v>0</v>
      </c>
      <c r="K1009">
        <v>1195</v>
      </c>
      <c r="L1009">
        <v>0</v>
      </c>
      <c r="M1009" s="2">
        <v>31</v>
      </c>
      <c r="P1009" t="s">
        <v>85</v>
      </c>
      <c r="Q1009" t="s">
        <v>86</v>
      </c>
    </row>
    <row r="1010" spans="1:17" x14ac:dyDescent="0.2">
      <c r="A1010" t="s">
        <v>59</v>
      </c>
      <c r="B1010" s="30" t="s">
        <v>151</v>
      </c>
      <c r="C1010" t="s">
        <v>14</v>
      </c>
      <c r="D1010" t="s">
        <v>82</v>
      </c>
      <c r="E1010" t="s">
        <v>21</v>
      </c>
      <c r="F1010" t="s">
        <v>17</v>
      </c>
      <c r="G1010" t="s">
        <v>18</v>
      </c>
      <c r="H1010" s="4">
        <v>211.01</v>
      </c>
      <c r="I1010">
        <v>0</v>
      </c>
      <c r="J1010">
        <v>0</v>
      </c>
      <c r="K1010">
        <v>0</v>
      </c>
      <c r="L1010">
        <v>211.01</v>
      </c>
      <c r="M1010" s="2">
        <v>31</v>
      </c>
      <c r="P1010" t="s">
        <v>85</v>
      </c>
      <c r="Q1010" t="s">
        <v>86</v>
      </c>
    </row>
    <row r="1011" spans="1:17" x14ac:dyDescent="0.2">
      <c r="A1011" t="s">
        <v>59</v>
      </c>
      <c r="B1011" s="30" t="s">
        <v>152</v>
      </c>
      <c r="C1011" t="s">
        <v>14</v>
      </c>
      <c r="D1011" t="s">
        <v>82</v>
      </c>
      <c r="E1011" t="s">
        <v>153</v>
      </c>
      <c r="F1011" t="s">
        <v>17</v>
      </c>
      <c r="G1011" t="s">
        <v>19</v>
      </c>
      <c r="H1011" s="4">
        <v>1330</v>
      </c>
      <c r="I1011">
        <v>310</v>
      </c>
      <c r="J1011">
        <v>0</v>
      </c>
      <c r="K1011">
        <v>1020</v>
      </c>
      <c r="L1011">
        <v>0</v>
      </c>
      <c r="M1011" s="2">
        <v>31</v>
      </c>
      <c r="P1011" t="s">
        <v>85</v>
      </c>
      <c r="Q1011" t="s">
        <v>86</v>
      </c>
    </row>
    <row r="1012" spans="1:17" x14ac:dyDescent="0.2">
      <c r="A1012" t="s">
        <v>59</v>
      </c>
      <c r="B1012" s="30" t="s">
        <v>154</v>
      </c>
      <c r="C1012" t="s">
        <v>14</v>
      </c>
      <c r="D1012" t="s">
        <v>82</v>
      </c>
      <c r="F1012" t="s">
        <v>17</v>
      </c>
      <c r="G1012" t="s">
        <v>18</v>
      </c>
      <c r="H1012" s="4">
        <v>1305.6099999999999</v>
      </c>
      <c r="I1012">
        <v>0</v>
      </c>
      <c r="J1012">
        <v>0</v>
      </c>
      <c r="K1012">
        <v>0</v>
      </c>
      <c r="L1012">
        <v>1305.6099999999999</v>
      </c>
      <c r="M1012" s="2">
        <v>31</v>
      </c>
      <c r="P1012" t="s">
        <v>85</v>
      </c>
      <c r="Q1012" t="s">
        <v>86</v>
      </c>
    </row>
    <row r="1013" spans="1:17" x14ac:dyDescent="0.2">
      <c r="A1013" t="s">
        <v>59</v>
      </c>
      <c r="B1013" s="30" t="s">
        <v>155</v>
      </c>
      <c r="C1013" t="s">
        <v>14</v>
      </c>
      <c r="D1013" t="s">
        <v>82</v>
      </c>
      <c r="E1013" t="s">
        <v>156</v>
      </c>
      <c r="F1013" t="s">
        <v>17</v>
      </c>
      <c r="G1013" t="s">
        <v>18</v>
      </c>
      <c r="H1013" s="4">
        <v>2234.58</v>
      </c>
      <c r="I1013">
        <v>0</v>
      </c>
      <c r="J1013">
        <v>0</v>
      </c>
      <c r="K1013">
        <v>0</v>
      </c>
      <c r="L1013">
        <v>2234.58</v>
      </c>
      <c r="M1013" s="2">
        <v>31</v>
      </c>
      <c r="P1013" t="s">
        <v>85</v>
      </c>
      <c r="Q1013" t="s">
        <v>86</v>
      </c>
    </row>
    <row r="1014" spans="1:17" x14ac:dyDescent="0.2">
      <c r="A1014" t="s">
        <v>59</v>
      </c>
      <c r="B1014" s="30" t="s">
        <v>157</v>
      </c>
      <c r="C1014" t="s">
        <v>14</v>
      </c>
      <c r="D1014" t="s">
        <v>82</v>
      </c>
      <c r="F1014" t="s">
        <v>17</v>
      </c>
      <c r="G1014" t="s">
        <v>18</v>
      </c>
      <c r="H1014" s="4">
        <v>1741.16</v>
      </c>
      <c r="I1014">
        <v>0</v>
      </c>
      <c r="J1014">
        <v>0</v>
      </c>
      <c r="K1014">
        <v>0</v>
      </c>
      <c r="L1014">
        <v>1741.16</v>
      </c>
      <c r="M1014" s="2">
        <v>31</v>
      </c>
      <c r="N1014" t="s">
        <v>84</v>
      </c>
      <c r="P1014" t="s">
        <v>85</v>
      </c>
      <c r="Q1014" t="s">
        <v>86</v>
      </c>
    </row>
    <row r="1015" spans="1:17" x14ac:dyDescent="0.2">
      <c r="A1015" t="s">
        <v>59</v>
      </c>
      <c r="B1015" s="30" t="s">
        <v>158</v>
      </c>
      <c r="C1015" t="s">
        <v>14</v>
      </c>
      <c r="D1015" t="s">
        <v>82</v>
      </c>
      <c r="E1015" t="s">
        <v>26</v>
      </c>
      <c r="F1015" t="s">
        <v>17</v>
      </c>
      <c r="G1015" t="s">
        <v>18</v>
      </c>
      <c r="H1015" s="4">
        <v>2765.71</v>
      </c>
      <c r="I1015">
        <v>0</v>
      </c>
      <c r="J1015">
        <v>0</v>
      </c>
      <c r="K1015">
        <v>0</v>
      </c>
      <c r="L1015">
        <v>2765.71</v>
      </c>
      <c r="M1015" s="2">
        <v>31</v>
      </c>
      <c r="N1015" t="s">
        <v>84</v>
      </c>
      <c r="P1015" t="s">
        <v>85</v>
      </c>
      <c r="Q1015" t="s">
        <v>86</v>
      </c>
    </row>
    <row r="1016" spans="1:17" x14ac:dyDescent="0.2">
      <c r="A1016" t="s">
        <v>59</v>
      </c>
      <c r="B1016" s="30" t="s">
        <v>159</v>
      </c>
      <c r="C1016" t="s">
        <v>14</v>
      </c>
      <c r="D1016" t="s">
        <v>82</v>
      </c>
      <c r="F1016" t="s">
        <v>17</v>
      </c>
      <c r="G1016" t="s">
        <v>19</v>
      </c>
      <c r="H1016" s="4">
        <v>2335</v>
      </c>
      <c r="I1016">
        <v>592</v>
      </c>
      <c r="J1016">
        <v>0</v>
      </c>
      <c r="K1016">
        <v>1743</v>
      </c>
      <c r="L1016">
        <v>0</v>
      </c>
      <c r="M1016" s="2">
        <v>31</v>
      </c>
      <c r="N1016" t="s">
        <v>23</v>
      </c>
      <c r="O1016" t="s">
        <v>37</v>
      </c>
      <c r="P1016" t="s">
        <v>85</v>
      </c>
      <c r="Q1016" t="s">
        <v>86</v>
      </c>
    </row>
    <row r="1017" spans="1:17" x14ac:dyDescent="0.2">
      <c r="A1017" t="s">
        <v>59</v>
      </c>
      <c r="B1017" s="30" t="s">
        <v>160</v>
      </c>
      <c r="C1017" t="s">
        <v>14</v>
      </c>
      <c r="D1017" t="s">
        <v>82</v>
      </c>
      <c r="E1017" t="s">
        <v>161</v>
      </c>
      <c r="F1017" t="s">
        <v>17</v>
      </c>
      <c r="G1017" t="s">
        <v>19</v>
      </c>
      <c r="H1017" s="4">
        <v>4016</v>
      </c>
      <c r="I1017">
        <v>957</v>
      </c>
      <c r="J1017">
        <v>0</v>
      </c>
      <c r="K1017">
        <v>3059</v>
      </c>
      <c r="L1017">
        <v>0</v>
      </c>
      <c r="M1017" s="2">
        <v>31</v>
      </c>
      <c r="N1017" t="s">
        <v>23</v>
      </c>
      <c r="O1017" t="s">
        <v>37</v>
      </c>
      <c r="P1017" t="s">
        <v>85</v>
      </c>
      <c r="Q1017" t="s">
        <v>86</v>
      </c>
    </row>
    <row r="1018" spans="1:17" x14ac:dyDescent="0.2">
      <c r="A1018" t="s">
        <v>59</v>
      </c>
      <c r="B1018" s="30" t="s">
        <v>162</v>
      </c>
      <c r="C1018" t="s">
        <v>14</v>
      </c>
      <c r="D1018" t="s">
        <v>82</v>
      </c>
      <c r="F1018" t="s">
        <v>17</v>
      </c>
      <c r="G1018" t="s">
        <v>18</v>
      </c>
      <c r="H1018" s="4">
        <v>1031.71</v>
      </c>
      <c r="I1018">
        <v>0</v>
      </c>
      <c r="J1018">
        <v>0</v>
      </c>
      <c r="K1018">
        <v>0</v>
      </c>
      <c r="L1018">
        <v>1031.71</v>
      </c>
      <c r="M1018" s="2">
        <v>31</v>
      </c>
      <c r="N1018" t="s">
        <v>23</v>
      </c>
      <c r="P1018" t="s">
        <v>85</v>
      </c>
      <c r="Q1018" t="s">
        <v>86</v>
      </c>
    </row>
    <row r="1019" spans="1:17" x14ac:dyDescent="0.2">
      <c r="A1019" t="s">
        <v>59</v>
      </c>
      <c r="B1019" s="30" t="s">
        <v>163</v>
      </c>
      <c r="C1019" t="s">
        <v>14</v>
      </c>
      <c r="D1019" t="s">
        <v>82</v>
      </c>
      <c r="F1019" t="s">
        <v>17</v>
      </c>
      <c r="G1019" t="s">
        <v>19</v>
      </c>
      <c r="H1019" s="4">
        <v>1970</v>
      </c>
      <c r="I1019">
        <v>468</v>
      </c>
      <c r="J1019">
        <v>0</v>
      </c>
      <c r="K1019">
        <v>1502</v>
      </c>
      <c r="L1019">
        <v>0</v>
      </c>
      <c r="M1019" s="2">
        <v>31</v>
      </c>
      <c r="N1019" t="s">
        <v>23</v>
      </c>
      <c r="O1019" t="s">
        <v>37</v>
      </c>
      <c r="P1019" t="s">
        <v>85</v>
      </c>
      <c r="Q1019" t="s">
        <v>86</v>
      </c>
    </row>
    <row r="1020" spans="1:17" x14ac:dyDescent="0.2">
      <c r="A1020" t="s">
        <v>59</v>
      </c>
      <c r="B1020" s="30" t="s">
        <v>164</v>
      </c>
      <c r="C1020" t="s">
        <v>14</v>
      </c>
      <c r="D1020" t="s">
        <v>82</v>
      </c>
      <c r="E1020" t="s">
        <v>165</v>
      </c>
      <c r="F1020" t="s">
        <v>17</v>
      </c>
      <c r="G1020" t="s">
        <v>18</v>
      </c>
      <c r="H1020" s="4">
        <v>246.91</v>
      </c>
      <c r="I1020">
        <v>0</v>
      </c>
      <c r="J1020">
        <v>0</v>
      </c>
      <c r="K1020">
        <v>0</v>
      </c>
      <c r="L1020">
        <v>246.91</v>
      </c>
      <c r="M1020" s="2">
        <v>31</v>
      </c>
      <c r="P1020" t="s">
        <v>85</v>
      </c>
      <c r="Q1020" t="s">
        <v>86</v>
      </c>
    </row>
    <row r="1021" spans="1:17" x14ac:dyDescent="0.2">
      <c r="A1021" t="s">
        <v>59</v>
      </c>
      <c r="B1021" s="30" t="s">
        <v>166</v>
      </c>
      <c r="C1021" t="s">
        <v>14</v>
      </c>
      <c r="D1021" t="s">
        <v>82</v>
      </c>
      <c r="F1021" t="s">
        <v>17</v>
      </c>
      <c r="G1021" t="s">
        <v>18</v>
      </c>
      <c r="H1021" s="4">
        <v>1649</v>
      </c>
      <c r="I1021">
        <v>0</v>
      </c>
      <c r="J1021">
        <v>0</v>
      </c>
      <c r="K1021">
        <v>0</v>
      </c>
      <c r="L1021">
        <v>1649</v>
      </c>
      <c r="M1021" s="2">
        <v>31</v>
      </c>
      <c r="P1021" t="s">
        <v>85</v>
      </c>
      <c r="Q1021" t="s">
        <v>86</v>
      </c>
    </row>
    <row r="1022" spans="1:17" x14ac:dyDescent="0.2">
      <c r="A1022" t="s">
        <v>59</v>
      </c>
      <c r="B1022" s="30" t="s">
        <v>167</v>
      </c>
      <c r="C1022" t="s">
        <v>14</v>
      </c>
      <c r="D1022" t="s">
        <v>82</v>
      </c>
      <c r="F1022" t="s">
        <v>17</v>
      </c>
      <c r="G1022" t="s">
        <v>18</v>
      </c>
      <c r="H1022" s="4">
        <v>12.76</v>
      </c>
      <c r="I1022">
        <v>0</v>
      </c>
      <c r="J1022">
        <v>0</v>
      </c>
      <c r="K1022">
        <v>0</v>
      </c>
      <c r="L1022">
        <v>12.76</v>
      </c>
      <c r="M1022" s="2">
        <v>31</v>
      </c>
      <c r="N1022" t="s">
        <v>84</v>
      </c>
      <c r="P1022" t="s">
        <v>85</v>
      </c>
      <c r="Q1022" t="s">
        <v>86</v>
      </c>
    </row>
    <row r="1023" spans="1:17" x14ac:dyDescent="0.2">
      <c r="A1023" t="s">
        <v>59</v>
      </c>
      <c r="B1023" s="30" t="s">
        <v>168</v>
      </c>
      <c r="C1023" t="s">
        <v>14</v>
      </c>
      <c r="D1023" t="s">
        <v>82</v>
      </c>
      <c r="F1023" t="s">
        <v>17</v>
      </c>
      <c r="G1023" t="s">
        <v>19</v>
      </c>
      <c r="H1023" s="4">
        <v>3237</v>
      </c>
      <c r="I1023">
        <v>762</v>
      </c>
      <c r="J1023">
        <v>0</v>
      </c>
      <c r="K1023">
        <v>2475</v>
      </c>
      <c r="L1023">
        <v>0</v>
      </c>
      <c r="M1023" s="2">
        <v>31</v>
      </c>
      <c r="N1023" t="s">
        <v>23</v>
      </c>
      <c r="O1023" t="s">
        <v>37</v>
      </c>
      <c r="P1023" t="s">
        <v>85</v>
      </c>
      <c r="Q1023" t="s">
        <v>86</v>
      </c>
    </row>
    <row r="1024" spans="1:17" x14ac:dyDescent="0.2">
      <c r="A1024" t="s">
        <v>59</v>
      </c>
      <c r="B1024" s="30" t="s">
        <v>169</v>
      </c>
      <c r="C1024" t="s">
        <v>14</v>
      </c>
      <c r="D1024" t="s">
        <v>82</v>
      </c>
      <c r="F1024" t="s">
        <v>17</v>
      </c>
      <c r="G1024" t="s">
        <v>18</v>
      </c>
      <c r="H1024" s="4">
        <v>1946.16</v>
      </c>
      <c r="I1024">
        <v>0</v>
      </c>
      <c r="J1024">
        <v>0</v>
      </c>
      <c r="K1024">
        <v>0</v>
      </c>
      <c r="L1024">
        <v>1946.16</v>
      </c>
      <c r="M1024" s="2">
        <v>31</v>
      </c>
      <c r="N1024" t="s">
        <v>23</v>
      </c>
      <c r="P1024" t="s">
        <v>85</v>
      </c>
      <c r="Q1024" t="s">
        <v>86</v>
      </c>
    </row>
    <row r="1025" spans="1:17" x14ac:dyDescent="0.2">
      <c r="A1025" t="s">
        <v>59</v>
      </c>
      <c r="B1025" s="30" t="s">
        <v>170</v>
      </c>
      <c r="C1025" t="s">
        <v>14</v>
      </c>
      <c r="D1025" t="s">
        <v>82</v>
      </c>
      <c r="F1025" t="s">
        <v>17</v>
      </c>
      <c r="G1025" t="s">
        <v>18</v>
      </c>
      <c r="H1025" s="4">
        <v>1634.86</v>
      </c>
      <c r="I1025">
        <v>0</v>
      </c>
      <c r="J1025">
        <v>0</v>
      </c>
      <c r="K1025">
        <v>0</v>
      </c>
      <c r="L1025">
        <v>1634.86</v>
      </c>
      <c r="M1025" s="2">
        <v>31</v>
      </c>
      <c r="O1025" t="s">
        <v>37</v>
      </c>
      <c r="P1025" t="s">
        <v>85</v>
      </c>
      <c r="Q1025" t="s">
        <v>86</v>
      </c>
    </row>
    <row r="1026" spans="1:17" x14ac:dyDescent="0.2">
      <c r="A1026" t="s">
        <v>59</v>
      </c>
      <c r="B1026" s="30" t="s">
        <v>171</v>
      </c>
      <c r="C1026" t="s">
        <v>14</v>
      </c>
      <c r="D1026" t="s">
        <v>82</v>
      </c>
      <c r="F1026" t="s">
        <v>17</v>
      </c>
      <c r="G1026" t="s">
        <v>18</v>
      </c>
      <c r="H1026" s="4">
        <v>1899.93</v>
      </c>
      <c r="I1026">
        <v>0</v>
      </c>
      <c r="J1026">
        <v>0</v>
      </c>
      <c r="K1026">
        <v>0</v>
      </c>
      <c r="L1026">
        <v>1899.93</v>
      </c>
      <c r="M1026" s="2">
        <v>31</v>
      </c>
      <c r="N1026" t="s">
        <v>84</v>
      </c>
      <c r="P1026" t="s">
        <v>85</v>
      </c>
      <c r="Q1026" t="s">
        <v>86</v>
      </c>
    </row>
    <row r="1027" spans="1:17" x14ac:dyDescent="0.2">
      <c r="A1027" t="s">
        <v>59</v>
      </c>
      <c r="B1027" s="30" t="s">
        <v>172</v>
      </c>
      <c r="C1027" t="s">
        <v>14</v>
      </c>
      <c r="D1027" t="s">
        <v>82</v>
      </c>
      <c r="F1027" t="s">
        <v>17</v>
      </c>
      <c r="G1027" t="s">
        <v>18</v>
      </c>
      <c r="H1027" s="4">
        <v>1392.61</v>
      </c>
      <c r="I1027">
        <v>0</v>
      </c>
      <c r="J1027">
        <v>0</v>
      </c>
      <c r="K1027">
        <v>0</v>
      </c>
      <c r="L1027">
        <v>1392.61</v>
      </c>
      <c r="M1027" s="2">
        <v>31</v>
      </c>
      <c r="N1027" t="s">
        <v>84</v>
      </c>
      <c r="P1027" t="s">
        <v>85</v>
      </c>
      <c r="Q1027" t="s">
        <v>86</v>
      </c>
    </row>
    <row r="1028" spans="1:17" x14ac:dyDescent="0.2">
      <c r="A1028" t="s">
        <v>59</v>
      </c>
      <c r="B1028" s="30" t="s">
        <v>173</v>
      </c>
      <c r="C1028" t="s">
        <v>14</v>
      </c>
      <c r="D1028" t="s">
        <v>82</v>
      </c>
      <c r="F1028" t="s">
        <v>17</v>
      </c>
      <c r="G1028" t="s">
        <v>19</v>
      </c>
      <c r="H1028" s="4">
        <v>2004</v>
      </c>
      <c r="I1028">
        <v>256</v>
      </c>
      <c r="J1028">
        <v>0</v>
      </c>
      <c r="K1028">
        <v>1748</v>
      </c>
      <c r="L1028">
        <v>0</v>
      </c>
      <c r="M1028" s="2">
        <v>31</v>
      </c>
      <c r="P1028" t="s">
        <v>85</v>
      </c>
      <c r="Q1028" t="s">
        <v>86</v>
      </c>
    </row>
    <row r="1029" spans="1:17" x14ac:dyDescent="0.2">
      <c r="A1029" t="s">
        <v>59</v>
      </c>
      <c r="B1029" s="30" t="s">
        <v>174</v>
      </c>
      <c r="C1029" t="s">
        <v>14</v>
      </c>
      <c r="D1029" t="s">
        <v>82</v>
      </c>
      <c r="E1029" t="s">
        <v>15</v>
      </c>
      <c r="F1029" t="s">
        <v>17</v>
      </c>
      <c r="G1029" t="s">
        <v>18</v>
      </c>
      <c r="H1029" s="4">
        <v>2023.73</v>
      </c>
      <c r="I1029">
        <v>0</v>
      </c>
      <c r="J1029">
        <v>0</v>
      </c>
      <c r="K1029">
        <v>0</v>
      </c>
      <c r="L1029">
        <v>2023.73</v>
      </c>
      <c r="M1029" s="2">
        <v>31</v>
      </c>
      <c r="N1029" t="s">
        <v>84</v>
      </c>
      <c r="P1029" t="s">
        <v>85</v>
      </c>
      <c r="Q1029" t="s">
        <v>86</v>
      </c>
    </row>
    <row r="1030" spans="1:17" x14ac:dyDescent="0.2">
      <c r="A1030" t="s">
        <v>59</v>
      </c>
      <c r="B1030" s="30" t="s">
        <v>175</v>
      </c>
      <c r="C1030" t="s">
        <v>14</v>
      </c>
      <c r="D1030" t="s">
        <v>82</v>
      </c>
      <c r="F1030" t="s">
        <v>17</v>
      </c>
      <c r="G1030" t="s">
        <v>19</v>
      </c>
      <c r="H1030" s="4">
        <v>2501</v>
      </c>
      <c r="I1030">
        <v>597</v>
      </c>
      <c r="J1030">
        <v>0</v>
      </c>
      <c r="K1030">
        <v>1904</v>
      </c>
      <c r="L1030">
        <v>0</v>
      </c>
      <c r="M1030" s="2">
        <v>31</v>
      </c>
      <c r="N1030" t="s">
        <v>23</v>
      </c>
      <c r="O1030" t="s">
        <v>37</v>
      </c>
      <c r="P1030" t="s">
        <v>85</v>
      </c>
      <c r="Q1030" t="s">
        <v>86</v>
      </c>
    </row>
    <row r="1031" spans="1:17" x14ac:dyDescent="0.2">
      <c r="A1031" t="s">
        <v>59</v>
      </c>
      <c r="B1031" s="30" t="s">
        <v>176</v>
      </c>
      <c r="C1031" t="s">
        <v>14</v>
      </c>
      <c r="D1031" t="s">
        <v>82</v>
      </c>
      <c r="F1031" t="s">
        <v>17</v>
      </c>
      <c r="G1031" t="s">
        <v>18</v>
      </c>
      <c r="H1031" s="4">
        <v>70.37</v>
      </c>
      <c r="I1031">
        <v>0</v>
      </c>
      <c r="J1031">
        <v>0</v>
      </c>
      <c r="K1031">
        <v>0</v>
      </c>
      <c r="L1031">
        <v>70.37</v>
      </c>
      <c r="M1031" s="2">
        <v>31</v>
      </c>
      <c r="P1031" t="s">
        <v>85</v>
      </c>
      <c r="Q1031" t="s">
        <v>86</v>
      </c>
    </row>
    <row r="1032" spans="1:17" x14ac:dyDescent="0.2">
      <c r="A1032" t="s">
        <v>59</v>
      </c>
      <c r="B1032" s="30" t="s">
        <v>177</v>
      </c>
      <c r="C1032" t="s">
        <v>14</v>
      </c>
      <c r="D1032" t="s">
        <v>82</v>
      </c>
      <c r="F1032" t="s">
        <v>17</v>
      </c>
      <c r="G1032" t="s">
        <v>18</v>
      </c>
      <c r="H1032" s="4">
        <v>133.43</v>
      </c>
      <c r="I1032">
        <v>0</v>
      </c>
      <c r="J1032">
        <v>0</v>
      </c>
      <c r="K1032">
        <v>0</v>
      </c>
      <c r="L1032">
        <v>133.43</v>
      </c>
      <c r="M1032" s="2">
        <v>31</v>
      </c>
      <c r="P1032" t="s">
        <v>85</v>
      </c>
      <c r="Q1032" t="s">
        <v>86</v>
      </c>
    </row>
    <row r="1033" spans="1:17" x14ac:dyDescent="0.2">
      <c r="A1033" t="s">
        <v>59</v>
      </c>
      <c r="B1033" s="30" t="s">
        <v>178</v>
      </c>
      <c r="C1033" t="s">
        <v>14</v>
      </c>
      <c r="D1033" t="s">
        <v>82</v>
      </c>
      <c r="E1033" t="s">
        <v>179</v>
      </c>
      <c r="F1033" t="s">
        <v>17</v>
      </c>
      <c r="G1033" t="s">
        <v>19</v>
      </c>
      <c r="H1033" s="4">
        <v>2346</v>
      </c>
      <c r="I1033">
        <v>595</v>
      </c>
      <c r="J1033">
        <v>0</v>
      </c>
      <c r="K1033">
        <v>1751</v>
      </c>
      <c r="L1033">
        <v>0</v>
      </c>
      <c r="M1033" s="2">
        <v>31</v>
      </c>
      <c r="N1033" t="s">
        <v>23</v>
      </c>
      <c r="O1033" t="s">
        <v>37</v>
      </c>
      <c r="P1033" t="s">
        <v>85</v>
      </c>
      <c r="Q1033" t="s">
        <v>86</v>
      </c>
    </row>
    <row r="1034" spans="1:17" x14ac:dyDescent="0.2">
      <c r="A1034" t="s">
        <v>59</v>
      </c>
      <c r="B1034" s="30" t="s">
        <v>180</v>
      </c>
      <c r="C1034" t="s">
        <v>14</v>
      </c>
      <c r="D1034" t="s">
        <v>82</v>
      </c>
      <c r="F1034" t="s">
        <v>17</v>
      </c>
      <c r="G1034" t="s">
        <v>18</v>
      </c>
      <c r="H1034" s="4">
        <v>142.80000000000001</v>
      </c>
      <c r="I1034">
        <v>0</v>
      </c>
      <c r="J1034">
        <v>0</v>
      </c>
      <c r="K1034">
        <v>0</v>
      </c>
      <c r="L1034">
        <v>142.80000000000001</v>
      </c>
      <c r="M1034" s="2">
        <v>31</v>
      </c>
      <c r="O1034" t="s">
        <v>37</v>
      </c>
      <c r="P1034" t="s">
        <v>85</v>
      </c>
      <c r="Q1034" t="s">
        <v>86</v>
      </c>
    </row>
    <row r="1035" spans="1:17" x14ac:dyDescent="0.2">
      <c r="A1035" t="s">
        <v>59</v>
      </c>
      <c r="B1035" s="30" t="s">
        <v>181</v>
      </c>
      <c r="C1035" t="s">
        <v>14</v>
      </c>
      <c r="D1035" t="s">
        <v>82</v>
      </c>
      <c r="F1035" t="s">
        <v>17</v>
      </c>
      <c r="G1035" t="s">
        <v>19</v>
      </c>
      <c r="H1035" s="4">
        <v>3139</v>
      </c>
      <c r="I1035">
        <v>734</v>
      </c>
      <c r="J1035">
        <v>0</v>
      </c>
      <c r="K1035">
        <v>2405</v>
      </c>
      <c r="L1035">
        <v>0</v>
      </c>
      <c r="M1035" s="2">
        <v>31</v>
      </c>
      <c r="N1035" t="s">
        <v>23</v>
      </c>
      <c r="O1035" t="s">
        <v>37</v>
      </c>
      <c r="P1035" t="s">
        <v>85</v>
      </c>
      <c r="Q1035" t="s">
        <v>86</v>
      </c>
    </row>
    <row r="1036" spans="1:17" x14ac:dyDescent="0.2">
      <c r="A1036" t="s">
        <v>59</v>
      </c>
      <c r="B1036" s="30" t="s">
        <v>182</v>
      </c>
      <c r="C1036" t="s">
        <v>14</v>
      </c>
      <c r="D1036" t="s">
        <v>82</v>
      </c>
      <c r="F1036" t="s">
        <v>17</v>
      </c>
      <c r="G1036" t="s">
        <v>18</v>
      </c>
      <c r="H1036" s="4">
        <v>422.24</v>
      </c>
      <c r="I1036">
        <v>0</v>
      </c>
      <c r="J1036">
        <v>0</v>
      </c>
      <c r="K1036">
        <v>0</v>
      </c>
      <c r="L1036">
        <v>422.24</v>
      </c>
      <c r="M1036" s="2">
        <v>31</v>
      </c>
      <c r="P1036" t="s">
        <v>85</v>
      </c>
      <c r="Q1036" t="s">
        <v>86</v>
      </c>
    </row>
    <row r="1037" spans="1:17" x14ac:dyDescent="0.2">
      <c r="A1037" t="s">
        <v>59</v>
      </c>
      <c r="B1037" s="30" t="s">
        <v>183</v>
      </c>
      <c r="C1037" t="s">
        <v>14</v>
      </c>
      <c r="D1037" t="s">
        <v>82</v>
      </c>
      <c r="E1037" t="s">
        <v>184</v>
      </c>
      <c r="F1037" t="s">
        <v>17</v>
      </c>
      <c r="G1037" t="s">
        <v>18</v>
      </c>
      <c r="H1037" s="4">
        <v>238.91</v>
      </c>
      <c r="I1037">
        <v>0</v>
      </c>
      <c r="J1037">
        <v>0</v>
      </c>
      <c r="K1037">
        <v>0</v>
      </c>
      <c r="L1037">
        <v>238.91</v>
      </c>
      <c r="M1037" s="2">
        <v>31</v>
      </c>
      <c r="P1037" t="s">
        <v>85</v>
      </c>
      <c r="Q1037" t="s">
        <v>86</v>
      </c>
    </row>
    <row r="1038" spans="1:17" x14ac:dyDescent="0.2">
      <c r="A1038" t="s">
        <v>59</v>
      </c>
      <c r="B1038" s="30" t="s">
        <v>185</v>
      </c>
      <c r="C1038" t="s">
        <v>14</v>
      </c>
      <c r="D1038" t="s">
        <v>82</v>
      </c>
      <c r="E1038" t="s">
        <v>186</v>
      </c>
      <c r="F1038" t="s">
        <v>17</v>
      </c>
      <c r="G1038" t="s">
        <v>18</v>
      </c>
      <c r="H1038" s="4">
        <v>586.80999999999995</v>
      </c>
      <c r="I1038">
        <v>0</v>
      </c>
      <c r="J1038">
        <v>0</v>
      </c>
      <c r="K1038">
        <v>0</v>
      </c>
      <c r="L1038">
        <v>586.80999999999995</v>
      </c>
      <c r="M1038" s="2">
        <v>31</v>
      </c>
      <c r="P1038" t="s">
        <v>85</v>
      </c>
      <c r="Q1038" t="s">
        <v>86</v>
      </c>
    </row>
    <row r="1039" spans="1:17" x14ac:dyDescent="0.2">
      <c r="A1039" t="s">
        <v>59</v>
      </c>
      <c r="B1039" s="30" t="s">
        <v>187</v>
      </c>
      <c r="C1039" t="s">
        <v>14</v>
      </c>
      <c r="D1039" t="s">
        <v>82</v>
      </c>
      <c r="E1039" t="s">
        <v>188</v>
      </c>
      <c r="F1039" t="s">
        <v>17</v>
      </c>
      <c r="G1039" t="s">
        <v>18</v>
      </c>
      <c r="H1039" s="4">
        <v>1057.8699999999999</v>
      </c>
      <c r="I1039">
        <v>0</v>
      </c>
      <c r="J1039">
        <v>0</v>
      </c>
      <c r="K1039">
        <v>0</v>
      </c>
      <c r="L1039">
        <v>1057.8699999999999</v>
      </c>
      <c r="M1039" s="2">
        <v>31</v>
      </c>
      <c r="N1039" t="s">
        <v>84</v>
      </c>
      <c r="P1039" t="s">
        <v>85</v>
      </c>
      <c r="Q1039" t="s">
        <v>86</v>
      </c>
    </row>
    <row r="1040" spans="1:17" x14ac:dyDescent="0.2">
      <c r="A1040" t="s">
        <v>59</v>
      </c>
      <c r="B1040" s="30" t="s">
        <v>189</v>
      </c>
      <c r="C1040" t="s">
        <v>14</v>
      </c>
      <c r="D1040" t="s">
        <v>82</v>
      </c>
      <c r="F1040" t="s">
        <v>17</v>
      </c>
      <c r="G1040" t="s">
        <v>18</v>
      </c>
      <c r="H1040" s="4">
        <v>408.78</v>
      </c>
      <c r="I1040">
        <v>0</v>
      </c>
      <c r="J1040">
        <v>0</v>
      </c>
      <c r="K1040">
        <v>0</v>
      </c>
      <c r="L1040">
        <v>408.78</v>
      </c>
      <c r="M1040" s="2">
        <v>31</v>
      </c>
      <c r="P1040" t="s">
        <v>85</v>
      </c>
      <c r="Q1040" t="s">
        <v>86</v>
      </c>
    </row>
    <row r="1041" spans="1:17" x14ac:dyDescent="0.2">
      <c r="A1041" t="s">
        <v>59</v>
      </c>
      <c r="B1041" s="30" t="s">
        <v>190</v>
      </c>
      <c r="C1041" t="s">
        <v>14</v>
      </c>
      <c r="D1041" t="s">
        <v>82</v>
      </c>
      <c r="E1041" t="s">
        <v>191</v>
      </c>
      <c r="F1041" t="s">
        <v>17</v>
      </c>
      <c r="G1041" t="s">
        <v>19</v>
      </c>
      <c r="H1041" s="4">
        <v>3170</v>
      </c>
      <c r="I1041">
        <v>767</v>
      </c>
      <c r="J1041">
        <v>0</v>
      </c>
      <c r="K1041">
        <v>2403</v>
      </c>
      <c r="L1041">
        <v>0</v>
      </c>
      <c r="M1041" s="2">
        <v>31</v>
      </c>
      <c r="N1041" t="s">
        <v>23</v>
      </c>
      <c r="O1041" t="s">
        <v>37</v>
      </c>
      <c r="P1041" t="s">
        <v>85</v>
      </c>
      <c r="Q1041" t="s">
        <v>86</v>
      </c>
    </row>
    <row r="1042" spans="1:17" x14ac:dyDescent="0.2">
      <c r="A1042" t="s">
        <v>59</v>
      </c>
      <c r="B1042" s="30" t="s">
        <v>192</v>
      </c>
      <c r="C1042" t="s">
        <v>14</v>
      </c>
      <c r="D1042" t="s">
        <v>82</v>
      </c>
      <c r="E1042" t="s">
        <v>193</v>
      </c>
      <c r="F1042" t="s">
        <v>17</v>
      </c>
      <c r="G1042" t="s">
        <v>18</v>
      </c>
      <c r="H1042" s="4">
        <v>1396.24</v>
      </c>
      <c r="I1042">
        <v>0</v>
      </c>
      <c r="J1042">
        <v>0</v>
      </c>
      <c r="K1042">
        <v>0</v>
      </c>
      <c r="L1042">
        <v>1396.24</v>
      </c>
      <c r="M1042" s="2">
        <v>31</v>
      </c>
      <c r="P1042" t="s">
        <v>85</v>
      </c>
      <c r="Q1042" t="s">
        <v>86</v>
      </c>
    </row>
    <row r="1043" spans="1:17" x14ac:dyDescent="0.2">
      <c r="A1043" t="s">
        <v>59</v>
      </c>
      <c r="B1043" s="30" t="s">
        <v>194</v>
      </c>
      <c r="C1043" t="s">
        <v>14</v>
      </c>
      <c r="D1043" t="s">
        <v>82</v>
      </c>
      <c r="E1043" t="s">
        <v>24</v>
      </c>
      <c r="F1043" t="s">
        <v>17</v>
      </c>
      <c r="G1043" t="s">
        <v>19</v>
      </c>
      <c r="H1043" s="4">
        <v>3660</v>
      </c>
      <c r="I1043">
        <v>906</v>
      </c>
      <c r="J1043">
        <v>0</v>
      </c>
      <c r="K1043">
        <v>2754</v>
      </c>
      <c r="L1043">
        <v>0</v>
      </c>
      <c r="M1043" s="2">
        <v>31</v>
      </c>
      <c r="N1043" t="s">
        <v>23</v>
      </c>
      <c r="O1043" t="s">
        <v>37</v>
      </c>
      <c r="P1043" t="s">
        <v>85</v>
      </c>
      <c r="Q1043" t="s">
        <v>86</v>
      </c>
    </row>
    <row r="1044" spans="1:17" x14ac:dyDescent="0.2">
      <c r="A1044" t="s">
        <v>59</v>
      </c>
      <c r="B1044" s="30" t="s">
        <v>195</v>
      </c>
      <c r="C1044" t="s">
        <v>14</v>
      </c>
      <c r="D1044" t="s">
        <v>82</v>
      </c>
      <c r="F1044" t="s">
        <v>17</v>
      </c>
      <c r="G1044" t="s">
        <v>19</v>
      </c>
      <c r="H1044" s="4">
        <v>1944</v>
      </c>
      <c r="I1044">
        <v>452</v>
      </c>
      <c r="J1044">
        <v>0</v>
      </c>
      <c r="K1044">
        <v>1492</v>
      </c>
      <c r="L1044">
        <v>0</v>
      </c>
      <c r="M1044" s="2">
        <v>31</v>
      </c>
      <c r="N1044" t="s">
        <v>23</v>
      </c>
      <c r="O1044" t="s">
        <v>37</v>
      </c>
      <c r="P1044" t="s">
        <v>85</v>
      </c>
      <c r="Q1044" t="s">
        <v>86</v>
      </c>
    </row>
    <row r="1045" spans="1:17" x14ac:dyDescent="0.2">
      <c r="A1045" t="s">
        <v>59</v>
      </c>
      <c r="B1045" s="30" t="s">
        <v>196</v>
      </c>
      <c r="C1045" t="s">
        <v>14</v>
      </c>
      <c r="D1045" t="s">
        <v>82</v>
      </c>
      <c r="F1045" t="s">
        <v>17</v>
      </c>
      <c r="G1045" t="s">
        <v>19</v>
      </c>
      <c r="H1045" s="4">
        <v>2937</v>
      </c>
      <c r="I1045">
        <v>734</v>
      </c>
      <c r="J1045">
        <v>0</v>
      </c>
      <c r="K1045">
        <v>2203</v>
      </c>
      <c r="L1045">
        <v>0</v>
      </c>
      <c r="M1045" s="2">
        <v>31</v>
      </c>
      <c r="N1045" t="s">
        <v>23</v>
      </c>
      <c r="O1045" t="s">
        <v>37</v>
      </c>
      <c r="P1045" t="s">
        <v>85</v>
      </c>
      <c r="Q1045" t="s">
        <v>86</v>
      </c>
    </row>
    <row r="1046" spans="1:17" x14ac:dyDescent="0.2">
      <c r="A1046" t="s">
        <v>59</v>
      </c>
      <c r="B1046" s="30" t="s">
        <v>197</v>
      </c>
      <c r="C1046" t="s">
        <v>14</v>
      </c>
      <c r="D1046" t="s">
        <v>82</v>
      </c>
      <c r="F1046" t="s">
        <v>17</v>
      </c>
      <c r="G1046" t="s">
        <v>19</v>
      </c>
      <c r="H1046" s="4">
        <v>2742</v>
      </c>
      <c r="I1046">
        <v>656</v>
      </c>
      <c r="J1046">
        <v>0</v>
      </c>
      <c r="K1046">
        <v>2086</v>
      </c>
      <c r="L1046">
        <v>0</v>
      </c>
      <c r="M1046" s="2">
        <v>31</v>
      </c>
      <c r="N1046" t="s">
        <v>23</v>
      </c>
      <c r="O1046" t="s">
        <v>37</v>
      </c>
      <c r="P1046" t="s">
        <v>85</v>
      </c>
      <c r="Q1046" t="s">
        <v>86</v>
      </c>
    </row>
    <row r="1047" spans="1:17" x14ac:dyDescent="0.2">
      <c r="A1047" t="s">
        <v>59</v>
      </c>
      <c r="B1047" s="30" t="s">
        <v>198</v>
      </c>
      <c r="C1047" t="s">
        <v>14</v>
      </c>
      <c r="D1047" t="s">
        <v>82</v>
      </c>
      <c r="F1047" t="s">
        <v>17</v>
      </c>
      <c r="G1047" t="s">
        <v>18</v>
      </c>
      <c r="H1047" s="4">
        <v>960.51</v>
      </c>
      <c r="I1047">
        <v>0</v>
      </c>
      <c r="J1047">
        <v>0</v>
      </c>
      <c r="K1047">
        <v>0</v>
      </c>
      <c r="L1047">
        <v>960.51</v>
      </c>
      <c r="M1047" s="2">
        <v>31</v>
      </c>
      <c r="P1047" t="s">
        <v>85</v>
      </c>
      <c r="Q1047" t="s">
        <v>86</v>
      </c>
    </row>
    <row r="1048" spans="1:17" x14ac:dyDescent="0.2">
      <c r="A1048" t="s">
        <v>59</v>
      </c>
      <c r="B1048" s="30" t="s">
        <v>199</v>
      </c>
      <c r="C1048" t="s">
        <v>14</v>
      </c>
      <c r="D1048" t="s">
        <v>82</v>
      </c>
      <c r="F1048" t="s">
        <v>17</v>
      </c>
      <c r="G1048" t="s">
        <v>18</v>
      </c>
      <c r="H1048" s="4">
        <v>1454.96</v>
      </c>
      <c r="I1048">
        <v>0</v>
      </c>
      <c r="J1048">
        <v>0</v>
      </c>
      <c r="K1048">
        <v>0</v>
      </c>
      <c r="L1048">
        <v>1454.96</v>
      </c>
      <c r="M1048" s="2">
        <v>31</v>
      </c>
      <c r="N1048" t="s">
        <v>23</v>
      </c>
      <c r="O1048" t="s">
        <v>37</v>
      </c>
      <c r="P1048" t="s">
        <v>85</v>
      </c>
      <c r="Q1048" t="s">
        <v>86</v>
      </c>
    </row>
    <row r="1049" spans="1:17" x14ac:dyDescent="0.2">
      <c r="A1049" t="s">
        <v>59</v>
      </c>
      <c r="B1049" s="30" t="s">
        <v>200</v>
      </c>
      <c r="C1049" t="s">
        <v>14</v>
      </c>
      <c r="D1049" t="s">
        <v>82</v>
      </c>
      <c r="F1049" t="s">
        <v>17</v>
      </c>
      <c r="G1049" t="s">
        <v>18</v>
      </c>
      <c r="H1049" s="4">
        <v>378.52</v>
      </c>
      <c r="I1049">
        <v>0</v>
      </c>
      <c r="J1049">
        <v>0</v>
      </c>
      <c r="K1049">
        <v>0</v>
      </c>
      <c r="L1049">
        <v>378.52</v>
      </c>
      <c r="M1049" s="2">
        <v>31</v>
      </c>
      <c r="P1049" t="s">
        <v>85</v>
      </c>
      <c r="Q1049" t="s">
        <v>86</v>
      </c>
    </row>
    <row r="1050" spans="1:17" x14ac:dyDescent="0.2">
      <c r="A1050" t="s">
        <v>59</v>
      </c>
      <c r="B1050" s="30" t="s">
        <v>201</v>
      </c>
      <c r="C1050" t="s">
        <v>14</v>
      </c>
      <c r="D1050" t="s">
        <v>82</v>
      </c>
      <c r="F1050" t="s">
        <v>17</v>
      </c>
      <c r="G1050" t="s">
        <v>18</v>
      </c>
      <c r="H1050" s="4">
        <v>562.54999999999995</v>
      </c>
      <c r="I1050">
        <v>0</v>
      </c>
      <c r="J1050">
        <v>0</v>
      </c>
      <c r="K1050">
        <v>0</v>
      </c>
      <c r="L1050">
        <v>562.54999999999995</v>
      </c>
      <c r="M1050" s="2">
        <v>31</v>
      </c>
      <c r="N1050" t="s">
        <v>23</v>
      </c>
      <c r="P1050" t="s">
        <v>85</v>
      </c>
      <c r="Q1050" t="s">
        <v>86</v>
      </c>
    </row>
    <row r="1051" spans="1:17" x14ac:dyDescent="0.2">
      <c r="A1051" t="s">
        <v>59</v>
      </c>
      <c r="B1051" s="30" t="s">
        <v>202</v>
      </c>
      <c r="C1051" t="s">
        <v>14</v>
      </c>
      <c r="D1051" t="s">
        <v>82</v>
      </c>
      <c r="F1051" t="s">
        <v>17</v>
      </c>
      <c r="G1051" t="s">
        <v>19</v>
      </c>
      <c r="H1051" s="4">
        <v>2105</v>
      </c>
      <c r="I1051">
        <v>494</v>
      </c>
      <c r="J1051">
        <v>0</v>
      </c>
      <c r="K1051">
        <v>1611</v>
      </c>
      <c r="L1051">
        <v>0</v>
      </c>
      <c r="M1051" s="2">
        <v>31</v>
      </c>
      <c r="N1051" t="s">
        <v>23</v>
      </c>
      <c r="P1051" t="s">
        <v>85</v>
      </c>
      <c r="Q1051" t="s">
        <v>86</v>
      </c>
    </row>
    <row r="1052" spans="1:17" x14ac:dyDescent="0.2">
      <c r="A1052" t="s">
        <v>59</v>
      </c>
      <c r="B1052" s="30" t="s">
        <v>203</v>
      </c>
      <c r="C1052" t="s">
        <v>14</v>
      </c>
      <c r="D1052" t="s">
        <v>82</v>
      </c>
      <c r="F1052" t="s">
        <v>17</v>
      </c>
      <c r="G1052" t="s">
        <v>19</v>
      </c>
      <c r="H1052" s="4">
        <v>9676</v>
      </c>
      <c r="I1052">
        <v>792</v>
      </c>
      <c r="J1052">
        <v>0</v>
      </c>
      <c r="K1052">
        <v>8884</v>
      </c>
      <c r="L1052">
        <v>0</v>
      </c>
      <c r="M1052" s="2">
        <v>31</v>
      </c>
      <c r="N1052" t="s">
        <v>84</v>
      </c>
      <c r="O1052" t="s">
        <v>37</v>
      </c>
      <c r="P1052" t="s">
        <v>85</v>
      </c>
      <c r="Q1052" t="s">
        <v>86</v>
      </c>
    </row>
    <row r="1053" spans="1:17" x14ac:dyDescent="0.2">
      <c r="A1053" t="s">
        <v>59</v>
      </c>
      <c r="B1053" s="30" t="s">
        <v>204</v>
      </c>
      <c r="C1053" t="s">
        <v>14</v>
      </c>
      <c r="D1053" t="s">
        <v>82</v>
      </c>
      <c r="F1053" t="s">
        <v>17</v>
      </c>
      <c r="G1053" t="s">
        <v>18</v>
      </c>
      <c r="H1053" s="4">
        <v>1762.23</v>
      </c>
      <c r="I1053">
        <v>0</v>
      </c>
      <c r="J1053">
        <v>0</v>
      </c>
      <c r="K1053">
        <v>0</v>
      </c>
      <c r="L1053">
        <v>1762.23</v>
      </c>
      <c r="M1053" s="2">
        <v>31</v>
      </c>
      <c r="N1053" t="s">
        <v>84</v>
      </c>
      <c r="P1053" t="s">
        <v>85</v>
      </c>
      <c r="Q1053" t="s">
        <v>86</v>
      </c>
    </row>
    <row r="1054" spans="1:17" x14ac:dyDescent="0.2">
      <c r="A1054" t="s">
        <v>59</v>
      </c>
      <c r="B1054" s="30" t="s">
        <v>205</v>
      </c>
      <c r="C1054" t="s">
        <v>14</v>
      </c>
      <c r="D1054" t="s">
        <v>82</v>
      </c>
      <c r="F1054" t="s">
        <v>17</v>
      </c>
      <c r="G1054" t="s">
        <v>19</v>
      </c>
      <c r="H1054" s="4">
        <v>35840</v>
      </c>
      <c r="I1054">
        <v>11990</v>
      </c>
      <c r="J1054">
        <v>0</v>
      </c>
      <c r="K1054">
        <v>23850</v>
      </c>
      <c r="L1054">
        <v>0</v>
      </c>
      <c r="M1054" s="2">
        <v>31</v>
      </c>
      <c r="N1054" t="s">
        <v>84</v>
      </c>
      <c r="O1054" t="s">
        <v>37</v>
      </c>
      <c r="P1054" t="s">
        <v>85</v>
      </c>
      <c r="Q1054" t="s">
        <v>86</v>
      </c>
    </row>
    <row r="1055" spans="1:17" x14ac:dyDescent="0.2">
      <c r="A1055" t="s">
        <v>59</v>
      </c>
      <c r="B1055" s="30" t="s">
        <v>206</v>
      </c>
      <c r="C1055" t="s">
        <v>14</v>
      </c>
      <c r="D1055" t="s">
        <v>82</v>
      </c>
      <c r="F1055" t="s">
        <v>17</v>
      </c>
      <c r="G1055" t="s">
        <v>19</v>
      </c>
      <c r="H1055" s="4">
        <v>19970</v>
      </c>
      <c r="I1055">
        <v>3910</v>
      </c>
      <c r="J1055">
        <v>0</v>
      </c>
      <c r="K1055">
        <v>16060</v>
      </c>
      <c r="L1055">
        <v>0</v>
      </c>
      <c r="M1055" s="2">
        <v>31</v>
      </c>
      <c r="N1055" t="s">
        <v>84</v>
      </c>
      <c r="O1055" t="s">
        <v>37</v>
      </c>
      <c r="P1055" t="s">
        <v>85</v>
      </c>
      <c r="Q1055" t="s">
        <v>86</v>
      </c>
    </row>
    <row r="1056" spans="1:17" x14ac:dyDescent="0.2">
      <c r="A1056" t="s">
        <v>59</v>
      </c>
      <c r="B1056" s="30" t="s">
        <v>207</v>
      </c>
      <c r="C1056" t="s">
        <v>14</v>
      </c>
      <c r="D1056" t="s">
        <v>82</v>
      </c>
      <c r="F1056" t="s">
        <v>17</v>
      </c>
      <c r="G1056" t="s">
        <v>19</v>
      </c>
      <c r="H1056" s="4">
        <v>3450</v>
      </c>
      <c r="I1056">
        <v>1410</v>
      </c>
      <c r="J1056">
        <v>0</v>
      </c>
      <c r="K1056">
        <v>2040</v>
      </c>
      <c r="L1056">
        <v>0</v>
      </c>
      <c r="M1056" s="2">
        <v>31</v>
      </c>
      <c r="N1056" t="s">
        <v>84</v>
      </c>
      <c r="P1056" t="s">
        <v>85</v>
      </c>
      <c r="Q1056" t="s">
        <v>86</v>
      </c>
    </row>
    <row r="1057" spans="1:17" x14ac:dyDescent="0.2">
      <c r="A1057" t="s">
        <v>59</v>
      </c>
      <c r="B1057" s="30" t="s">
        <v>208</v>
      </c>
      <c r="C1057" t="s">
        <v>14</v>
      </c>
      <c r="D1057" t="s">
        <v>82</v>
      </c>
      <c r="F1057" t="s">
        <v>17</v>
      </c>
      <c r="G1057" t="s">
        <v>18</v>
      </c>
      <c r="H1057" s="4">
        <v>1844.24</v>
      </c>
      <c r="I1057">
        <v>0</v>
      </c>
      <c r="J1057">
        <v>0</v>
      </c>
      <c r="K1057">
        <v>0</v>
      </c>
      <c r="L1057">
        <v>1844.24</v>
      </c>
      <c r="M1057" s="2">
        <v>31</v>
      </c>
      <c r="N1057" t="s">
        <v>23</v>
      </c>
      <c r="O1057" t="s">
        <v>37</v>
      </c>
      <c r="P1057" t="s">
        <v>85</v>
      </c>
      <c r="Q1057" t="s">
        <v>86</v>
      </c>
    </row>
    <row r="1058" spans="1:17" x14ac:dyDescent="0.2">
      <c r="A1058" t="s">
        <v>59</v>
      </c>
      <c r="B1058" s="30" t="s">
        <v>209</v>
      </c>
      <c r="C1058" t="s">
        <v>14</v>
      </c>
      <c r="D1058" t="s">
        <v>82</v>
      </c>
      <c r="F1058" t="s">
        <v>17</v>
      </c>
      <c r="G1058" t="s">
        <v>19</v>
      </c>
      <c r="H1058" s="4">
        <v>3152</v>
      </c>
      <c r="I1058">
        <v>777</v>
      </c>
      <c r="J1058">
        <v>0</v>
      </c>
      <c r="K1058">
        <v>2375</v>
      </c>
      <c r="L1058">
        <v>0</v>
      </c>
      <c r="M1058" s="2">
        <v>31</v>
      </c>
      <c r="N1058" t="s">
        <v>23</v>
      </c>
      <c r="O1058" t="s">
        <v>37</v>
      </c>
      <c r="P1058" t="s">
        <v>85</v>
      </c>
      <c r="Q1058" t="s">
        <v>86</v>
      </c>
    </row>
    <row r="1059" spans="1:17" x14ac:dyDescent="0.2">
      <c r="A1059" t="s">
        <v>59</v>
      </c>
      <c r="B1059" s="30" t="s">
        <v>210</v>
      </c>
      <c r="C1059" t="s">
        <v>14</v>
      </c>
      <c r="D1059" t="s">
        <v>82</v>
      </c>
      <c r="F1059" t="s">
        <v>17</v>
      </c>
      <c r="G1059" t="s">
        <v>19</v>
      </c>
      <c r="H1059" s="4">
        <v>3138</v>
      </c>
      <c r="I1059">
        <v>742</v>
      </c>
      <c r="J1059">
        <v>0</v>
      </c>
      <c r="K1059">
        <v>2396</v>
      </c>
      <c r="L1059">
        <v>0</v>
      </c>
      <c r="M1059" s="2">
        <v>31</v>
      </c>
      <c r="N1059" t="s">
        <v>23</v>
      </c>
      <c r="O1059" t="s">
        <v>37</v>
      </c>
      <c r="P1059" t="s">
        <v>85</v>
      </c>
      <c r="Q1059" t="s">
        <v>86</v>
      </c>
    </row>
    <row r="1060" spans="1:17" x14ac:dyDescent="0.2">
      <c r="A1060" t="s">
        <v>59</v>
      </c>
      <c r="B1060" s="30" t="s">
        <v>211</v>
      </c>
      <c r="C1060" t="s">
        <v>14</v>
      </c>
      <c r="D1060" t="s">
        <v>82</v>
      </c>
      <c r="F1060" t="s">
        <v>17</v>
      </c>
      <c r="G1060" t="s">
        <v>18</v>
      </c>
      <c r="H1060" s="4">
        <v>887.85</v>
      </c>
      <c r="I1060">
        <v>0</v>
      </c>
      <c r="J1060">
        <v>0</v>
      </c>
      <c r="K1060">
        <v>0</v>
      </c>
      <c r="L1060">
        <v>887.85</v>
      </c>
      <c r="M1060" s="2">
        <v>31</v>
      </c>
      <c r="P1060" t="s">
        <v>85</v>
      </c>
      <c r="Q1060" t="s">
        <v>86</v>
      </c>
    </row>
    <row r="1061" spans="1:17" x14ac:dyDescent="0.2">
      <c r="A1061" t="s">
        <v>59</v>
      </c>
      <c r="B1061" s="30" t="s">
        <v>212</v>
      </c>
      <c r="C1061" t="s">
        <v>14</v>
      </c>
      <c r="D1061" t="s">
        <v>82</v>
      </c>
      <c r="E1061" t="s">
        <v>25</v>
      </c>
      <c r="F1061" t="s">
        <v>17</v>
      </c>
      <c r="G1061" t="s">
        <v>18</v>
      </c>
      <c r="H1061" s="4">
        <v>2835</v>
      </c>
      <c r="I1061">
        <v>0</v>
      </c>
      <c r="J1061">
        <v>0</v>
      </c>
      <c r="K1061">
        <v>0</v>
      </c>
      <c r="L1061">
        <v>2835</v>
      </c>
      <c r="M1061" s="2">
        <v>31</v>
      </c>
      <c r="P1061" t="s">
        <v>85</v>
      </c>
      <c r="Q1061" t="s">
        <v>86</v>
      </c>
    </row>
    <row r="1062" spans="1:17" x14ac:dyDescent="0.2">
      <c r="A1062" t="s">
        <v>59</v>
      </c>
      <c r="B1062" s="30" t="s">
        <v>213</v>
      </c>
      <c r="C1062" t="s">
        <v>14</v>
      </c>
      <c r="D1062" t="s">
        <v>82</v>
      </c>
      <c r="E1062" t="s">
        <v>15</v>
      </c>
      <c r="F1062" t="s">
        <v>17</v>
      </c>
      <c r="G1062" t="s">
        <v>18</v>
      </c>
      <c r="H1062" s="4">
        <v>2125.4299999999998</v>
      </c>
      <c r="I1062">
        <v>0</v>
      </c>
      <c r="J1062">
        <v>0</v>
      </c>
      <c r="K1062">
        <v>0</v>
      </c>
      <c r="L1062">
        <v>2125.4299999999998</v>
      </c>
      <c r="M1062" s="2">
        <v>31</v>
      </c>
      <c r="N1062" t="s">
        <v>84</v>
      </c>
      <c r="P1062" t="s">
        <v>85</v>
      </c>
      <c r="Q1062" t="s">
        <v>86</v>
      </c>
    </row>
    <row r="1063" spans="1:17" x14ac:dyDescent="0.2">
      <c r="A1063" t="s">
        <v>59</v>
      </c>
      <c r="B1063" s="30" t="s">
        <v>214</v>
      </c>
      <c r="C1063" t="s">
        <v>14</v>
      </c>
      <c r="D1063" t="s">
        <v>82</v>
      </c>
      <c r="E1063" t="s">
        <v>141</v>
      </c>
      <c r="F1063" t="s">
        <v>17</v>
      </c>
      <c r="G1063" t="s">
        <v>18</v>
      </c>
      <c r="H1063" s="4">
        <v>830</v>
      </c>
      <c r="I1063">
        <v>0</v>
      </c>
      <c r="J1063">
        <v>0</v>
      </c>
      <c r="K1063">
        <v>0</v>
      </c>
      <c r="L1063">
        <v>830</v>
      </c>
      <c r="M1063" s="2">
        <v>31</v>
      </c>
      <c r="P1063" t="s">
        <v>85</v>
      </c>
      <c r="Q1063" t="s">
        <v>86</v>
      </c>
    </row>
    <row r="1064" spans="1:17" x14ac:dyDescent="0.2">
      <c r="A1064" t="s">
        <v>59</v>
      </c>
      <c r="B1064" s="30" t="s">
        <v>215</v>
      </c>
      <c r="C1064" t="s">
        <v>14</v>
      </c>
      <c r="D1064" t="s">
        <v>82</v>
      </c>
      <c r="F1064" t="s">
        <v>17</v>
      </c>
      <c r="G1064" t="s">
        <v>18</v>
      </c>
      <c r="H1064" s="4">
        <v>1319.43</v>
      </c>
      <c r="I1064">
        <v>0</v>
      </c>
      <c r="J1064">
        <v>0</v>
      </c>
      <c r="K1064">
        <v>0</v>
      </c>
      <c r="L1064">
        <v>1319.43</v>
      </c>
      <c r="M1064" s="2">
        <v>31</v>
      </c>
      <c r="N1064" t="s">
        <v>23</v>
      </c>
      <c r="P1064" t="s">
        <v>85</v>
      </c>
      <c r="Q1064" t="s">
        <v>86</v>
      </c>
    </row>
    <row r="1065" spans="1:17" x14ac:dyDescent="0.2">
      <c r="A1065" t="s">
        <v>59</v>
      </c>
      <c r="B1065" s="30" t="s">
        <v>216</v>
      </c>
      <c r="C1065" t="s">
        <v>14</v>
      </c>
      <c r="D1065" t="s">
        <v>82</v>
      </c>
      <c r="F1065" t="s">
        <v>17</v>
      </c>
      <c r="G1065" t="s">
        <v>18</v>
      </c>
      <c r="H1065" s="4">
        <v>232.25</v>
      </c>
      <c r="I1065">
        <v>0</v>
      </c>
      <c r="J1065">
        <v>0</v>
      </c>
      <c r="K1065">
        <v>0</v>
      </c>
      <c r="L1065">
        <v>232.25</v>
      </c>
      <c r="M1065" s="2">
        <v>31</v>
      </c>
      <c r="P1065" t="s">
        <v>85</v>
      </c>
      <c r="Q1065" t="s">
        <v>86</v>
      </c>
    </row>
    <row r="1066" spans="1:17" x14ac:dyDescent="0.2">
      <c r="A1066" t="s">
        <v>59</v>
      </c>
      <c r="B1066" s="30" t="s">
        <v>217</v>
      </c>
      <c r="C1066" t="s">
        <v>14</v>
      </c>
      <c r="D1066" t="s">
        <v>82</v>
      </c>
      <c r="F1066" t="s">
        <v>17</v>
      </c>
      <c r="G1066" t="s">
        <v>19</v>
      </c>
      <c r="H1066" s="4">
        <v>3620</v>
      </c>
      <c r="I1066">
        <v>700</v>
      </c>
      <c r="J1066">
        <v>0</v>
      </c>
      <c r="K1066">
        <v>2920</v>
      </c>
      <c r="L1066">
        <v>0</v>
      </c>
      <c r="M1066" s="2">
        <v>31</v>
      </c>
      <c r="P1066" t="s">
        <v>85</v>
      </c>
      <c r="Q1066" t="s">
        <v>86</v>
      </c>
    </row>
    <row r="1067" spans="1:17" x14ac:dyDescent="0.2">
      <c r="A1067" t="s">
        <v>59</v>
      </c>
      <c r="B1067" s="30" t="s">
        <v>218</v>
      </c>
      <c r="C1067" t="s">
        <v>14</v>
      </c>
      <c r="D1067" t="s">
        <v>82</v>
      </c>
      <c r="F1067" t="s">
        <v>17</v>
      </c>
      <c r="G1067" t="s">
        <v>19</v>
      </c>
      <c r="H1067" s="4">
        <v>4105</v>
      </c>
      <c r="I1067">
        <v>980</v>
      </c>
      <c r="J1067">
        <v>0</v>
      </c>
      <c r="K1067">
        <v>3125</v>
      </c>
      <c r="L1067">
        <v>0</v>
      </c>
      <c r="M1067" s="2">
        <v>31</v>
      </c>
      <c r="P1067" t="s">
        <v>85</v>
      </c>
      <c r="Q1067" t="s">
        <v>86</v>
      </c>
    </row>
    <row r="1068" spans="1:17" x14ac:dyDescent="0.2">
      <c r="A1068" t="s">
        <v>59</v>
      </c>
      <c r="B1068" s="30" t="s">
        <v>219</v>
      </c>
      <c r="C1068" t="s">
        <v>14</v>
      </c>
      <c r="D1068" t="s">
        <v>82</v>
      </c>
      <c r="E1068" t="s">
        <v>220</v>
      </c>
      <c r="F1068" t="s">
        <v>17</v>
      </c>
      <c r="G1068" t="s">
        <v>19</v>
      </c>
      <c r="H1068" s="4">
        <v>11024</v>
      </c>
      <c r="I1068">
        <v>60</v>
      </c>
      <c r="J1068">
        <v>0</v>
      </c>
      <c r="K1068">
        <v>10964</v>
      </c>
      <c r="L1068">
        <v>0</v>
      </c>
      <c r="M1068" s="2">
        <v>31</v>
      </c>
      <c r="O1068" t="s">
        <v>37</v>
      </c>
      <c r="P1068" t="s">
        <v>85</v>
      </c>
      <c r="Q1068" t="s">
        <v>86</v>
      </c>
    </row>
    <row r="1069" spans="1:17" x14ac:dyDescent="0.2">
      <c r="A1069" t="s">
        <v>59</v>
      </c>
      <c r="B1069" s="30" t="s">
        <v>221</v>
      </c>
      <c r="C1069" t="s">
        <v>14</v>
      </c>
      <c r="D1069" t="s">
        <v>82</v>
      </c>
      <c r="F1069" t="s">
        <v>17</v>
      </c>
      <c r="G1069" t="s">
        <v>18</v>
      </c>
      <c r="H1069" s="4">
        <v>99.39</v>
      </c>
      <c r="I1069">
        <v>0</v>
      </c>
      <c r="J1069">
        <v>0</v>
      </c>
      <c r="K1069">
        <v>0</v>
      </c>
      <c r="L1069">
        <v>99.39</v>
      </c>
      <c r="M1069" s="2">
        <v>31</v>
      </c>
      <c r="P1069" t="s">
        <v>85</v>
      </c>
      <c r="Q1069" t="s">
        <v>86</v>
      </c>
    </row>
    <row r="1070" spans="1:17" x14ac:dyDescent="0.2">
      <c r="A1070" t="s">
        <v>59</v>
      </c>
      <c r="B1070" s="30" t="s">
        <v>222</v>
      </c>
      <c r="C1070" t="s">
        <v>14</v>
      </c>
      <c r="D1070" t="s">
        <v>82</v>
      </c>
      <c r="F1070" t="s">
        <v>17</v>
      </c>
      <c r="G1070" t="s">
        <v>18</v>
      </c>
      <c r="H1070" s="4">
        <v>24.9</v>
      </c>
      <c r="I1070">
        <v>0</v>
      </c>
      <c r="J1070">
        <v>0</v>
      </c>
      <c r="K1070">
        <v>0</v>
      </c>
      <c r="L1070">
        <v>24.9</v>
      </c>
      <c r="M1070" s="2">
        <v>31</v>
      </c>
      <c r="O1070" t="s">
        <v>37</v>
      </c>
      <c r="P1070" t="s">
        <v>85</v>
      </c>
      <c r="Q1070" t="s">
        <v>86</v>
      </c>
    </row>
    <row r="1071" spans="1:17" x14ac:dyDescent="0.2">
      <c r="A1071" t="s">
        <v>59</v>
      </c>
      <c r="B1071" s="30" t="s">
        <v>223</v>
      </c>
      <c r="C1071" t="s">
        <v>14</v>
      </c>
      <c r="D1071" t="s">
        <v>82</v>
      </c>
      <c r="F1071" t="s">
        <v>17</v>
      </c>
      <c r="G1071" t="s">
        <v>18</v>
      </c>
      <c r="H1071" s="4">
        <v>87.09</v>
      </c>
      <c r="I1071">
        <v>0</v>
      </c>
      <c r="J1071">
        <v>0</v>
      </c>
      <c r="K1071">
        <v>0</v>
      </c>
      <c r="L1071">
        <v>87.09</v>
      </c>
      <c r="M1071" s="2">
        <v>31</v>
      </c>
      <c r="N1071" t="s">
        <v>224</v>
      </c>
      <c r="O1071" t="s">
        <v>224</v>
      </c>
      <c r="P1071" t="s">
        <v>85</v>
      </c>
      <c r="Q1071" t="s">
        <v>86</v>
      </c>
    </row>
    <row r="1072" spans="1:17" x14ac:dyDescent="0.2">
      <c r="A1072" t="s">
        <v>59</v>
      </c>
      <c r="B1072" s="30" t="s">
        <v>225</v>
      </c>
      <c r="C1072" t="s">
        <v>14</v>
      </c>
      <c r="D1072" t="s">
        <v>82</v>
      </c>
      <c r="F1072" t="s">
        <v>17</v>
      </c>
      <c r="G1072" t="s">
        <v>18</v>
      </c>
      <c r="H1072" s="4">
        <v>0</v>
      </c>
      <c r="I1072">
        <v>0</v>
      </c>
      <c r="J1072">
        <v>0</v>
      </c>
      <c r="K1072">
        <v>0</v>
      </c>
      <c r="L1072">
        <v>0</v>
      </c>
      <c r="M1072" s="2">
        <v>31</v>
      </c>
      <c r="P1072" t="s">
        <v>85</v>
      </c>
      <c r="Q1072" t="s">
        <v>86</v>
      </c>
    </row>
    <row r="1073" spans="1:17" x14ac:dyDescent="0.2">
      <c r="A1073" t="s">
        <v>59</v>
      </c>
      <c r="B1073" s="30" t="s">
        <v>226</v>
      </c>
      <c r="C1073" t="s">
        <v>14</v>
      </c>
      <c r="D1073" t="s">
        <v>82</v>
      </c>
      <c r="F1073" t="s">
        <v>17</v>
      </c>
      <c r="G1073" t="s">
        <v>19</v>
      </c>
      <c r="H1073" s="4">
        <v>4507</v>
      </c>
      <c r="I1073">
        <v>1372</v>
      </c>
      <c r="J1073">
        <v>0</v>
      </c>
      <c r="K1073">
        <v>3135</v>
      </c>
      <c r="L1073">
        <v>0</v>
      </c>
      <c r="M1073" s="2">
        <v>31</v>
      </c>
      <c r="N1073" t="s">
        <v>23</v>
      </c>
      <c r="O1073" t="s">
        <v>37</v>
      </c>
      <c r="P1073" t="s">
        <v>85</v>
      </c>
      <c r="Q1073" t="s">
        <v>86</v>
      </c>
    </row>
    <row r="1074" spans="1:17" x14ac:dyDescent="0.2">
      <c r="A1074" t="s">
        <v>59</v>
      </c>
      <c r="B1074" s="30" t="s">
        <v>227</v>
      </c>
      <c r="C1074" t="s">
        <v>14</v>
      </c>
      <c r="D1074" t="s">
        <v>82</v>
      </c>
      <c r="E1074" t="s">
        <v>228</v>
      </c>
      <c r="F1074" t="s">
        <v>17</v>
      </c>
      <c r="G1074" t="s">
        <v>19</v>
      </c>
      <c r="H1074" s="4">
        <v>7560</v>
      </c>
      <c r="I1074">
        <v>2770</v>
      </c>
      <c r="J1074">
        <v>0</v>
      </c>
      <c r="K1074">
        <v>4790</v>
      </c>
      <c r="L1074">
        <v>0</v>
      </c>
      <c r="M1074" s="2">
        <v>31</v>
      </c>
      <c r="N1074" t="s">
        <v>84</v>
      </c>
      <c r="O1074" t="s">
        <v>37</v>
      </c>
      <c r="P1074" t="s">
        <v>85</v>
      </c>
      <c r="Q1074" t="s">
        <v>86</v>
      </c>
    </row>
    <row r="1075" spans="1:17" x14ac:dyDescent="0.2">
      <c r="A1075" t="s">
        <v>59</v>
      </c>
      <c r="B1075" s="30" t="s">
        <v>229</v>
      </c>
      <c r="C1075" t="s">
        <v>14</v>
      </c>
      <c r="D1075" t="s">
        <v>82</v>
      </c>
      <c r="E1075" t="s">
        <v>230</v>
      </c>
      <c r="F1075" t="s">
        <v>17</v>
      </c>
      <c r="G1075" t="s">
        <v>18</v>
      </c>
      <c r="H1075" s="4">
        <v>29.96</v>
      </c>
      <c r="I1075">
        <v>0</v>
      </c>
      <c r="J1075">
        <v>0</v>
      </c>
      <c r="K1075">
        <v>0</v>
      </c>
      <c r="L1075">
        <v>29.96</v>
      </c>
      <c r="M1075" s="2">
        <v>31</v>
      </c>
      <c r="P1075" t="s">
        <v>85</v>
      </c>
      <c r="Q1075" t="s">
        <v>86</v>
      </c>
    </row>
    <row r="1076" spans="1:17" x14ac:dyDescent="0.2">
      <c r="A1076" t="s">
        <v>59</v>
      </c>
      <c r="B1076" s="30" t="s">
        <v>231</v>
      </c>
      <c r="C1076" t="s">
        <v>14</v>
      </c>
      <c r="D1076" t="s">
        <v>82</v>
      </c>
      <c r="F1076" t="s">
        <v>17</v>
      </c>
      <c r="G1076" t="s">
        <v>19</v>
      </c>
      <c r="H1076" s="4">
        <v>2434</v>
      </c>
      <c r="I1076">
        <v>575</v>
      </c>
      <c r="J1076">
        <v>0</v>
      </c>
      <c r="K1076">
        <v>1859</v>
      </c>
      <c r="L1076">
        <v>0</v>
      </c>
      <c r="M1076" s="2">
        <v>31</v>
      </c>
      <c r="N1076" t="s">
        <v>23</v>
      </c>
      <c r="O1076" t="s">
        <v>37</v>
      </c>
      <c r="P1076" t="s">
        <v>85</v>
      </c>
      <c r="Q1076" t="s">
        <v>86</v>
      </c>
    </row>
    <row r="1077" spans="1:17" x14ac:dyDescent="0.2">
      <c r="A1077" t="s">
        <v>59</v>
      </c>
      <c r="B1077" s="30" t="s">
        <v>232</v>
      </c>
      <c r="C1077" t="s">
        <v>14</v>
      </c>
      <c r="D1077" t="s">
        <v>82</v>
      </c>
      <c r="F1077" t="s">
        <v>17</v>
      </c>
      <c r="G1077" t="s">
        <v>18</v>
      </c>
      <c r="H1077" s="4">
        <v>548.70000000000005</v>
      </c>
      <c r="I1077">
        <v>0</v>
      </c>
      <c r="J1077">
        <v>0</v>
      </c>
      <c r="K1077">
        <v>0</v>
      </c>
      <c r="L1077">
        <v>548.70000000000005</v>
      </c>
      <c r="M1077" s="2">
        <v>31</v>
      </c>
      <c r="P1077" t="s">
        <v>85</v>
      </c>
      <c r="Q1077" t="s">
        <v>86</v>
      </c>
    </row>
    <row r="1078" spans="1:17" x14ac:dyDescent="0.2">
      <c r="A1078" t="s">
        <v>59</v>
      </c>
      <c r="B1078" s="30" t="s">
        <v>233</v>
      </c>
      <c r="C1078" t="s">
        <v>14</v>
      </c>
      <c r="D1078" t="s">
        <v>82</v>
      </c>
      <c r="F1078" t="s">
        <v>17</v>
      </c>
      <c r="G1078" t="s">
        <v>19</v>
      </c>
      <c r="H1078" s="4">
        <v>5044</v>
      </c>
      <c r="I1078">
        <v>1434</v>
      </c>
      <c r="J1078">
        <v>0</v>
      </c>
      <c r="K1078">
        <v>3610</v>
      </c>
      <c r="L1078">
        <v>0</v>
      </c>
      <c r="M1078" s="2">
        <v>31</v>
      </c>
      <c r="N1078" t="s">
        <v>23</v>
      </c>
      <c r="P1078" t="s">
        <v>85</v>
      </c>
      <c r="Q1078" t="s">
        <v>86</v>
      </c>
    </row>
    <row r="1079" spans="1:17" x14ac:dyDescent="0.2">
      <c r="A1079" t="s">
        <v>59</v>
      </c>
      <c r="B1079" s="30" t="s">
        <v>234</v>
      </c>
      <c r="C1079" t="s">
        <v>14</v>
      </c>
      <c r="D1079" t="s">
        <v>82</v>
      </c>
      <c r="F1079" t="s">
        <v>17</v>
      </c>
      <c r="G1079" t="s">
        <v>19</v>
      </c>
      <c r="H1079" s="4">
        <v>2282</v>
      </c>
      <c r="I1079">
        <v>534</v>
      </c>
      <c r="J1079">
        <v>0</v>
      </c>
      <c r="K1079">
        <v>1748</v>
      </c>
      <c r="L1079">
        <v>0</v>
      </c>
      <c r="M1079" s="2">
        <v>31</v>
      </c>
      <c r="P1079" t="s">
        <v>85</v>
      </c>
      <c r="Q1079" t="s">
        <v>86</v>
      </c>
    </row>
    <row r="1080" spans="1:17" x14ac:dyDescent="0.2">
      <c r="A1080" t="s">
        <v>59</v>
      </c>
      <c r="B1080" s="30" t="s">
        <v>235</v>
      </c>
      <c r="C1080" t="s">
        <v>14</v>
      </c>
      <c r="D1080" t="s">
        <v>82</v>
      </c>
      <c r="E1080" t="s">
        <v>236</v>
      </c>
      <c r="F1080" t="s">
        <v>17</v>
      </c>
      <c r="G1080" t="s">
        <v>18</v>
      </c>
      <c r="H1080" s="4">
        <v>1777.16</v>
      </c>
      <c r="I1080">
        <v>0</v>
      </c>
      <c r="J1080">
        <v>0</v>
      </c>
      <c r="K1080">
        <v>0</v>
      </c>
      <c r="L1080">
        <v>1777.16</v>
      </c>
      <c r="M1080" s="2">
        <v>31</v>
      </c>
      <c r="O1080" t="s">
        <v>37</v>
      </c>
      <c r="P1080" t="s">
        <v>85</v>
      </c>
      <c r="Q1080" t="s">
        <v>86</v>
      </c>
    </row>
    <row r="1081" spans="1:17" x14ac:dyDescent="0.2">
      <c r="A1081" t="s">
        <v>59</v>
      </c>
      <c r="B1081" s="30" t="s">
        <v>237</v>
      </c>
      <c r="C1081" t="s">
        <v>14</v>
      </c>
      <c r="D1081" t="s">
        <v>82</v>
      </c>
      <c r="F1081" t="s">
        <v>17</v>
      </c>
      <c r="G1081" t="s">
        <v>19</v>
      </c>
      <c r="H1081" s="4">
        <v>3402</v>
      </c>
      <c r="I1081">
        <v>845</v>
      </c>
      <c r="J1081">
        <v>0</v>
      </c>
      <c r="K1081">
        <v>2557</v>
      </c>
      <c r="L1081">
        <v>0</v>
      </c>
      <c r="M1081" s="2">
        <v>31</v>
      </c>
      <c r="N1081" t="s">
        <v>23</v>
      </c>
      <c r="P1081" t="s">
        <v>85</v>
      </c>
      <c r="Q1081" t="s">
        <v>86</v>
      </c>
    </row>
    <row r="1082" spans="1:17" x14ac:dyDescent="0.2">
      <c r="A1082" t="s">
        <v>59</v>
      </c>
      <c r="B1082" s="30" t="s">
        <v>238</v>
      </c>
      <c r="C1082" t="s">
        <v>14</v>
      </c>
      <c r="D1082" t="s">
        <v>82</v>
      </c>
      <c r="F1082" t="s">
        <v>17</v>
      </c>
      <c r="G1082" t="s">
        <v>18</v>
      </c>
      <c r="H1082" s="4">
        <v>650.54999999999995</v>
      </c>
      <c r="I1082">
        <v>0</v>
      </c>
      <c r="J1082">
        <v>0</v>
      </c>
      <c r="K1082">
        <v>0</v>
      </c>
      <c r="L1082">
        <v>650.54999999999995</v>
      </c>
      <c r="M1082" s="2">
        <v>31</v>
      </c>
      <c r="P1082" t="s">
        <v>85</v>
      </c>
      <c r="Q1082" t="s">
        <v>86</v>
      </c>
    </row>
    <row r="1083" spans="1:17" x14ac:dyDescent="0.2">
      <c r="A1083" t="s">
        <v>59</v>
      </c>
      <c r="B1083" s="30" t="s">
        <v>239</v>
      </c>
      <c r="C1083" t="s">
        <v>14</v>
      </c>
      <c r="D1083" t="s">
        <v>82</v>
      </c>
      <c r="F1083" t="s">
        <v>17</v>
      </c>
      <c r="G1083" t="s">
        <v>18</v>
      </c>
      <c r="H1083" s="4">
        <v>211.76</v>
      </c>
      <c r="I1083">
        <v>0</v>
      </c>
      <c r="J1083">
        <v>0</v>
      </c>
      <c r="K1083">
        <v>0</v>
      </c>
      <c r="L1083">
        <v>211.76</v>
      </c>
      <c r="M1083" s="2">
        <v>31</v>
      </c>
      <c r="P1083" t="s">
        <v>85</v>
      </c>
      <c r="Q1083" t="s">
        <v>86</v>
      </c>
    </row>
    <row r="1084" spans="1:17" x14ac:dyDescent="0.2">
      <c r="A1084" t="s">
        <v>59</v>
      </c>
      <c r="B1084" s="30" t="s">
        <v>240</v>
      </c>
      <c r="C1084" t="s">
        <v>14</v>
      </c>
      <c r="D1084" t="s">
        <v>82</v>
      </c>
      <c r="F1084" t="s">
        <v>17</v>
      </c>
      <c r="G1084" t="s">
        <v>18</v>
      </c>
      <c r="H1084" s="4">
        <v>449.24</v>
      </c>
      <c r="I1084">
        <v>0</v>
      </c>
      <c r="J1084">
        <v>0</v>
      </c>
      <c r="K1084">
        <v>0</v>
      </c>
      <c r="L1084">
        <v>449.24</v>
      </c>
      <c r="M1084" s="2">
        <v>31</v>
      </c>
      <c r="P1084" t="s">
        <v>85</v>
      </c>
      <c r="Q1084" t="s">
        <v>86</v>
      </c>
    </row>
    <row r="1085" spans="1:17" x14ac:dyDescent="0.2">
      <c r="A1085" t="s">
        <v>59</v>
      </c>
      <c r="B1085" s="30" t="s">
        <v>241</v>
      </c>
      <c r="C1085" t="s">
        <v>14</v>
      </c>
      <c r="D1085" t="s">
        <v>82</v>
      </c>
      <c r="F1085" t="s">
        <v>17</v>
      </c>
      <c r="G1085" t="s">
        <v>18</v>
      </c>
      <c r="H1085" s="4">
        <v>202.86</v>
      </c>
      <c r="I1085">
        <v>0</v>
      </c>
      <c r="J1085">
        <v>0</v>
      </c>
      <c r="K1085">
        <v>0</v>
      </c>
      <c r="L1085">
        <v>202.86</v>
      </c>
      <c r="M1085" s="2">
        <v>31</v>
      </c>
      <c r="P1085" t="s">
        <v>85</v>
      </c>
      <c r="Q1085" t="s">
        <v>86</v>
      </c>
    </row>
    <row r="1086" spans="1:17" x14ac:dyDescent="0.2">
      <c r="A1086" t="s">
        <v>59</v>
      </c>
      <c r="B1086" s="30" t="s">
        <v>242</v>
      </c>
      <c r="C1086" t="s">
        <v>14</v>
      </c>
      <c r="D1086" t="s">
        <v>82</v>
      </c>
      <c r="F1086" t="s">
        <v>17</v>
      </c>
      <c r="G1086" t="s">
        <v>19</v>
      </c>
      <c r="H1086" s="4">
        <v>8520</v>
      </c>
      <c r="I1086">
        <v>606</v>
      </c>
      <c r="J1086">
        <v>0</v>
      </c>
      <c r="K1086">
        <v>7914</v>
      </c>
      <c r="L1086">
        <v>0</v>
      </c>
      <c r="M1086" s="2">
        <v>31</v>
      </c>
      <c r="N1086" t="s">
        <v>84</v>
      </c>
      <c r="O1086" t="s">
        <v>37</v>
      </c>
      <c r="P1086" t="s">
        <v>85</v>
      </c>
      <c r="Q1086" t="s">
        <v>86</v>
      </c>
    </row>
    <row r="1087" spans="1:17" x14ac:dyDescent="0.2">
      <c r="A1087" t="s">
        <v>59</v>
      </c>
      <c r="B1087" s="30" t="s">
        <v>243</v>
      </c>
      <c r="C1087" t="s">
        <v>14</v>
      </c>
      <c r="D1087" t="s">
        <v>82</v>
      </c>
      <c r="F1087" t="s">
        <v>17</v>
      </c>
      <c r="G1087" t="s">
        <v>18</v>
      </c>
      <c r="H1087" s="4">
        <v>1409.13</v>
      </c>
      <c r="I1087">
        <v>0</v>
      </c>
      <c r="J1087">
        <v>0</v>
      </c>
      <c r="K1087">
        <v>0</v>
      </c>
      <c r="L1087">
        <v>1409.13</v>
      </c>
      <c r="M1087" s="2">
        <v>31</v>
      </c>
      <c r="N1087" t="s">
        <v>84</v>
      </c>
      <c r="P1087" t="s">
        <v>85</v>
      </c>
      <c r="Q1087" t="s">
        <v>86</v>
      </c>
    </row>
    <row r="1088" spans="1:17" x14ac:dyDescent="0.2">
      <c r="A1088" t="s">
        <v>59</v>
      </c>
      <c r="B1088" s="30" t="s">
        <v>244</v>
      </c>
      <c r="C1088" t="s">
        <v>14</v>
      </c>
      <c r="D1088" t="s">
        <v>82</v>
      </c>
      <c r="F1088" t="s">
        <v>17</v>
      </c>
      <c r="G1088" t="s">
        <v>18</v>
      </c>
      <c r="H1088" s="4">
        <v>901.61</v>
      </c>
      <c r="I1088">
        <v>0</v>
      </c>
      <c r="J1088">
        <v>0</v>
      </c>
      <c r="K1088">
        <v>0</v>
      </c>
      <c r="L1088">
        <v>901.61</v>
      </c>
      <c r="M1088" s="2">
        <v>31</v>
      </c>
      <c r="P1088" t="s">
        <v>85</v>
      </c>
      <c r="Q1088" t="s">
        <v>86</v>
      </c>
    </row>
    <row r="1089" spans="1:17" x14ac:dyDescent="0.2">
      <c r="A1089" t="s">
        <v>59</v>
      </c>
      <c r="B1089" s="30" t="s">
        <v>245</v>
      </c>
      <c r="C1089" t="s">
        <v>14</v>
      </c>
      <c r="D1089" t="s">
        <v>82</v>
      </c>
      <c r="F1089" t="s">
        <v>17</v>
      </c>
      <c r="G1089" t="s">
        <v>18</v>
      </c>
      <c r="H1089" s="4">
        <v>607.33000000000004</v>
      </c>
      <c r="I1089">
        <v>0</v>
      </c>
      <c r="J1089">
        <v>0</v>
      </c>
      <c r="K1089">
        <v>0</v>
      </c>
      <c r="L1089">
        <v>607.33000000000004</v>
      </c>
      <c r="M1089" s="2">
        <v>31</v>
      </c>
      <c r="P1089" t="s">
        <v>85</v>
      </c>
      <c r="Q1089" t="s">
        <v>86</v>
      </c>
    </row>
    <row r="1090" spans="1:17" x14ac:dyDescent="0.2">
      <c r="A1090" t="s">
        <v>59</v>
      </c>
      <c r="B1090" s="30" t="s">
        <v>246</v>
      </c>
      <c r="C1090" t="s">
        <v>14</v>
      </c>
      <c r="D1090" t="s">
        <v>82</v>
      </c>
      <c r="F1090" t="s">
        <v>17</v>
      </c>
      <c r="G1090" t="s">
        <v>18</v>
      </c>
      <c r="H1090" s="4">
        <v>942</v>
      </c>
      <c r="I1090">
        <v>0</v>
      </c>
      <c r="J1090">
        <v>0</v>
      </c>
      <c r="K1090">
        <v>0</v>
      </c>
      <c r="L1090">
        <v>942</v>
      </c>
      <c r="M1090" s="2">
        <v>31</v>
      </c>
      <c r="P1090" t="s">
        <v>85</v>
      </c>
      <c r="Q1090" t="s">
        <v>86</v>
      </c>
    </row>
    <row r="1091" spans="1:17" x14ac:dyDescent="0.2">
      <c r="A1091" t="s">
        <v>59</v>
      </c>
      <c r="B1091" s="30" t="s">
        <v>247</v>
      </c>
      <c r="C1091" t="s">
        <v>14</v>
      </c>
      <c r="D1091" t="s">
        <v>82</v>
      </c>
      <c r="F1091" t="s">
        <v>17</v>
      </c>
      <c r="G1091" t="s">
        <v>18</v>
      </c>
      <c r="H1091" s="4">
        <v>858.65</v>
      </c>
      <c r="I1091">
        <v>0</v>
      </c>
      <c r="J1091">
        <v>0</v>
      </c>
      <c r="K1091">
        <v>0</v>
      </c>
      <c r="L1091">
        <v>858.65</v>
      </c>
      <c r="M1091" s="2">
        <v>31</v>
      </c>
      <c r="N1091" t="s">
        <v>84</v>
      </c>
      <c r="P1091" t="s">
        <v>85</v>
      </c>
      <c r="Q1091" t="s">
        <v>86</v>
      </c>
    </row>
    <row r="1092" spans="1:17" x14ac:dyDescent="0.2">
      <c r="A1092" t="s">
        <v>59</v>
      </c>
      <c r="B1092" s="30" t="s">
        <v>248</v>
      </c>
      <c r="C1092" t="s">
        <v>14</v>
      </c>
      <c r="D1092" t="s">
        <v>82</v>
      </c>
      <c r="F1092" t="s">
        <v>17</v>
      </c>
      <c r="G1092" t="s">
        <v>19</v>
      </c>
      <c r="H1092" s="4">
        <v>5455</v>
      </c>
      <c r="I1092">
        <v>2465</v>
      </c>
      <c r="J1092">
        <v>0</v>
      </c>
      <c r="K1092">
        <v>2990</v>
      </c>
      <c r="L1092">
        <v>0</v>
      </c>
      <c r="M1092" s="2">
        <v>31</v>
      </c>
      <c r="O1092" t="s">
        <v>37</v>
      </c>
      <c r="P1092" t="s">
        <v>85</v>
      </c>
      <c r="Q1092" t="s">
        <v>86</v>
      </c>
    </row>
    <row r="1093" spans="1:17" x14ac:dyDescent="0.2">
      <c r="A1093" t="s">
        <v>59</v>
      </c>
      <c r="B1093" s="30" t="s">
        <v>249</v>
      </c>
      <c r="C1093" t="s">
        <v>14</v>
      </c>
      <c r="D1093" t="s">
        <v>82</v>
      </c>
      <c r="E1093" t="s">
        <v>250</v>
      </c>
      <c r="F1093" t="s">
        <v>17</v>
      </c>
      <c r="G1093" t="s">
        <v>19</v>
      </c>
      <c r="H1093" s="4">
        <v>4962</v>
      </c>
      <c r="I1093">
        <v>422</v>
      </c>
      <c r="J1093">
        <v>0</v>
      </c>
      <c r="K1093">
        <v>4540</v>
      </c>
      <c r="L1093">
        <v>0</v>
      </c>
      <c r="M1093" s="2">
        <v>31</v>
      </c>
      <c r="N1093" t="s">
        <v>84</v>
      </c>
      <c r="P1093" t="s">
        <v>85</v>
      </c>
      <c r="Q1093" t="s">
        <v>86</v>
      </c>
    </row>
    <row r="1094" spans="1:17" x14ac:dyDescent="0.2">
      <c r="A1094" t="s">
        <v>59</v>
      </c>
      <c r="B1094" s="30" t="s">
        <v>251</v>
      </c>
      <c r="C1094" t="s">
        <v>14</v>
      </c>
      <c r="D1094" t="s">
        <v>82</v>
      </c>
      <c r="E1094" t="s">
        <v>141</v>
      </c>
      <c r="F1094" t="s">
        <v>17</v>
      </c>
      <c r="G1094" t="s">
        <v>18</v>
      </c>
      <c r="H1094" s="4">
        <v>139.04</v>
      </c>
      <c r="I1094">
        <v>0</v>
      </c>
      <c r="J1094">
        <v>0</v>
      </c>
      <c r="K1094">
        <v>0</v>
      </c>
      <c r="L1094">
        <v>139.04</v>
      </c>
      <c r="M1094" s="2">
        <v>31</v>
      </c>
      <c r="P1094" t="s">
        <v>85</v>
      </c>
      <c r="Q1094" t="s">
        <v>86</v>
      </c>
    </row>
    <row r="1095" spans="1:17" x14ac:dyDescent="0.2">
      <c r="A1095" t="s">
        <v>59</v>
      </c>
      <c r="B1095" s="30" t="s">
        <v>252</v>
      </c>
      <c r="C1095" t="s">
        <v>14</v>
      </c>
      <c r="D1095" t="s">
        <v>82</v>
      </c>
      <c r="F1095" t="s">
        <v>17</v>
      </c>
      <c r="G1095" t="s">
        <v>18</v>
      </c>
      <c r="H1095" s="4">
        <v>1012.66</v>
      </c>
      <c r="I1095">
        <v>0</v>
      </c>
      <c r="J1095">
        <v>0</v>
      </c>
      <c r="K1095">
        <v>0</v>
      </c>
      <c r="L1095">
        <v>1012.66</v>
      </c>
      <c r="M1095" s="2">
        <v>31</v>
      </c>
      <c r="P1095" t="s">
        <v>85</v>
      </c>
      <c r="Q1095" t="s">
        <v>86</v>
      </c>
    </row>
    <row r="1096" spans="1:17" x14ac:dyDescent="0.2">
      <c r="A1096" t="s">
        <v>59</v>
      </c>
      <c r="B1096" s="30" t="s">
        <v>253</v>
      </c>
      <c r="C1096" t="s">
        <v>14</v>
      </c>
      <c r="D1096" t="s">
        <v>82</v>
      </c>
      <c r="F1096" t="s">
        <v>17</v>
      </c>
      <c r="G1096" t="s">
        <v>18</v>
      </c>
      <c r="H1096" s="4">
        <v>22.9</v>
      </c>
      <c r="I1096">
        <v>0</v>
      </c>
      <c r="J1096">
        <v>0</v>
      </c>
      <c r="K1096">
        <v>0</v>
      </c>
      <c r="L1096">
        <v>22.9</v>
      </c>
      <c r="M1096" s="2">
        <v>31</v>
      </c>
      <c r="P1096" t="s">
        <v>85</v>
      </c>
      <c r="Q1096" t="s">
        <v>86</v>
      </c>
    </row>
    <row r="1097" spans="1:17" x14ac:dyDescent="0.2">
      <c r="A1097" t="s">
        <v>59</v>
      </c>
      <c r="B1097" s="30" t="s">
        <v>254</v>
      </c>
      <c r="C1097" t="s">
        <v>14</v>
      </c>
      <c r="D1097" t="s">
        <v>82</v>
      </c>
      <c r="E1097" t="s">
        <v>255</v>
      </c>
      <c r="F1097" t="s">
        <v>17</v>
      </c>
      <c r="G1097" t="s">
        <v>18</v>
      </c>
      <c r="H1097" s="4">
        <v>2757.93</v>
      </c>
      <c r="I1097">
        <v>0</v>
      </c>
      <c r="J1097">
        <v>0</v>
      </c>
      <c r="K1097">
        <v>0</v>
      </c>
      <c r="L1097">
        <v>2757.93</v>
      </c>
      <c r="M1097" s="2">
        <v>31</v>
      </c>
      <c r="P1097" t="s">
        <v>85</v>
      </c>
      <c r="Q1097" t="s">
        <v>86</v>
      </c>
    </row>
    <row r="1098" spans="1:17" x14ac:dyDescent="0.2">
      <c r="A1098" t="s">
        <v>59</v>
      </c>
      <c r="B1098" s="30" t="s">
        <v>256</v>
      </c>
      <c r="C1098" t="s">
        <v>14</v>
      </c>
      <c r="D1098" t="s">
        <v>82</v>
      </c>
      <c r="E1098" t="s">
        <v>25</v>
      </c>
      <c r="F1098" t="s">
        <v>17</v>
      </c>
      <c r="G1098" t="s">
        <v>19</v>
      </c>
      <c r="H1098" s="4">
        <v>1859</v>
      </c>
      <c r="I1098">
        <v>417</v>
      </c>
      <c r="J1098">
        <v>0</v>
      </c>
      <c r="K1098">
        <v>1442</v>
      </c>
      <c r="L1098">
        <v>0</v>
      </c>
      <c r="M1098" s="2">
        <v>31</v>
      </c>
      <c r="N1098" t="s">
        <v>23</v>
      </c>
      <c r="P1098" t="s">
        <v>85</v>
      </c>
      <c r="Q1098" t="s">
        <v>86</v>
      </c>
    </row>
    <row r="1099" spans="1:17" x14ac:dyDescent="0.2">
      <c r="A1099" t="s">
        <v>59</v>
      </c>
      <c r="B1099" s="30" t="s">
        <v>257</v>
      </c>
      <c r="C1099" t="s">
        <v>14</v>
      </c>
      <c r="D1099" t="s">
        <v>82</v>
      </c>
      <c r="E1099" t="s">
        <v>258</v>
      </c>
      <c r="F1099" t="s">
        <v>17</v>
      </c>
      <c r="G1099" t="s">
        <v>18</v>
      </c>
      <c r="H1099" s="4">
        <v>5.32</v>
      </c>
      <c r="I1099">
        <v>0</v>
      </c>
      <c r="J1099">
        <v>0</v>
      </c>
      <c r="K1099">
        <v>0</v>
      </c>
      <c r="L1099">
        <v>5.32</v>
      </c>
      <c r="M1099" s="2">
        <v>31</v>
      </c>
      <c r="P1099" t="s">
        <v>85</v>
      </c>
      <c r="Q1099" t="s">
        <v>86</v>
      </c>
    </row>
    <row r="1100" spans="1:17" x14ac:dyDescent="0.2">
      <c r="A1100" t="s">
        <v>59</v>
      </c>
      <c r="B1100" s="30" t="s">
        <v>259</v>
      </c>
      <c r="C1100" t="s">
        <v>14</v>
      </c>
      <c r="D1100" t="s">
        <v>82</v>
      </c>
      <c r="F1100" t="s">
        <v>17</v>
      </c>
      <c r="G1100" t="s">
        <v>18</v>
      </c>
      <c r="H1100" s="4">
        <v>5683.16</v>
      </c>
      <c r="I1100">
        <v>0</v>
      </c>
      <c r="J1100">
        <v>0</v>
      </c>
      <c r="K1100">
        <v>0</v>
      </c>
      <c r="L1100">
        <v>5683.16</v>
      </c>
      <c r="M1100" s="2">
        <v>31</v>
      </c>
      <c r="P1100" t="s">
        <v>85</v>
      </c>
      <c r="Q1100" t="s">
        <v>86</v>
      </c>
    </row>
    <row r="1101" spans="1:17" x14ac:dyDescent="0.2">
      <c r="A1101" t="s">
        <v>59</v>
      </c>
      <c r="B1101" s="30" t="s">
        <v>260</v>
      </c>
      <c r="C1101" t="s">
        <v>14</v>
      </c>
      <c r="D1101" t="s">
        <v>82</v>
      </c>
      <c r="F1101" t="s">
        <v>17</v>
      </c>
      <c r="G1101" t="s">
        <v>18</v>
      </c>
      <c r="H1101" s="4">
        <v>72.67</v>
      </c>
      <c r="I1101">
        <v>0</v>
      </c>
      <c r="J1101">
        <v>0</v>
      </c>
      <c r="K1101">
        <v>0</v>
      </c>
      <c r="L1101">
        <v>72.67</v>
      </c>
      <c r="M1101" s="2">
        <v>31</v>
      </c>
      <c r="O1101" t="s">
        <v>37</v>
      </c>
      <c r="P1101" t="s">
        <v>85</v>
      </c>
      <c r="Q1101" t="s">
        <v>86</v>
      </c>
    </row>
    <row r="1102" spans="1:17" x14ac:dyDescent="0.2">
      <c r="A1102" t="s">
        <v>59</v>
      </c>
      <c r="B1102" s="30" t="s">
        <v>261</v>
      </c>
      <c r="C1102" t="s">
        <v>14</v>
      </c>
      <c r="D1102" t="s">
        <v>82</v>
      </c>
      <c r="F1102" t="s">
        <v>17</v>
      </c>
      <c r="G1102" t="s">
        <v>18</v>
      </c>
      <c r="H1102" s="4">
        <v>12.59</v>
      </c>
      <c r="I1102">
        <v>0</v>
      </c>
      <c r="J1102">
        <v>0</v>
      </c>
      <c r="K1102">
        <v>0</v>
      </c>
      <c r="L1102">
        <v>12.59</v>
      </c>
      <c r="M1102" s="2">
        <v>31</v>
      </c>
      <c r="P1102" t="s">
        <v>85</v>
      </c>
      <c r="Q1102" t="s">
        <v>86</v>
      </c>
    </row>
    <row r="1103" spans="1:17" x14ac:dyDescent="0.2">
      <c r="A1103" t="s">
        <v>59</v>
      </c>
      <c r="B1103" s="30" t="s">
        <v>262</v>
      </c>
      <c r="C1103" t="s">
        <v>14</v>
      </c>
      <c r="D1103" t="s">
        <v>82</v>
      </c>
      <c r="F1103" t="s">
        <v>17</v>
      </c>
      <c r="G1103" t="s">
        <v>18</v>
      </c>
      <c r="H1103" s="4">
        <v>93.48</v>
      </c>
      <c r="I1103">
        <v>0</v>
      </c>
      <c r="J1103">
        <v>0</v>
      </c>
      <c r="K1103">
        <v>0</v>
      </c>
      <c r="L1103">
        <v>93.48</v>
      </c>
      <c r="M1103" s="2">
        <v>31</v>
      </c>
      <c r="P1103" t="s">
        <v>85</v>
      </c>
      <c r="Q1103" t="s">
        <v>86</v>
      </c>
    </row>
    <row r="1104" spans="1:17" x14ac:dyDescent="0.2">
      <c r="A1104" t="s">
        <v>59</v>
      </c>
      <c r="B1104" s="30" t="s">
        <v>263</v>
      </c>
      <c r="C1104" t="s">
        <v>14</v>
      </c>
      <c r="D1104" t="s">
        <v>82</v>
      </c>
      <c r="F1104" t="s">
        <v>17</v>
      </c>
      <c r="G1104" t="s">
        <v>19</v>
      </c>
      <c r="H1104" s="4">
        <v>3282</v>
      </c>
      <c r="I1104">
        <v>781</v>
      </c>
      <c r="J1104">
        <v>0</v>
      </c>
      <c r="K1104">
        <v>2501</v>
      </c>
      <c r="L1104">
        <v>0</v>
      </c>
      <c r="M1104" s="2">
        <v>31</v>
      </c>
      <c r="N1104" t="s">
        <v>23</v>
      </c>
      <c r="O1104" t="s">
        <v>37</v>
      </c>
      <c r="P1104" t="s">
        <v>85</v>
      </c>
      <c r="Q1104" t="s">
        <v>86</v>
      </c>
    </row>
    <row r="1105" spans="1:17" x14ac:dyDescent="0.2">
      <c r="A1105" t="s">
        <v>59</v>
      </c>
      <c r="B1105" s="30" t="s">
        <v>264</v>
      </c>
      <c r="C1105" t="s">
        <v>14</v>
      </c>
      <c r="D1105" t="s">
        <v>82</v>
      </c>
      <c r="F1105" t="s">
        <v>17</v>
      </c>
      <c r="G1105" t="s">
        <v>18</v>
      </c>
      <c r="H1105" s="4">
        <v>209.13</v>
      </c>
      <c r="I1105">
        <v>0</v>
      </c>
      <c r="J1105">
        <v>0</v>
      </c>
      <c r="K1105">
        <v>0</v>
      </c>
      <c r="L1105">
        <v>209.13</v>
      </c>
      <c r="M1105" s="2">
        <v>31</v>
      </c>
      <c r="P1105" t="s">
        <v>85</v>
      </c>
      <c r="Q1105" t="s">
        <v>86</v>
      </c>
    </row>
    <row r="1106" spans="1:17" x14ac:dyDescent="0.2">
      <c r="A1106" t="s">
        <v>59</v>
      </c>
      <c r="B1106" s="30" t="s">
        <v>265</v>
      </c>
      <c r="C1106" t="s">
        <v>14</v>
      </c>
      <c r="D1106" t="s">
        <v>82</v>
      </c>
      <c r="F1106" t="s">
        <v>17</v>
      </c>
      <c r="G1106" t="s">
        <v>19</v>
      </c>
      <c r="H1106" s="4">
        <v>2646</v>
      </c>
      <c r="I1106">
        <v>812</v>
      </c>
      <c r="J1106">
        <v>0</v>
      </c>
      <c r="K1106">
        <v>1834</v>
      </c>
      <c r="L1106">
        <v>0</v>
      </c>
      <c r="M1106" s="2">
        <v>31</v>
      </c>
      <c r="N1106" t="s">
        <v>23</v>
      </c>
      <c r="P1106" t="s">
        <v>85</v>
      </c>
      <c r="Q1106" t="s">
        <v>86</v>
      </c>
    </row>
    <row r="1107" spans="1:17" x14ac:dyDescent="0.2">
      <c r="A1107" t="s">
        <v>59</v>
      </c>
      <c r="B1107" s="30" t="s">
        <v>266</v>
      </c>
      <c r="C1107" t="s">
        <v>14</v>
      </c>
      <c r="D1107" t="s">
        <v>82</v>
      </c>
      <c r="F1107" t="s">
        <v>17</v>
      </c>
      <c r="G1107" t="s">
        <v>18</v>
      </c>
      <c r="H1107" s="4">
        <v>1338</v>
      </c>
      <c r="I1107">
        <v>0</v>
      </c>
      <c r="J1107">
        <v>0</v>
      </c>
      <c r="K1107">
        <v>0</v>
      </c>
      <c r="L1107">
        <v>1338</v>
      </c>
      <c r="M1107" s="2">
        <v>31</v>
      </c>
      <c r="P1107" t="s">
        <v>85</v>
      </c>
      <c r="Q1107" t="s">
        <v>86</v>
      </c>
    </row>
    <row r="1108" spans="1:17" x14ac:dyDescent="0.2">
      <c r="A1108" t="s">
        <v>60</v>
      </c>
      <c r="B1108" s="30" t="s">
        <v>81</v>
      </c>
      <c r="C1108" t="s">
        <v>14</v>
      </c>
      <c r="D1108" t="s">
        <v>82</v>
      </c>
      <c r="E1108" t="s">
        <v>83</v>
      </c>
      <c r="F1108" t="s">
        <v>17</v>
      </c>
      <c r="G1108" t="s">
        <v>19</v>
      </c>
      <c r="H1108" s="4">
        <v>6052</v>
      </c>
      <c r="I1108">
        <v>804</v>
      </c>
      <c r="J1108">
        <v>0</v>
      </c>
      <c r="K1108">
        <v>5248</v>
      </c>
      <c r="L1108">
        <v>0</v>
      </c>
      <c r="M1108" s="2">
        <v>31</v>
      </c>
      <c r="N1108" t="s">
        <v>84</v>
      </c>
      <c r="O1108" t="s">
        <v>37</v>
      </c>
      <c r="P1108" t="s">
        <v>85</v>
      </c>
      <c r="Q1108" t="s">
        <v>86</v>
      </c>
    </row>
    <row r="1109" spans="1:17" x14ac:dyDescent="0.2">
      <c r="A1109" t="s">
        <v>60</v>
      </c>
      <c r="B1109" s="30" t="s">
        <v>87</v>
      </c>
      <c r="C1109" t="s">
        <v>14</v>
      </c>
      <c r="D1109" t="s">
        <v>82</v>
      </c>
      <c r="F1109" t="s">
        <v>17</v>
      </c>
      <c r="G1109" t="s">
        <v>18</v>
      </c>
      <c r="H1109" s="4">
        <v>3380.55</v>
      </c>
      <c r="I1109">
        <v>0</v>
      </c>
      <c r="J1109">
        <v>0</v>
      </c>
      <c r="K1109">
        <v>0</v>
      </c>
      <c r="L1109">
        <v>3380.55</v>
      </c>
      <c r="M1109" s="2">
        <v>31</v>
      </c>
      <c r="P1109" t="s">
        <v>85</v>
      </c>
      <c r="Q1109" t="s">
        <v>86</v>
      </c>
    </row>
    <row r="1110" spans="1:17" x14ac:dyDescent="0.2">
      <c r="A1110" t="s">
        <v>60</v>
      </c>
      <c r="B1110" s="30" t="s">
        <v>88</v>
      </c>
      <c r="C1110" t="s">
        <v>14</v>
      </c>
      <c r="D1110" t="s">
        <v>82</v>
      </c>
      <c r="F1110" t="s">
        <v>17</v>
      </c>
      <c r="G1110" t="s">
        <v>18</v>
      </c>
      <c r="H1110" s="4">
        <v>1218.29</v>
      </c>
      <c r="I1110">
        <v>0</v>
      </c>
      <c r="J1110">
        <v>0</v>
      </c>
      <c r="K1110">
        <v>0</v>
      </c>
      <c r="L1110">
        <v>1218.29</v>
      </c>
      <c r="M1110" s="2">
        <v>31</v>
      </c>
      <c r="O1110" t="s">
        <v>37</v>
      </c>
      <c r="P1110" t="s">
        <v>85</v>
      </c>
      <c r="Q1110" t="s">
        <v>86</v>
      </c>
    </row>
    <row r="1111" spans="1:17" x14ac:dyDescent="0.2">
      <c r="A1111" t="s">
        <v>60</v>
      </c>
      <c r="B1111" s="30" t="s">
        <v>89</v>
      </c>
      <c r="C1111" t="s">
        <v>14</v>
      </c>
      <c r="D1111" t="s">
        <v>82</v>
      </c>
      <c r="F1111" t="s">
        <v>17</v>
      </c>
      <c r="G1111" t="s">
        <v>18</v>
      </c>
      <c r="H1111" s="4">
        <v>1384.7</v>
      </c>
      <c r="I1111">
        <v>0</v>
      </c>
      <c r="J1111">
        <v>0</v>
      </c>
      <c r="K1111">
        <v>0</v>
      </c>
      <c r="L1111">
        <v>1384.7</v>
      </c>
      <c r="M1111" s="2">
        <v>31</v>
      </c>
      <c r="P1111" t="s">
        <v>85</v>
      </c>
      <c r="Q1111" t="s">
        <v>86</v>
      </c>
    </row>
    <row r="1112" spans="1:17" x14ac:dyDescent="0.2">
      <c r="A1112" t="s">
        <v>60</v>
      </c>
      <c r="B1112" s="30" t="s">
        <v>90</v>
      </c>
      <c r="C1112" t="s">
        <v>14</v>
      </c>
      <c r="D1112" t="s">
        <v>82</v>
      </c>
      <c r="F1112" t="s">
        <v>17</v>
      </c>
      <c r="G1112" t="s">
        <v>18</v>
      </c>
      <c r="H1112" s="4">
        <v>337.05</v>
      </c>
      <c r="I1112">
        <v>0</v>
      </c>
      <c r="J1112">
        <v>0</v>
      </c>
      <c r="K1112">
        <v>0</v>
      </c>
      <c r="L1112">
        <v>337.05</v>
      </c>
      <c r="M1112" s="2">
        <v>31</v>
      </c>
      <c r="P1112" t="s">
        <v>85</v>
      </c>
      <c r="Q1112" t="s">
        <v>86</v>
      </c>
    </row>
    <row r="1113" spans="1:17" x14ac:dyDescent="0.2">
      <c r="A1113" t="s">
        <v>60</v>
      </c>
      <c r="B1113" s="30" t="s">
        <v>91</v>
      </c>
      <c r="C1113" t="s">
        <v>14</v>
      </c>
      <c r="D1113" t="s">
        <v>82</v>
      </c>
      <c r="F1113" t="s">
        <v>17</v>
      </c>
      <c r="G1113" t="s">
        <v>18</v>
      </c>
      <c r="H1113" s="4">
        <v>0</v>
      </c>
      <c r="I1113">
        <v>0</v>
      </c>
      <c r="J1113">
        <v>0</v>
      </c>
      <c r="K1113">
        <v>0</v>
      </c>
      <c r="L1113">
        <v>0</v>
      </c>
      <c r="M1113" s="2">
        <v>31</v>
      </c>
      <c r="O1113" t="s">
        <v>37</v>
      </c>
      <c r="P1113" t="s">
        <v>85</v>
      </c>
      <c r="Q1113" t="s">
        <v>86</v>
      </c>
    </row>
    <row r="1114" spans="1:17" x14ac:dyDescent="0.2">
      <c r="A1114" t="s">
        <v>60</v>
      </c>
      <c r="B1114" s="30" t="s">
        <v>92</v>
      </c>
      <c r="C1114" t="s">
        <v>14</v>
      </c>
      <c r="D1114" t="s">
        <v>82</v>
      </c>
      <c r="F1114" t="s">
        <v>17</v>
      </c>
      <c r="G1114" t="s">
        <v>19</v>
      </c>
      <c r="H1114" s="4">
        <v>3042</v>
      </c>
      <c r="I1114">
        <v>685</v>
      </c>
      <c r="J1114">
        <v>0</v>
      </c>
      <c r="K1114">
        <v>2357</v>
      </c>
      <c r="L1114">
        <v>0</v>
      </c>
      <c r="M1114" s="2">
        <v>31</v>
      </c>
      <c r="N1114" t="s">
        <v>23</v>
      </c>
      <c r="O1114" t="s">
        <v>37</v>
      </c>
      <c r="P1114" t="s">
        <v>85</v>
      </c>
      <c r="Q1114" t="s">
        <v>86</v>
      </c>
    </row>
    <row r="1115" spans="1:17" x14ac:dyDescent="0.2">
      <c r="A1115" t="s">
        <v>60</v>
      </c>
      <c r="B1115" s="30" t="s">
        <v>93</v>
      </c>
      <c r="C1115" t="s">
        <v>14</v>
      </c>
      <c r="D1115" t="s">
        <v>82</v>
      </c>
      <c r="F1115" t="s">
        <v>17</v>
      </c>
      <c r="G1115" t="s">
        <v>18</v>
      </c>
      <c r="H1115" s="4">
        <v>347.86</v>
      </c>
      <c r="I1115">
        <v>0</v>
      </c>
      <c r="J1115">
        <v>0</v>
      </c>
      <c r="K1115">
        <v>0</v>
      </c>
      <c r="L1115">
        <v>347.86</v>
      </c>
      <c r="M1115" s="2">
        <v>31</v>
      </c>
      <c r="O1115" t="s">
        <v>37</v>
      </c>
      <c r="P1115" t="s">
        <v>85</v>
      </c>
      <c r="Q1115" t="s">
        <v>86</v>
      </c>
    </row>
    <row r="1116" spans="1:17" x14ac:dyDescent="0.2">
      <c r="A1116" t="s">
        <v>60</v>
      </c>
      <c r="B1116" s="30" t="s">
        <v>94</v>
      </c>
      <c r="C1116" t="s">
        <v>14</v>
      </c>
      <c r="D1116" t="s">
        <v>82</v>
      </c>
      <c r="F1116" t="s">
        <v>17</v>
      </c>
      <c r="G1116" t="s">
        <v>18</v>
      </c>
      <c r="H1116" s="4">
        <v>1238.03</v>
      </c>
      <c r="I1116">
        <v>0</v>
      </c>
      <c r="J1116">
        <v>0</v>
      </c>
      <c r="K1116">
        <v>0</v>
      </c>
      <c r="L1116">
        <v>1238.03</v>
      </c>
      <c r="M1116" s="2">
        <v>31</v>
      </c>
      <c r="N1116" t="s">
        <v>23</v>
      </c>
      <c r="P1116" t="s">
        <v>85</v>
      </c>
      <c r="Q1116" t="s">
        <v>86</v>
      </c>
    </row>
    <row r="1117" spans="1:17" x14ac:dyDescent="0.2">
      <c r="A1117" t="s">
        <v>60</v>
      </c>
      <c r="B1117" s="30" t="s">
        <v>95</v>
      </c>
      <c r="C1117" t="s">
        <v>14</v>
      </c>
      <c r="D1117" t="s">
        <v>82</v>
      </c>
      <c r="F1117" t="s">
        <v>17</v>
      </c>
      <c r="G1117" t="s">
        <v>19</v>
      </c>
      <c r="H1117" s="4">
        <v>3854</v>
      </c>
      <c r="I1117">
        <v>860</v>
      </c>
      <c r="J1117">
        <v>0</v>
      </c>
      <c r="K1117">
        <v>2994</v>
      </c>
      <c r="L1117">
        <v>0</v>
      </c>
      <c r="M1117" s="2">
        <v>31</v>
      </c>
      <c r="N1117" t="s">
        <v>23</v>
      </c>
      <c r="O1117" t="s">
        <v>37</v>
      </c>
      <c r="P1117" t="s">
        <v>85</v>
      </c>
      <c r="Q1117" t="s">
        <v>86</v>
      </c>
    </row>
    <row r="1118" spans="1:17" x14ac:dyDescent="0.2">
      <c r="A1118" t="s">
        <v>60</v>
      </c>
      <c r="B1118" s="30" t="s">
        <v>96</v>
      </c>
      <c r="C1118" t="s">
        <v>14</v>
      </c>
      <c r="D1118" t="s">
        <v>82</v>
      </c>
      <c r="E1118" t="s">
        <v>23</v>
      </c>
      <c r="F1118" t="s">
        <v>17</v>
      </c>
      <c r="G1118" t="s">
        <v>19</v>
      </c>
      <c r="H1118" s="4">
        <v>8595</v>
      </c>
      <c r="I1118">
        <v>2035</v>
      </c>
      <c r="J1118">
        <v>0</v>
      </c>
      <c r="K1118">
        <v>6560</v>
      </c>
      <c r="L1118">
        <v>0</v>
      </c>
      <c r="M1118" s="2">
        <v>31</v>
      </c>
      <c r="N1118" t="s">
        <v>23</v>
      </c>
      <c r="O1118" t="s">
        <v>37</v>
      </c>
      <c r="P1118" t="s">
        <v>85</v>
      </c>
      <c r="Q1118" t="s">
        <v>86</v>
      </c>
    </row>
    <row r="1119" spans="1:17" x14ac:dyDescent="0.2">
      <c r="A1119" t="s">
        <v>60</v>
      </c>
      <c r="B1119" s="30" t="s">
        <v>97</v>
      </c>
      <c r="C1119" t="s">
        <v>14</v>
      </c>
      <c r="D1119" t="s">
        <v>82</v>
      </c>
      <c r="F1119" t="s">
        <v>17</v>
      </c>
      <c r="G1119" t="s">
        <v>19</v>
      </c>
      <c r="H1119" s="4">
        <v>7766</v>
      </c>
      <c r="I1119">
        <v>1670</v>
      </c>
      <c r="J1119">
        <v>0</v>
      </c>
      <c r="K1119">
        <v>6096</v>
      </c>
      <c r="L1119">
        <v>0</v>
      </c>
      <c r="M1119" s="2">
        <v>31</v>
      </c>
      <c r="O1119" t="s">
        <v>37</v>
      </c>
      <c r="P1119" t="s">
        <v>85</v>
      </c>
      <c r="Q1119" t="s">
        <v>86</v>
      </c>
    </row>
    <row r="1120" spans="1:17" x14ac:dyDescent="0.2">
      <c r="A1120" t="s">
        <v>60</v>
      </c>
      <c r="B1120" s="30" t="s">
        <v>98</v>
      </c>
      <c r="C1120" t="s">
        <v>14</v>
      </c>
      <c r="D1120" t="s">
        <v>82</v>
      </c>
      <c r="F1120" t="s">
        <v>17</v>
      </c>
      <c r="G1120" t="s">
        <v>19</v>
      </c>
      <c r="H1120" s="4">
        <v>2020</v>
      </c>
      <c r="I1120">
        <v>453</v>
      </c>
      <c r="J1120">
        <v>0</v>
      </c>
      <c r="K1120">
        <v>1567</v>
      </c>
      <c r="L1120">
        <v>0</v>
      </c>
      <c r="M1120" s="2">
        <v>31</v>
      </c>
      <c r="N1120" t="s">
        <v>23</v>
      </c>
      <c r="O1120" t="s">
        <v>37</v>
      </c>
      <c r="P1120" t="s">
        <v>85</v>
      </c>
      <c r="Q1120" t="s">
        <v>86</v>
      </c>
    </row>
    <row r="1121" spans="1:17" x14ac:dyDescent="0.2">
      <c r="A1121" t="s">
        <v>60</v>
      </c>
      <c r="B1121" s="30" t="s">
        <v>99</v>
      </c>
      <c r="C1121" t="s">
        <v>14</v>
      </c>
      <c r="D1121" t="s">
        <v>82</v>
      </c>
      <c r="F1121" t="s">
        <v>17</v>
      </c>
      <c r="G1121" t="s">
        <v>19</v>
      </c>
      <c r="H1121" s="4">
        <v>3410</v>
      </c>
      <c r="I1121">
        <v>771</v>
      </c>
      <c r="J1121">
        <v>0</v>
      </c>
      <c r="K1121">
        <v>2639</v>
      </c>
      <c r="L1121">
        <v>0</v>
      </c>
      <c r="M1121" s="2">
        <v>31</v>
      </c>
      <c r="N1121" t="s">
        <v>23</v>
      </c>
      <c r="O1121" t="s">
        <v>37</v>
      </c>
      <c r="P1121" t="s">
        <v>85</v>
      </c>
      <c r="Q1121" t="s">
        <v>86</v>
      </c>
    </row>
    <row r="1122" spans="1:17" x14ac:dyDescent="0.2">
      <c r="A1122" t="s">
        <v>60</v>
      </c>
      <c r="B1122" s="30" t="s">
        <v>100</v>
      </c>
      <c r="C1122" t="s">
        <v>14</v>
      </c>
      <c r="D1122" t="s">
        <v>82</v>
      </c>
      <c r="F1122" t="s">
        <v>17</v>
      </c>
      <c r="G1122" t="s">
        <v>18</v>
      </c>
      <c r="H1122" s="4">
        <v>1598.44</v>
      </c>
      <c r="I1122">
        <v>0</v>
      </c>
      <c r="J1122">
        <v>0</v>
      </c>
      <c r="K1122">
        <v>0</v>
      </c>
      <c r="L1122">
        <v>1598.44</v>
      </c>
      <c r="M1122" s="2">
        <v>31</v>
      </c>
      <c r="N1122" t="s">
        <v>84</v>
      </c>
      <c r="P1122" t="s">
        <v>85</v>
      </c>
      <c r="Q1122" t="s">
        <v>86</v>
      </c>
    </row>
    <row r="1123" spans="1:17" x14ac:dyDescent="0.2">
      <c r="A1123" t="s">
        <v>60</v>
      </c>
      <c r="B1123" s="30" t="s">
        <v>101</v>
      </c>
      <c r="C1123" t="s">
        <v>14</v>
      </c>
      <c r="D1123" t="s">
        <v>82</v>
      </c>
      <c r="F1123" t="s">
        <v>17</v>
      </c>
      <c r="G1123" t="s">
        <v>19</v>
      </c>
      <c r="H1123" s="4">
        <v>3853</v>
      </c>
      <c r="I1123">
        <v>877</v>
      </c>
      <c r="J1123">
        <v>0</v>
      </c>
      <c r="K1123">
        <v>2976</v>
      </c>
      <c r="L1123">
        <v>0</v>
      </c>
      <c r="M1123" s="2">
        <v>31</v>
      </c>
      <c r="N1123" t="s">
        <v>23</v>
      </c>
      <c r="O1123" t="s">
        <v>37</v>
      </c>
      <c r="P1123" t="s">
        <v>85</v>
      </c>
      <c r="Q1123" t="s">
        <v>86</v>
      </c>
    </row>
    <row r="1124" spans="1:17" x14ac:dyDescent="0.2">
      <c r="A1124" t="s">
        <v>60</v>
      </c>
      <c r="B1124" s="30" t="s">
        <v>102</v>
      </c>
      <c r="C1124" t="s">
        <v>14</v>
      </c>
      <c r="D1124" t="s">
        <v>82</v>
      </c>
      <c r="F1124" t="s">
        <v>17</v>
      </c>
      <c r="G1124" t="s">
        <v>18</v>
      </c>
      <c r="H1124" s="4">
        <v>2202.29</v>
      </c>
      <c r="I1124">
        <v>0</v>
      </c>
      <c r="J1124">
        <v>0</v>
      </c>
      <c r="K1124">
        <v>0</v>
      </c>
      <c r="L1124">
        <v>2202.29</v>
      </c>
      <c r="M1124" s="2">
        <v>31</v>
      </c>
      <c r="O1124" t="s">
        <v>37</v>
      </c>
      <c r="P1124" t="s">
        <v>85</v>
      </c>
      <c r="Q1124" t="s">
        <v>86</v>
      </c>
    </row>
    <row r="1125" spans="1:17" x14ac:dyDescent="0.2">
      <c r="A1125" t="s">
        <v>60</v>
      </c>
      <c r="B1125" s="30" t="s">
        <v>103</v>
      </c>
      <c r="C1125" t="s">
        <v>14</v>
      </c>
      <c r="D1125" t="s">
        <v>82</v>
      </c>
      <c r="F1125" t="s">
        <v>17</v>
      </c>
      <c r="G1125" t="s">
        <v>18</v>
      </c>
      <c r="H1125" s="4">
        <v>208.18</v>
      </c>
      <c r="I1125">
        <v>0</v>
      </c>
      <c r="J1125">
        <v>0</v>
      </c>
      <c r="K1125">
        <v>0</v>
      </c>
      <c r="L1125">
        <v>208.18</v>
      </c>
      <c r="M1125" s="2">
        <v>31</v>
      </c>
      <c r="N1125" t="s">
        <v>84</v>
      </c>
      <c r="P1125" t="s">
        <v>85</v>
      </c>
      <c r="Q1125" t="s">
        <v>86</v>
      </c>
    </row>
    <row r="1126" spans="1:17" x14ac:dyDescent="0.2">
      <c r="A1126" t="s">
        <v>60</v>
      </c>
      <c r="B1126" s="30" t="s">
        <v>104</v>
      </c>
      <c r="C1126" t="s">
        <v>14</v>
      </c>
      <c r="D1126" t="s">
        <v>82</v>
      </c>
      <c r="F1126" t="s">
        <v>17</v>
      </c>
      <c r="G1126" t="s">
        <v>19</v>
      </c>
      <c r="H1126" s="4">
        <v>4010</v>
      </c>
      <c r="I1126">
        <v>881</v>
      </c>
      <c r="J1126">
        <v>0</v>
      </c>
      <c r="K1126">
        <v>3129</v>
      </c>
      <c r="L1126">
        <v>0</v>
      </c>
      <c r="M1126" s="2">
        <v>31</v>
      </c>
      <c r="N1126" t="s">
        <v>23</v>
      </c>
      <c r="O1126" t="s">
        <v>37</v>
      </c>
      <c r="P1126" t="s">
        <v>85</v>
      </c>
      <c r="Q1126" t="s">
        <v>86</v>
      </c>
    </row>
    <row r="1127" spans="1:17" x14ac:dyDescent="0.2">
      <c r="A1127" t="s">
        <v>60</v>
      </c>
      <c r="B1127" s="30" t="s">
        <v>105</v>
      </c>
      <c r="C1127" t="s">
        <v>14</v>
      </c>
      <c r="D1127" t="s">
        <v>82</v>
      </c>
      <c r="E1127" t="s">
        <v>106</v>
      </c>
      <c r="F1127" t="s">
        <v>17</v>
      </c>
      <c r="G1127" t="s">
        <v>19</v>
      </c>
      <c r="H1127" s="4">
        <v>2498</v>
      </c>
      <c r="I1127">
        <v>106</v>
      </c>
      <c r="J1127">
        <v>0</v>
      </c>
      <c r="K1127">
        <v>2392</v>
      </c>
      <c r="L1127">
        <v>0</v>
      </c>
      <c r="M1127" s="2">
        <v>31</v>
      </c>
      <c r="P1127" t="s">
        <v>85</v>
      </c>
      <c r="Q1127" t="s">
        <v>86</v>
      </c>
    </row>
    <row r="1128" spans="1:17" x14ac:dyDescent="0.2">
      <c r="A1128" t="s">
        <v>60</v>
      </c>
      <c r="B1128" s="30" t="s">
        <v>107</v>
      </c>
      <c r="C1128" t="s">
        <v>14</v>
      </c>
      <c r="D1128" t="s">
        <v>82</v>
      </c>
      <c r="F1128" t="s">
        <v>17</v>
      </c>
      <c r="G1128" t="s">
        <v>19</v>
      </c>
      <c r="H1128" s="4">
        <v>654</v>
      </c>
      <c r="I1128">
        <v>150</v>
      </c>
      <c r="J1128">
        <v>0</v>
      </c>
      <c r="K1128">
        <v>504</v>
      </c>
      <c r="L1128">
        <v>0</v>
      </c>
      <c r="M1128" s="2">
        <v>31</v>
      </c>
      <c r="N1128" t="s">
        <v>23</v>
      </c>
      <c r="P1128" t="s">
        <v>85</v>
      </c>
      <c r="Q1128" t="s">
        <v>86</v>
      </c>
    </row>
    <row r="1129" spans="1:17" x14ac:dyDescent="0.2">
      <c r="A1129" t="s">
        <v>60</v>
      </c>
      <c r="B1129" s="30" t="s">
        <v>108</v>
      </c>
      <c r="C1129" t="s">
        <v>14</v>
      </c>
      <c r="D1129" t="s">
        <v>82</v>
      </c>
      <c r="F1129" t="s">
        <v>17</v>
      </c>
      <c r="G1129" t="s">
        <v>18</v>
      </c>
      <c r="H1129" s="4">
        <v>486.67</v>
      </c>
      <c r="I1129">
        <v>0</v>
      </c>
      <c r="J1129">
        <v>0</v>
      </c>
      <c r="K1129">
        <v>0</v>
      </c>
      <c r="L1129">
        <v>486.67</v>
      </c>
      <c r="M1129" s="2">
        <v>31</v>
      </c>
      <c r="P1129" t="s">
        <v>85</v>
      </c>
      <c r="Q1129" t="s">
        <v>86</v>
      </c>
    </row>
    <row r="1130" spans="1:17" x14ac:dyDescent="0.2">
      <c r="A1130" t="s">
        <v>60</v>
      </c>
      <c r="B1130" s="30" t="s">
        <v>109</v>
      </c>
      <c r="C1130" t="s">
        <v>14</v>
      </c>
      <c r="D1130" t="s">
        <v>82</v>
      </c>
      <c r="F1130" t="s">
        <v>17</v>
      </c>
      <c r="G1130" t="s">
        <v>18</v>
      </c>
      <c r="H1130" s="4">
        <v>258.02</v>
      </c>
      <c r="I1130">
        <v>0</v>
      </c>
      <c r="J1130">
        <v>0</v>
      </c>
      <c r="K1130">
        <v>0</v>
      </c>
      <c r="L1130">
        <v>258.02</v>
      </c>
      <c r="M1130" s="2">
        <v>31</v>
      </c>
      <c r="P1130" t="s">
        <v>85</v>
      </c>
      <c r="Q1130" t="s">
        <v>86</v>
      </c>
    </row>
    <row r="1131" spans="1:17" x14ac:dyDescent="0.2">
      <c r="A1131" t="s">
        <v>60</v>
      </c>
      <c r="B1131" s="30" t="s">
        <v>110</v>
      </c>
      <c r="C1131" t="s">
        <v>14</v>
      </c>
      <c r="D1131" t="s">
        <v>82</v>
      </c>
      <c r="F1131" t="s">
        <v>17</v>
      </c>
      <c r="G1131" t="s">
        <v>18</v>
      </c>
      <c r="H1131" s="4">
        <v>729.21</v>
      </c>
      <c r="I1131">
        <v>0</v>
      </c>
      <c r="J1131">
        <v>0</v>
      </c>
      <c r="K1131">
        <v>0</v>
      </c>
      <c r="L1131">
        <v>729.21</v>
      </c>
      <c r="M1131" s="2">
        <v>31</v>
      </c>
      <c r="P1131" t="s">
        <v>85</v>
      </c>
      <c r="Q1131" t="s">
        <v>86</v>
      </c>
    </row>
    <row r="1132" spans="1:17" x14ac:dyDescent="0.2">
      <c r="A1132" t="s">
        <v>60</v>
      </c>
      <c r="B1132" s="30" t="s">
        <v>111</v>
      </c>
      <c r="C1132" t="s">
        <v>14</v>
      </c>
      <c r="D1132" t="s">
        <v>82</v>
      </c>
      <c r="F1132" t="s">
        <v>17</v>
      </c>
      <c r="G1132" t="s">
        <v>19</v>
      </c>
      <c r="H1132" s="4">
        <v>22396</v>
      </c>
      <c r="I1132">
        <v>1368</v>
      </c>
      <c r="J1132">
        <v>0</v>
      </c>
      <c r="K1132">
        <v>21028</v>
      </c>
      <c r="L1132">
        <v>0</v>
      </c>
      <c r="M1132" s="2">
        <v>31</v>
      </c>
      <c r="O1132" t="s">
        <v>37</v>
      </c>
      <c r="P1132" t="s">
        <v>85</v>
      </c>
      <c r="Q1132" t="s">
        <v>86</v>
      </c>
    </row>
    <row r="1133" spans="1:17" x14ac:dyDescent="0.2">
      <c r="A1133" t="s">
        <v>60</v>
      </c>
      <c r="B1133" s="30" t="s">
        <v>112</v>
      </c>
      <c r="C1133" t="s">
        <v>14</v>
      </c>
      <c r="D1133" t="s">
        <v>82</v>
      </c>
      <c r="F1133" t="s">
        <v>17</v>
      </c>
      <c r="G1133" t="s">
        <v>19</v>
      </c>
      <c r="H1133" s="4">
        <v>2914</v>
      </c>
      <c r="I1133">
        <v>666</v>
      </c>
      <c r="J1133">
        <v>0</v>
      </c>
      <c r="K1133">
        <v>2248</v>
      </c>
      <c r="L1133">
        <v>0</v>
      </c>
      <c r="M1133" s="2">
        <v>31</v>
      </c>
      <c r="N1133" t="s">
        <v>23</v>
      </c>
      <c r="O1133" t="s">
        <v>37</v>
      </c>
      <c r="P1133" t="s">
        <v>85</v>
      </c>
      <c r="Q1133" t="s">
        <v>86</v>
      </c>
    </row>
    <row r="1134" spans="1:17" x14ac:dyDescent="0.2">
      <c r="A1134" t="s">
        <v>60</v>
      </c>
      <c r="B1134" s="30" t="s">
        <v>113</v>
      </c>
      <c r="C1134" t="s">
        <v>14</v>
      </c>
      <c r="D1134" t="s">
        <v>82</v>
      </c>
      <c r="E1134" t="s">
        <v>114</v>
      </c>
      <c r="F1134" t="s">
        <v>17</v>
      </c>
      <c r="G1134" t="s">
        <v>18</v>
      </c>
      <c r="H1134" s="4">
        <v>527</v>
      </c>
      <c r="I1134">
        <v>0</v>
      </c>
      <c r="J1134">
        <v>0</v>
      </c>
      <c r="K1134">
        <v>0</v>
      </c>
      <c r="L1134">
        <v>527</v>
      </c>
      <c r="M1134" s="2">
        <v>31</v>
      </c>
      <c r="P1134" t="s">
        <v>85</v>
      </c>
      <c r="Q1134" t="s">
        <v>86</v>
      </c>
    </row>
    <row r="1135" spans="1:17" x14ac:dyDescent="0.2">
      <c r="A1135" t="s">
        <v>60</v>
      </c>
      <c r="B1135" s="30" t="s">
        <v>115</v>
      </c>
      <c r="C1135" t="s">
        <v>14</v>
      </c>
      <c r="D1135" t="s">
        <v>82</v>
      </c>
      <c r="F1135" t="s">
        <v>17</v>
      </c>
      <c r="G1135" t="s">
        <v>19</v>
      </c>
      <c r="H1135" s="4">
        <v>3786</v>
      </c>
      <c r="I1135">
        <v>935</v>
      </c>
      <c r="J1135">
        <v>0</v>
      </c>
      <c r="K1135">
        <v>2851</v>
      </c>
      <c r="L1135">
        <v>0</v>
      </c>
      <c r="M1135" s="2">
        <v>31</v>
      </c>
      <c r="P1135" t="s">
        <v>85</v>
      </c>
      <c r="Q1135" t="s">
        <v>86</v>
      </c>
    </row>
    <row r="1136" spans="1:17" x14ac:dyDescent="0.2">
      <c r="A1136" t="s">
        <v>60</v>
      </c>
      <c r="B1136" s="30" t="s">
        <v>116</v>
      </c>
      <c r="C1136" t="s">
        <v>14</v>
      </c>
      <c r="D1136" t="s">
        <v>82</v>
      </c>
      <c r="F1136" t="s">
        <v>17</v>
      </c>
      <c r="G1136" t="s">
        <v>19</v>
      </c>
      <c r="H1136" s="4">
        <v>20600</v>
      </c>
      <c r="I1136">
        <v>5040</v>
      </c>
      <c r="J1136">
        <v>0</v>
      </c>
      <c r="K1136">
        <v>15560</v>
      </c>
      <c r="L1136">
        <v>0</v>
      </c>
      <c r="M1136" s="2">
        <v>31</v>
      </c>
      <c r="O1136" t="s">
        <v>37</v>
      </c>
      <c r="P1136" t="s">
        <v>85</v>
      </c>
      <c r="Q1136" t="s">
        <v>86</v>
      </c>
    </row>
    <row r="1137" spans="1:17" x14ac:dyDescent="0.2">
      <c r="A1137" t="s">
        <v>60</v>
      </c>
      <c r="B1137" s="30" t="s">
        <v>117</v>
      </c>
      <c r="C1137" t="s">
        <v>14</v>
      </c>
      <c r="D1137" t="s">
        <v>82</v>
      </c>
      <c r="F1137" t="s">
        <v>17</v>
      </c>
      <c r="G1137" t="s">
        <v>18</v>
      </c>
      <c r="H1137" s="4">
        <v>94.3</v>
      </c>
      <c r="I1137">
        <v>0</v>
      </c>
      <c r="J1137">
        <v>0</v>
      </c>
      <c r="K1137">
        <v>0</v>
      </c>
      <c r="L1137">
        <v>94.3</v>
      </c>
      <c r="M1137" s="2">
        <v>31</v>
      </c>
      <c r="P1137" t="s">
        <v>85</v>
      </c>
      <c r="Q1137" t="s">
        <v>86</v>
      </c>
    </row>
    <row r="1138" spans="1:17" x14ac:dyDescent="0.2">
      <c r="A1138" t="s">
        <v>60</v>
      </c>
      <c r="B1138" s="30" t="s">
        <v>118</v>
      </c>
      <c r="C1138" t="s">
        <v>14</v>
      </c>
      <c r="D1138" t="s">
        <v>82</v>
      </c>
      <c r="F1138" t="s">
        <v>17</v>
      </c>
      <c r="G1138" t="s">
        <v>18</v>
      </c>
      <c r="H1138" s="4">
        <v>0</v>
      </c>
      <c r="I1138">
        <v>0</v>
      </c>
      <c r="J1138">
        <v>0</v>
      </c>
      <c r="K1138">
        <v>0</v>
      </c>
      <c r="L1138">
        <v>0</v>
      </c>
      <c r="M1138" s="2">
        <v>31</v>
      </c>
      <c r="P1138" t="s">
        <v>85</v>
      </c>
      <c r="Q1138" t="s">
        <v>86</v>
      </c>
    </row>
    <row r="1139" spans="1:17" x14ac:dyDescent="0.2">
      <c r="A1139" t="s">
        <v>60</v>
      </c>
      <c r="B1139" s="30" t="s">
        <v>119</v>
      </c>
      <c r="C1139" t="s">
        <v>14</v>
      </c>
      <c r="D1139" t="s">
        <v>82</v>
      </c>
      <c r="F1139" t="s">
        <v>17</v>
      </c>
      <c r="G1139" t="s">
        <v>18</v>
      </c>
      <c r="H1139" s="4">
        <v>702.53</v>
      </c>
      <c r="I1139">
        <v>0</v>
      </c>
      <c r="J1139">
        <v>0</v>
      </c>
      <c r="K1139">
        <v>0</v>
      </c>
      <c r="L1139">
        <v>702.53</v>
      </c>
      <c r="M1139" s="2">
        <v>31</v>
      </c>
      <c r="P1139" t="s">
        <v>85</v>
      </c>
      <c r="Q1139" t="s">
        <v>86</v>
      </c>
    </row>
    <row r="1140" spans="1:17" x14ac:dyDescent="0.2">
      <c r="A1140" t="s">
        <v>60</v>
      </c>
      <c r="B1140" s="30" t="s">
        <v>120</v>
      </c>
      <c r="C1140" t="s">
        <v>14</v>
      </c>
      <c r="D1140" t="s">
        <v>82</v>
      </c>
      <c r="F1140" t="s">
        <v>17</v>
      </c>
      <c r="G1140" t="s">
        <v>18</v>
      </c>
      <c r="H1140" s="4">
        <v>647.74</v>
      </c>
      <c r="I1140">
        <v>0</v>
      </c>
      <c r="J1140">
        <v>0</v>
      </c>
      <c r="K1140">
        <v>0</v>
      </c>
      <c r="L1140">
        <v>647.74</v>
      </c>
      <c r="M1140" s="2">
        <v>31</v>
      </c>
      <c r="P1140" t="s">
        <v>85</v>
      </c>
      <c r="Q1140" t="s">
        <v>86</v>
      </c>
    </row>
    <row r="1141" spans="1:17" x14ac:dyDescent="0.2">
      <c r="A1141" t="s">
        <v>60</v>
      </c>
      <c r="B1141" s="30" t="s">
        <v>121</v>
      </c>
      <c r="C1141" t="s">
        <v>14</v>
      </c>
      <c r="D1141" t="s">
        <v>82</v>
      </c>
      <c r="F1141" t="s">
        <v>17</v>
      </c>
      <c r="G1141" t="s">
        <v>19</v>
      </c>
      <c r="H1141" s="4">
        <v>4612</v>
      </c>
      <c r="I1141">
        <v>1015</v>
      </c>
      <c r="J1141">
        <v>0</v>
      </c>
      <c r="K1141">
        <v>3597</v>
      </c>
      <c r="L1141">
        <v>0</v>
      </c>
      <c r="M1141" s="2">
        <v>31</v>
      </c>
      <c r="N1141" t="s">
        <v>23</v>
      </c>
      <c r="P1141" t="s">
        <v>85</v>
      </c>
      <c r="Q1141" t="s">
        <v>86</v>
      </c>
    </row>
    <row r="1142" spans="1:17" x14ac:dyDescent="0.2">
      <c r="A1142" t="s">
        <v>60</v>
      </c>
      <c r="B1142" s="30" t="s">
        <v>122</v>
      </c>
      <c r="C1142" t="s">
        <v>14</v>
      </c>
      <c r="D1142" t="s">
        <v>82</v>
      </c>
      <c r="F1142" t="s">
        <v>17</v>
      </c>
      <c r="G1142" t="s">
        <v>19</v>
      </c>
      <c r="H1142" s="4">
        <v>1872</v>
      </c>
      <c r="I1142">
        <v>423</v>
      </c>
      <c r="J1142">
        <v>0</v>
      </c>
      <c r="K1142">
        <v>1449</v>
      </c>
      <c r="L1142">
        <v>0</v>
      </c>
      <c r="M1142" s="2">
        <v>31</v>
      </c>
      <c r="N1142" t="s">
        <v>23</v>
      </c>
      <c r="O1142" t="s">
        <v>37</v>
      </c>
      <c r="P1142" t="s">
        <v>85</v>
      </c>
      <c r="Q1142" t="s">
        <v>86</v>
      </c>
    </row>
    <row r="1143" spans="1:17" x14ac:dyDescent="0.2">
      <c r="A1143" t="s">
        <v>60</v>
      </c>
      <c r="B1143" s="30" t="s">
        <v>123</v>
      </c>
      <c r="C1143" t="s">
        <v>14</v>
      </c>
      <c r="D1143" t="s">
        <v>82</v>
      </c>
      <c r="F1143" t="s">
        <v>17</v>
      </c>
      <c r="G1143" t="s">
        <v>18</v>
      </c>
      <c r="H1143" s="4">
        <v>335.2</v>
      </c>
      <c r="I1143">
        <v>0</v>
      </c>
      <c r="J1143">
        <v>0</v>
      </c>
      <c r="K1143">
        <v>0</v>
      </c>
      <c r="L1143">
        <v>335.2</v>
      </c>
      <c r="M1143" s="2">
        <v>31</v>
      </c>
      <c r="P1143" t="s">
        <v>85</v>
      </c>
      <c r="Q1143" t="s">
        <v>86</v>
      </c>
    </row>
    <row r="1144" spans="1:17" x14ac:dyDescent="0.2">
      <c r="A1144" t="s">
        <v>60</v>
      </c>
      <c r="B1144" s="30" t="s">
        <v>124</v>
      </c>
      <c r="C1144" t="s">
        <v>14</v>
      </c>
      <c r="D1144" t="s">
        <v>82</v>
      </c>
      <c r="F1144" t="s">
        <v>17</v>
      </c>
      <c r="G1144" t="s">
        <v>18</v>
      </c>
      <c r="H1144" s="4">
        <v>3537.8</v>
      </c>
      <c r="I1144">
        <v>0</v>
      </c>
      <c r="J1144">
        <v>0</v>
      </c>
      <c r="K1144">
        <v>0</v>
      </c>
      <c r="L1144">
        <v>3537.8</v>
      </c>
      <c r="M1144" s="2">
        <v>31</v>
      </c>
      <c r="N1144" t="s">
        <v>84</v>
      </c>
      <c r="P1144" t="s">
        <v>85</v>
      </c>
      <c r="Q1144" t="s">
        <v>86</v>
      </c>
    </row>
    <row r="1145" spans="1:17" x14ac:dyDescent="0.2">
      <c r="A1145" t="s">
        <v>60</v>
      </c>
      <c r="B1145" s="30" t="s">
        <v>125</v>
      </c>
      <c r="C1145" t="s">
        <v>14</v>
      </c>
      <c r="D1145" t="s">
        <v>82</v>
      </c>
      <c r="F1145" t="s">
        <v>17</v>
      </c>
      <c r="G1145" t="s">
        <v>19</v>
      </c>
      <c r="H1145" s="4">
        <v>4235</v>
      </c>
      <c r="I1145">
        <v>947</v>
      </c>
      <c r="J1145">
        <v>0</v>
      </c>
      <c r="K1145">
        <v>3288</v>
      </c>
      <c r="L1145">
        <v>0</v>
      </c>
      <c r="M1145" s="2">
        <v>31</v>
      </c>
      <c r="N1145" t="s">
        <v>23</v>
      </c>
      <c r="O1145" t="s">
        <v>23</v>
      </c>
      <c r="P1145" t="s">
        <v>85</v>
      </c>
      <c r="Q1145" t="s">
        <v>86</v>
      </c>
    </row>
    <row r="1146" spans="1:17" x14ac:dyDescent="0.2">
      <c r="A1146" t="s">
        <v>60</v>
      </c>
      <c r="B1146" s="30" t="s">
        <v>126</v>
      </c>
      <c r="C1146" t="s">
        <v>14</v>
      </c>
      <c r="D1146" t="s">
        <v>82</v>
      </c>
      <c r="F1146" t="s">
        <v>17</v>
      </c>
      <c r="G1146" t="s">
        <v>19</v>
      </c>
      <c r="H1146" s="4">
        <v>2785</v>
      </c>
      <c r="I1146">
        <v>635</v>
      </c>
      <c r="J1146">
        <v>0</v>
      </c>
      <c r="K1146">
        <v>2150</v>
      </c>
      <c r="L1146">
        <v>0</v>
      </c>
      <c r="M1146" s="2">
        <v>31</v>
      </c>
      <c r="N1146" t="s">
        <v>23</v>
      </c>
      <c r="O1146" t="s">
        <v>37</v>
      </c>
      <c r="P1146" t="s">
        <v>85</v>
      </c>
      <c r="Q1146" t="s">
        <v>86</v>
      </c>
    </row>
    <row r="1147" spans="1:17" x14ac:dyDescent="0.2">
      <c r="A1147" t="s">
        <v>60</v>
      </c>
      <c r="B1147" s="30" t="s">
        <v>127</v>
      </c>
      <c r="C1147" t="s">
        <v>14</v>
      </c>
      <c r="D1147" t="s">
        <v>82</v>
      </c>
      <c r="F1147" t="s">
        <v>17</v>
      </c>
      <c r="G1147" t="s">
        <v>18</v>
      </c>
      <c r="H1147" s="4">
        <v>195.47</v>
      </c>
      <c r="I1147">
        <v>0</v>
      </c>
      <c r="J1147">
        <v>0</v>
      </c>
      <c r="K1147">
        <v>0</v>
      </c>
      <c r="L1147">
        <v>195.47</v>
      </c>
      <c r="M1147" s="2">
        <v>31</v>
      </c>
      <c r="N1147" t="s">
        <v>84</v>
      </c>
      <c r="P1147" t="s">
        <v>85</v>
      </c>
      <c r="Q1147" t="s">
        <v>86</v>
      </c>
    </row>
    <row r="1148" spans="1:17" x14ac:dyDescent="0.2">
      <c r="A1148" t="s">
        <v>60</v>
      </c>
      <c r="B1148" s="30" t="s">
        <v>128</v>
      </c>
      <c r="C1148" t="s">
        <v>14</v>
      </c>
      <c r="D1148" t="s">
        <v>82</v>
      </c>
      <c r="E1148" t="s">
        <v>129</v>
      </c>
      <c r="F1148" t="s">
        <v>17</v>
      </c>
      <c r="G1148" t="s">
        <v>18</v>
      </c>
      <c r="H1148" s="4">
        <v>161.81</v>
      </c>
      <c r="I1148">
        <v>0</v>
      </c>
      <c r="J1148">
        <v>0</v>
      </c>
      <c r="K1148">
        <v>0</v>
      </c>
      <c r="L1148">
        <v>161.81</v>
      </c>
      <c r="M1148" s="2">
        <v>31</v>
      </c>
      <c r="P1148" t="s">
        <v>85</v>
      </c>
      <c r="Q1148" t="s">
        <v>86</v>
      </c>
    </row>
    <row r="1149" spans="1:17" x14ac:dyDescent="0.2">
      <c r="A1149" t="s">
        <v>60</v>
      </c>
      <c r="B1149" s="30" t="s">
        <v>130</v>
      </c>
      <c r="C1149" t="s">
        <v>14</v>
      </c>
      <c r="D1149" t="s">
        <v>82</v>
      </c>
      <c r="F1149" t="s">
        <v>17</v>
      </c>
      <c r="G1149" t="s">
        <v>19</v>
      </c>
      <c r="H1149" s="4">
        <v>4569</v>
      </c>
      <c r="I1149">
        <v>409</v>
      </c>
      <c r="J1149">
        <v>0</v>
      </c>
      <c r="K1149">
        <v>4160</v>
      </c>
      <c r="L1149">
        <v>0</v>
      </c>
      <c r="M1149" s="2">
        <v>31</v>
      </c>
      <c r="P1149" t="s">
        <v>85</v>
      </c>
      <c r="Q1149" t="s">
        <v>86</v>
      </c>
    </row>
    <row r="1150" spans="1:17" x14ac:dyDescent="0.2">
      <c r="A1150" t="s">
        <v>60</v>
      </c>
      <c r="B1150" s="30" t="s">
        <v>131</v>
      </c>
      <c r="C1150" t="s">
        <v>14</v>
      </c>
      <c r="D1150" t="s">
        <v>82</v>
      </c>
      <c r="F1150" t="s">
        <v>17</v>
      </c>
      <c r="G1150" t="s">
        <v>18</v>
      </c>
      <c r="H1150" s="4">
        <v>1970.99</v>
      </c>
      <c r="I1150">
        <v>0</v>
      </c>
      <c r="J1150">
        <v>0</v>
      </c>
      <c r="K1150">
        <v>0</v>
      </c>
      <c r="L1150">
        <v>1970.99</v>
      </c>
      <c r="M1150" s="2">
        <v>31</v>
      </c>
      <c r="P1150" t="s">
        <v>85</v>
      </c>
      <c r="Q1150" t="s">
        <v>86</v>
      </c>
    </row>
    <row r="1151" spans="1:17" x14ac:dyDescent="0.2">
      <c r="A1151" t="s">
        <v>60</v>
      </c>
      <c r="B1151" s="30" t="s">
        <v>132</v>
      </c>
      <c r="C1151" t="s">
        <v>14</v>
      </c>
      <c r="D1151" t="s">
        <v>82</v>
      </c>
      <c r="F1151" t="s">
        <v>17</v>
      </c>
      <c r="G1151" t="s">
        <v>19</v>
      </c>
      <c r="H1151" s="4">
        <v>25450</v>
      </c>
      <c r="I1151">
        <v>4400</v>
      </c>
      <c r="J1151">
        <v>0</v>
      </c>
      <c r="K1151">
        <v>21050</v>
      </c>
      <c r="L1151">
        <v>0</v>
      </c>
      <c r="M1151" s="2">
        <v>31</v>
      </c>
      <c r="O1151" t="s">
        <v>37</v>
      </c>
      <c r="P1151" t="s">
        <v>85</v>
      </c>
      <c r="Q1151" t="s">
        <v>86</v>
      </c>
    </row>
    <row r="1152" spans="1:17" x14ac:dyDescent="0.2">
      <c r="A1152" t="s">
        <v>60</v>
      </c>
      <c r="B1152" s="30" t="s">
        <v>133</v>
      </c>
      <c r="C1152" t="s">
        <v>14</v>
      </c>
      <c r="D1152" t="s">
        <v>82</v>
      </c>
      <c r="F1152" t="s">
        <v>17</v>
      </c>
      <c r="G1152" t="s">
        <v>19</v>
      </c>
      <c r="H1152" s="4">
        <v>4062</v>
      </c>
      <c r="I1152">
        <v>916</v>
      </c>
      <c r="J1152">
        <v>0</v>
      </c>
      <c r="K1152">
        <v>3146</v>
      </c>
      <c r="L1152">
        <v>0</v>
      </c>
      <c r="M1152" s="2">
        <v>31</v>
      </c>
      <c r="O1152" t="s">
        <v>37</v>
      </c>
      <c r="P1152" t="s">
        <v>85</v>
      </c>
      <c r="Q1152" t="s">
        <v>86</v>
      </c>
    </row>
    <row r="1153" spans="1:17" x14ac:dyDescent="0.2">
      <c r="A1153" t="s">
        <v>60</v>
      </c>
      <c r="B1153" s="30" t="s">
        <v>134</v>
      </c>
      <c r="C1153" t="s">
        <v>14</v>
      </c>
      <c r="D1153" t="s">
        <v>82</v>
      </c>
      <c r="F1153" t="s">
        <v>17</v>
      </c>
      <c r="G1153" t="s">
        <v>18</v>
      </c>
      <c r="H1153" s="4">
        <v>696.5</v>
      </c>
      <c r="I1153">
        <v>0</v>
      </c>
      <c r="J1153">
        <v>0</v>
      </c>
      <c r="K1153">
        <v>0</v>
      </c>
      <c r="L1153">
        <v>696.5</v>
      </c>
      <c r="M1153" s="2">
        <v>31</v>
      </c>
      <c r="P1153" t="s">
        <v>85</v>
      </c>
      <c r="Q1153" t="s">
        <v>86</v>
      </c>
    </row>
    <row r="1154" spans="1:17" x14ac:dyDescent="0.2">
      <c r="A1154" t="s">
        <v>60</v>
      </c>
      <c r="B1154" s="30" t="s">
        <v>135</v>
      </c>
      <c r="C1154" t="s">
        <v>14</v>
      </c>
      <c r="D1154" t="s">
        <v>82</v>
      </c>
      <c r="F1154" t="s">
        <v>17</v>
      </c>
      <c r="G1154" t="s">
        <v>19</v>
      </c>
      <c r="H1154" s="4">
        <v>6441</v>
      </c>
      <c r="I1154">
        <v>1481</v>
      </c>
      <c r="J1154">
        <v>0</v>
      </c>
      <c r="K1154">
        <v>4960</v>
      </c>
      <c r="L1154">
        <v>0</v>
      </c>
      <c r="M1154" s="2">
        <v>31</v>
      </c>
      <c r="O1154" t="s">
        <v>37</v>
      </c>
      <c r="P1154" t="s">
        <v>85</v>
      </c>
      <c r="Q1154" t="s">
        <v>86</v>
      </c>
    </row>
    <row r="1155" spans="1:17" x14ac:dyDescent="0.2">
      <c r="A1155" t="s">
        <v>60</v>
      </c>
      <c r="B1155" s="30" t="s">
        <v>136</v>
      </c>
      <c r="C1155" t="s">
        <v>14</v>
      </c>
      <c r="D1155" t="s">
        <v>82</v>
      </c>
      <c r="F1155" t="s">
        <v>17</v>
      </c>
      <c r="G1155" t="s">
        <v>19</v>
      </c>
      <c r="H1155" s="4">
        <v>2711</v>
      </c>
      <c r="I1155">
        <v>631</v>
      </c>
      <c r="J1155">
        <v>0</v>
      </c>
      <c r="K1155">
        <v>2080</v>
      </c>
      <c r="L1155">
        <v>0</v>
      </c>
      <c r="M1155" s="2">
        <v>31</v>
      </c>
      <c r="O1155" t="s">
        <v>37</v>
      </c>
      <c r="P1155" t="s">
        <v>85</v>
      </c>
      <c r="Q1155" t="s">
        <v>86</v>
      </c>
    </row>
    <row r="1156" spans="1:17" x14ac:dyDescent="0.2">
      <c r="A1156" t="s">
        <v>60</v>
      </c>
      <c r="B1156" s="30" t="s">
        <v>137</v>
      </c>
      <c r="C1156" t="s">
        <v>14</v>
      </c>
      <c r="D1156" t="s">
        <v>82</v>
      </c>
      <c r="F1156" t="s">
        <v>17</v>
      </c>
      <c r="G1156" t="s">
        <v>18</v>
      </c>
      <c r="H1156" s="4">
        <v>266.98</v>
      </c>
      <c r="I1156">
        <v>0</v>
      </c>
      <c r="J1156">
        <v>0</v>
      </c>
      <c r="K1156">
        <v>0</v>
      </c>
      <c r="L1156">
        <v>266.98</v>
      </c>
      <c r="M1156" s="2">
        <v>31</v>
      </c>
      <c r="P1156" t="s">
        <v>85</v>
      </c>
      <c r="Q1156" t="s">
        <v>86</v>
      </c>
    </row>
    <row r="1157" spans="1:17" x14ac:dyDescent="0.2">
      <c r="A1157" t="s">
        <v>60</v>
      </c>
      <c r="B1157" s="30" t="s">
        <v>138</v>
      </c>
      <c r="C1157" t="s">
        <v>14</v>
      </c>
      <c r="D1157" t="s">
        <v>82</v>
      </c>
      <c r="E1157" t="s">
        <v>21</v>
      </c>
      <c r="F1157" t="s">
        <v>17</v>
      </c>
      <c r="G1157" t="s">
        <v>18</v>
      </c>
      <c r="H1157" s="4">
        <v>293.64</v>
      </c>
      <c r="I1157">
        <v>0</v>
      </c>
      <c r="J1157">
        <v>0</v>
      </c>
      <c r="K1157">
        <v>0</v>
      </c>
      <c r="L1157">
        <v>293.64</v>
      </c>
      <c r="M1157" s="2">
        <v>31</v>
      </c>
      <c r="P1157" t="s">
        <v>85</v>
      </c>
      <c r="Q1157" t="s">
        <v>86</v>
      </c>
    </row>
    <row r="1158" spans="1:17" x14ac:dyDescent="0.2">
      <c r="A1158" t="s">
        <v>60</v>
      </c>
      <c r="B1158" s="30" t="s">
        <v>139</v>
      </c>
      <c r="C1158" t="s">
        <v>14</v>
      </c>
      <c r="D1158" t="s">
        <v>82</v>
      </c>
      <c r="E1158" t="s">
        <v>27</v>
      </c>
      <c r="F1158" t="s">
        <v>17</v>
      </c>
      <c r="G1158" t="s">
        <v>18</v>
      </c>
      <c r="H1158" s="4">
        <v>1443.26</v>
      </c>
      <c r="I1158">
        <v>0</v>
      </c>
      <c r="J1158">
        <v>0</v>
      </c>
      <c r="K1158">
        <v>0</v>
      </c>
      <c r="L1158">
        <v>1443.26</v>
      </c>
      <c r="M1158" s="2">
        <v>31</v>
      </c>
      <c r="P1158" t="s">
        <v>85</v>
      </c>
      <c r="Q1158" t="s">
        <v>86</v>
      </c>
    </row>
    <row r="1159" spans="1:17" x14ac:dyDescent="0.2">
      <c r="A1159" t="s">
        <v>60</v>
      </c>
      <c r="B1159" s="30" t="s">
        <v>140</v>
      </c>
      <c r="C1159" t="s">
        <v>14</v>
      </c>
      <c r="D1159" t="s">
        <v>82</v>
      </c>
      <c r="E1159" t="s">
        <v>141</v>
      </c>
      <c r="F1159" t="s">
        <v>17</v>
      </c>
      <c r="G1159" t="s">
        <v>18</v>
      </c>
      <c r="H1159" s="4">
        <v>181.99</v>
      </c>
      <c r="I1159">
        <v>0</v>
      </c>
      <c r="J1159">
        <v>0</v>
      </c>
      <c r="K1159">
        <v>0</v>
      </c>
      <c r="L1159">
        <v>181.99</v>
      </c>
      <c r="M1159" s="2">
        <v>31</v>
      </c>
      <c r="P1159" t="s">
        <v>85</v>
      </c>
      <c r="Q1159" t="s">
        <v>86</v>
      </c>
    </row>
    <row r="1160" spans="1:17" x14ac:dyDescent="0.2">
      <c r="A1160" t="s">
        <v>60</v>
      </c>
      <c r="B1160" s="30" t="s">
        <v>142</v>
      </c>
      <c r="C1160" t="s">
        <v>14</v>
      </c>
      <c r="D1160" t="s">
        <v>82</v>
      </c>
      <c r="E1160" t="s">
        <v>15</v>
      </c>
      <c r="F1160" t="s">
        <v>17</v>
      </c>
      <c r="G1160" t="s">
        <v>18</v>
      </c>
      <c r="H1160" s="4">
        <v>236</v>
      </c>
      <c r="I1160">
        <v>0</v>
      </c>
      <c r="J1160">
        <v>0</v>
      </c>
      <c r="K1160">
        <v>0</v>
      </c>
      <c r="L1160">
        <v>236</v>
      </c>
      <c r="M1160" s="2">
        <v>31</v>
      </c>
      <c r="N1160" t="s">
        <v>84</v>
      </c>
      <c r="P1160" t="s">
        <v>85</v>
      </c>
      <c r="Q1160" t="s">
        <v>86</v>
      </c>
    </row>
    <row r="1161" spans="1:17" x14ac:dyDescent="0.2">
      <c r="A1161" t="s">
        <v>60</v>
      </c>
      <c r="B1161" s="30" t="s">
        <v>143</v>
      </c>
      <c r="C1161" t="s">
        <v>14</v>
      </c>
      <c r="D1161" t="s">
        <v>82</v>
      </c>
      <c r="E1161" t="s">
        <v>23</v>
      </c>
      <c r="F1161" t="s">
        <v>17</v>
      </c>
      <c r="G1161" t="s">
        <v>18</v>
      </c>
      <c r="H1161" s="4">
        <v>1005.79</v>
      </c>
      <c r="I1161">
        <v>0</v>
      </c>
      <c r="J1161">
        <v>0</v>
      </c>
      <c r="K1161">
        <v>0</v>
      </c>
      <c r="L1161">
        <v>1005.79</v>
      </c>
      <c r="M1161" s="2">
        <v>31</v>
      </c>
      <c r="N1161" t="s">
        <v>84</v>
      </c>
      <c r="P1161" t="s">
        <v>85</v>
      </c>
      <c r="Q1161" t="s">
        <v>86</v>
      </c>
    </row>
    <row r="1162" spans="1:17" x14ac:dyDescent="0.2">
      <c r="A1162" t="s">
        <v>60</v>
      </c>
      <c r="B1162" s="30" t="s">
        <v>144</v>
      </c>
      <c r="C1162" t="s">
        <v>14</v>
      </c>
      <c r="D1162" t="s">
        <v>82</v>
      </c>
      <c r="F1162" t="s">
        <v>17</v>
      </c>
      <c r="G1162" t="s">
        <v>18</v>
      </c>
      <c r="H1162" s="4">
        <v>3167.84</v>
      </c>
      <c r="I1162">
        <v>0</v>
      </c>
      <c r="J1162">
        <v>0</v>
      </c>
      <c r="K1162">
        <v>0</v>
      </c>
      <c r="L1162">
        <v>3167.84</v>
      </c>
      <c r="M1162" s="2">
        <v>31</v>
      </c>
      <c r="N1162" t="s">
        <v>84</v>
      </c>
      <c r="P1162" t="s">
        <v>85</v>
      </c>
      <c r="Q1162" t="s">
        <v>86</v>
      </c>
    </row>
    <row r="1163" spans="1:17" x14ac:dyDescent="0.2">
      <c r="A1163" t="s">
        <v>60</v>
      </c>
      <c r="B1163" s="30" t="s">
        <v>145</v>
      </c>
      <c r="C1163" t="s">
        <v>14</v>
      </c>
      <c r="D1163" t="s">
        <v>82</v>
      </c>
      <c r="F1163" t="s">
        <v>17</v>
      </c>
      <c r="G1163" t="s">
        <v>18</v>
      </c>
      <c r="H1163" s="4">
        <v>0</v>
      </c>
      <c r="I1163">
        <v>0</v>
      </c>
      <c r="J1163">
        <v>0</v>
      </c>
      <c r="K1163">
        <v>0</v>
      </c>
      <c r="L1163">
        <v>0</v>
      </c>
      <c r="M1163" s="2">
        <v>31</v>
      </c>
      <c r="P1163" t="s">
        <v>85</v>
      </c>
      <c r="Q1163" t="s">
        <v>86</v>
      </c>
    </row>
    <row r="1164" spans="1:17" x14ac:dyDescent="0.2">
      <c r="A1164" t="s">
        <v>60</v>
      </c>
      <c r="B1164" s="30" t="s">
        <v>146</v>
      </c>
      <c r="C1164" t="s">
        <v>14</v>
      </c>
      <c r="D1164" t="s">
        <v>82</v>
      </c>
      <c r="F1164" t="s">
        <v>17</v>
      </c>
      <c r="G1164" t="s">
        <v>19</v>
      </c>
      <c r="H1164" s="4">
        <v>2775</v>
      </c>
      <c r="I1164">
        <v>627</v>
      </c>
      <c r="J1164">
        <v>0</v>
      </c>
      <c r="K1164">
        <v>2148</v>
      </c>
      <c r="L1164">
        <v>0</v>
      </c>
      <c r="M1164" s="2">
        <v>31</v>
      </c>
      <c r="N1164" t="s">
        <v>23</v>
      </c>
      <c r="O1164" t="s">
        <v>37</v>
      </c>
      <c r="P1164" t="s">
        <v>85</v>
      </c>
      <c r="Q1164" t="s">
        <v>86</v>
      </c>
    </row>
    <row r="1165" spans="1:17" x14ac:dyDescent="0.2">
      <c r="A1165" t="s">
        <v>60</v>
      </c>
      <c r="B1165" s="30" t="s">
        <v>147</v>
      </c>
      <c r="C1165" t="s">
        <v>14</v>
      </c>
      <c r="D1165" t="s">
        <v>82</v>
      </c>
      <c r="F1165" t="s">
        <v>17</v>
      </c>
      <c r="G1165" t="s">
        <v>18</v>
      </c>
      <c r="H1165" s="4">
        <v>228</v>
      </c>
      <c r="I1165">
        <v>0</v>
      </c>
      <c r="J1165">
        <v>0</v>
      </c>
      <c r="K1165">
        <v>0</v>
      </c>
      <c r="L1165">
        <v>228</v>
      </c>
      <c r="M1165" s="2">
        <v>31</v>
      </c>
      <c r="P1165" t="s">
        <v>85</v>
      </c>
      <c r="Q1165" t="s">
        <v>86</v>
      </c>
    </row>
    <row r="1166" spans="1:17" x14ac:dyDescent="0.2">
      <c r="A1166" t="s">
        <v>60</v>
      </c>
      <c r="B1166" s="30" t="s">
        <v>148</v>
      </c>
      <c r="C1166" t="s">
        <v>14</v>
      </c>
      <c r="D1166" t="s">
        <v>82</v>
      </c>
      <c r="E1166" t="s">
        <v>149</v>
      </c>
      <c r="F1166" t="s">
        <v>17</v>
      </c>
      <c r="G1166" t="s">
        <v>19</v>
      </c>
      <c r="H1166" s="4">
        <v>45912</v>
      </c>
      <c r="I1166">
        <v>3090</v>
      </c>
      <c r="J1166">
        <v>0</v>
      </c>
      <c r="K1166">
        <v>42822</v>
      </c>
      <c r="L1166">
        <v>0</v>
      </c>
      <c r="M1166" s="2">
        <v>31</v>
      </c>
      <c r="O1166" t="s">
        <v>37</v>
      </c>
      <c r="P1166" t="s">
        <v>85</v>
      </c>
      <c r="Q1166" t="s">
        <v>86</v>
      </c>
    </row>
    <row r="1167" spans="1:17" x14ac:dyDescent="0.2">
      <c r="A1167" t="s">
        <v>60</v>
      </c>
      <c r="B1167" s="30" t="s">
        <v>150</v>
      </c>
      <c r="C1167" t="s">
        <v>14</v>
      </c>
      <c r="D1167" t="s">
        <v>82</v>
      </c>
      <c r="F1167" t="s">
        <v>17</v>
      </c>
      <c r="G1167" t="s">
        <v>19</v>
      </c>
      <c r="H1167" s="4">
        <v>1320</v>
      </c>
      <c r="I1167">
        <v>100</v>
      </c>
      <c r="J1167">
        <v>0</v>
      </c>
      <c r="K1167">
        <v>1220</v>
      </c>
      <c r="L1167">
        <v>0</v>
      </c>
      <c r="M1167" s="2">
        <v>31</v>
      </c>
      <c r="P1167" t="s">
        <v>85</v>
      </c>
      <c r="Q1167" t="s">
        <v>86</v>
      </c>
    </row>
    <row r="1168" spans="1:17" x14ac:dyDescent="0.2">
      <c r="A1168" t="s">
        <v>60</v>
      </c>
      <c r="B1168" s="30" t="s">
        <v>151</v>
      </c>
      <c r="C1168" t="s">
        <v>14</v>
      </c>
      <c r="D1168" t="s">
        <v>82</v>
      </c>
      <c r="E1168" t="s">
        <v>21</v>
      </c>
      <c r="F1168" t="s">
        <v>17</v>
      </c>
      <c r="G1168" t="s">
        <v>18</v>
      </c>
      <c r="H1168" s="4">
        <v>224.65</v>
      </c>
      <c r="I1168">
        <v>0</v>
      </c>
      <c r="J1168">
        <v>0</v>
      </c>
      <c r="K1168">
        <v>0</v>
      </c>
      <c r="L1168">
        <v>224.65</v>
      </c>
      <c r="M1168" s="2">
        <v>31</v>
      </c>
      <c r="P1168" t="s">
        <v>85</v>
      </c>
      <c r="Q1168" t="s">
        <v>86</v>
      </c>
    </row>
    <row r="1169" spans="1:17" x14ac:dyDescent="0.2">
      <c r="A1169" t="s">
        <v>60</v>
      </c>
      <c r="B1169" s="30" t="s">
        <v>152</v>
      </c>
      <c r="C1169" t="s">
        <v>14</v>
      </c>
      <c r="D1169" t="s">
        <v>82</v>
      </c>
      <c r="E1169" t="s">
        <v>153</v>
      </c>
      <c r="F1169" t="s">
        <v>17</v>
      </c>
      <c r="G1169" t="s">
        <v>19</v>
      </c>
      <c r="H1169" s="4">
        <v>1445</v>
      </c>
      <c r="I1169">
        <v>340</v>
      </c>
      <c r="J1169">
        <v>0</v>
      </c>
      <c r="K1169">
        <v>1105</v>
      </c>
      <c r="L1169">
        <v>0</v>
      </c>
      <c r="M1169" s="2">
        <v>31</v>
      </c>
      <c r="P1169" t="s">
        <v>85</v>
      </c>
      <c r="Q1169" t="s">
        <v>86</v>
      </c>
    </row>
    <row r="1170" spans="1:17" x14ac:dyDescent="0.2">
      <c r="A1170" t="s">
        <v>60</v>
      </c>
      <c r="B1170" s="30" t="s">
        <v>154</v>
      </c>
      <c r="C1170" t="s">
        <v>14</v>
      </c>
      <c r="D1170" t="s">
        <v>82</v>
      </c>
      <c r="F1170" t="s">
        <v>17</v>
      </c>
      <c r="G1170" t="s">
        <v>18</v>
      </c>
      <c r="H1170" s="4">
        <v>1223.8599999999999</v>
      </c>
      <c r="I1170">
        <v>0</v>
      </c>
      <c r="J1170">
        <v>0</v>
      </c>
      <c r="K1170">
        <v>0</v>
      </c>
      <c r="L1170">
        <v>1223.8599999999999</v>
      </c>
      <c r="M1170" s="2">
        <v>31</v>
      </c>
      <c r="P1170" t="s">
        <v>85</v>
      </c>
      <c r="Q1170" t="s">
        <v>86</v>
      </c>
    </row>
    <row r="1171" spans="1:17" x14ac:dyDescent="0.2">
      <c r="A1171" t="s">
        <v>60</v>
      </c>
      <c r="B1171" s="30" t="s">
        <v>155</v>
      </c>
      <c r="C1171" t="s">
        <v>14</v>
      </c>
      <c r="D1171" t="s">
        <v>82</v>
      </c>
      <c r="E1171" t="s">
        <v>156</v>
      </c>
      <c r="F1171" t="s">
        <v>17</v>
      </c>
      <c r="G1171" t="s">
        <v>18</v>
      </c>
      <c r="H1171" s="4">
        <v>2161.15</v>
      </c>
      <c r="I1171">
        <v>0</v>
      </c>
      <c r="J1171">
        <v>0</v>
      </c>
      <c r="K1171">
        <v>0</v>
      </c>
      <c r="L1171">
        <v>2161.15</v>
      </c>
      <c r="M1171" s="2">
        <v>31</v>
      </c>
      <c r="P1171" t="s">
        <v>85</v>
      </c>
      <c r="Q1171" t="s">
        <v>86</v>
      </c>
    </row>
    <row r="1172" spans="1:17" x14ac:dyDescent="0.2">
      <c r="A1172" t="s">
        <v>60</v>
      </c>
      <c r="B1172" s="30" t="s">
        <v>157</v>
      </c>
      <c r="C1172" t="s">
        <v>14</v>
      </c>
      <c r="D1172" t="s">
        <v>82</v>
      </c>
      <c r="F1172" t="s">
        <v>17</v>
      </c>
      <c r="G1172" t="s">
        <v>18</v>
      </c>
      <c r="H1172" s="4">
        <v>1681.92</v>
      </c>
      <c r="I1172">
        <v>0</v>
      </c>
      <c r="J1172">
        <v>0</v>
      </c>
      <c r="K1172">
        <v>0</v>
      </c>
      <c r="L1172">
        <v>1681.92</v>
      </c>
      <c r="M1172" s="2">
        <v>31</v>
      </c>
      <c r="N1172" t="s">
        <v>84</v>
      </c>
      <c r="P1172" t="s">
        <v>85</v>
      </c>
      <c r="Q1172" t="s">
        <v>86</v>
      </c>
    </row>
    <row r="1173" spans="1:17" x14ac:dyDescent="0.2">
      <c r="A1173" t="s">
        <v>60</v>
      </c>
      <c r="B1173" s="30" t="s">
        <v>158</v>
      </c>
      <c r="C1173" t="s">
        <v>14</v>
      </c>
      <c r="D1173" t="s">
        <v>82</v>
      </c>
      <c r="E1173" t="s">
        <v>26</v>
      </c>
      <c r="F1173" t="s">
        <v>17</v>
      </c>
      <c r="G1173" t="s">
        <v>18</v>
      </c>
      <c r="H1173" s="4">
        <v>2523.6799999999998</v>
      </c>
      <c r="I1173">
        <v>0</v>
      </c>
      <c r="J1173">
        <v>0</v>
      </c>
      <c r="K1173">
        <v>0</v>
      </c>
      <c r="L1173">
        <v>2523.6799999999998</v>
      </c>
      <c r="M1173" s="2">
        <v>31</v>
      </c>
      <c r="N1173" t="s">
        <v>84</v>
      </c>
      <c r="P1173" t="s">
        <v>85</v>
      </c>
      <c r="Q1173" t="s">
        <v>86</v>
      </c>
    </row>
    <row r="1174" spans="1:17" x14ac:dyDescent="0.2">
      <c r="A1174" t="s">
        <v>60</v>
      </c>
      <c r="B1174" s="30" t="s">
        <v>159</v>
      </c>
      <c r="C1174" t="s">
        <v>14</v>
      </c>
      <c r="D1174" t="s">
        <v>82</v>
      </c>
      <c r="F1174" t="s">
        <v>17</v>
      </c>
      <c r="G1174" t="s">
        <v>19</v>
      </c>
      <c r="H1174" s="4">
        <v>2517</v>
      </c>
      <c r="I1174">
        <v>613</v>
      </c>
      <c r="J1174">
        <v>0</v>
      </c>
      <c r="K1174">
        <v>1904</v>
      </c>
      <c r="L1174">
        <v>0</v>
      </c>
      <c r="M1174" s="2">
        <v>31</v>
      </c>
      <c r="N1174" t="s">
        <v>23</v>
      </c>
      <c r="O1174" t="s">
        <v>37</v>
      </c>
      <c r="P1174" t="s">
        <v>85</v>
      </c>
      <c r="Q1174" t="s">
        <v>86</v>
      </c>
    </row>
    <row r="1175" spans="1:17" x14ac:dyDescent="0.2">
      <c r="A1175" t="s">
        <v>60</v>
      </c>
      <c r="B1175" s="30" t="s">
        <v>160</v>
      </c>
      <c r="C1175" t="s">
        <v>14</v>
      </c>
      <c r="D1175" t="s">
        <v>82</v>
      </c>
      <c r="E1175" t="s">
        <v>161</v>
      </c>
      <c r="F1175" t="s">
        <v>17</v>
      </c>
      <c r="G1175" t="s">
        <v>19</v>
      </c>
      <c r="H1175" s="4">
        <v>4324</v>
      </c>
      <c r="I1175">
        <v>989</v>
      </c>
      <c r="J1175">
        <v>0</v>
      </c>
      <c r="K1175">
        <v>3335</v>
      </c>
      <c r="L1175">
        <v>0</v>
      </c>
      <c r="M1175" s="2">
        <v>31</v>
      </c>
      <c r="N1175" t="s">
        <v>23</v>
      </c>
      <c r="O1175" t="s">
        <v>37</v>
      </c>
      <c r="P1175" t="s">
        <v>85</v>
      </c>
      <c r="Q1175" t="s">
        <v>86</v>
      </c>
    </row>
    <row r="1176" spans="1:17" x14ac:dyDescent="0.2">
      <c r="A1176" t="s">
        <v>60</v>
      </c>
      <c r="B1176" s="30" t="s">
        <v>162</v>
      </c>
      <c r="C1176" t="s">
        <v>14</v>
      </c>
      <c r="D1176" t="s">
        <v>82</v>
      </c>
      <c r="F1176" t="s">
        <v>17</v>
      </c>
      <c r="G1176" t="s">
        <v>18</v>
      </c>
      <c r="H1176" s="4">
        <v>1087.27</v>
      </c>
      <c r="I1176">
        <v>0</v>
      </c>
      <c r="J1176">
        <v>0</v>
      </c>
      <c r="K1176">
        <v>0</v>
      </c>
      <c r="L1176">
        <v>1087.27</v>
      </c>
      <c r="M1176" s="2">
        <v>31</v>
      </c>
      <c r="N1176" t="s">
        <v>23</v>
      </c>
      <c r="P1176" t="s">
        <v>85</v>
      </c>
      <c r="Q1176" t="s">
        <v>86</v>
      </c>
    </row>
    <row r="1177" spans="1:17" x14ac:dyDescent="0.2">
      <c r="A1177" t="s">
        <v>60</v>
      </c>
      <c r="B1177" s="30" t="s">
        <v>163</v>
      </c>
      <c r="C1177" t="s">
        <v>14</v>
      </c>
      <c r="D1177" t="s">
        <v>82</v>
      </c>
      <c r="F1177" t="s">
        <v>17</v>
      </c>
      <c r="G1177" t="s">
        <v>19</v>
      </c>
      <c r="H1177" s="4">
        <v>2126</v>
      </c>
      <c r="I1177">
        <v>485</v>
      </c>
      <c r="J1177">
        <v>0</v>
      </c>
      <c r="K1177">
        <v>1641</v>
      </c>
      <c r="L1177">
        <v>0</v>
      </c>
      <c r="M1177" s="2">
        <v>31</v>
      </c>
      <c r="N1177" t="s">
        <v>23</v>
      </c>
      <c r="O1177" t="s">
        <v>37</v>
      </c>
      <c r="P1177" t="s">
        <v>85</v>
      </c>
      <c r="Q1177" t="s">
        <v>86</v>
      </c>
    </row>
    <row r="1178" spans="1:17" x14ac:dyDescent="0.2">
      <c r="A1178" t="s">
        <v>60</v>
      </c>
      <c r="B1178" s="30" t="s">
        <v>164</v>
      </c>
      <c r="C1178" t="s">
        <v>14</v>
      </c>
      <c r="D1178" t="s">
        <v>82</v>
      </c>
      <c r="E1178" t="s">
        <v>165</v>
      </c>
      <c r="F1178" t="s">
        <v>17</v>
      </c>
      <c r="G1178" t="s">
        <v>18</v>
      </c>
      <c r="H1178" s="4">
        <v>247.77</v>
      </c>
      <c r="I1178">
        <v>0</v>
      </c>
      <c r="J1178">
        <v>0</v>
      </c>
      <c r="K1178">
        <v>0</v>
      </c>
      <c r="L1178">
        <v>247.77</v>
      </c>
      <c r="M1178" s="2">
        <v>31</v>
      </c>
      <c r="P1178" t="s">
        <v>85</v>
      </c>
      <c r="Q1178" t="s">
        <v>86</v>
      </c>
    </row>
    <row r="1179" spans="1:17" x14ac:dyDescent="0.2">
      <c r="A1179" t="s">
        <v>60</v>
      </c>
      <c r="B1179" s="30" t="s">
        <v>166</v>
      </c>
      <c r="C1179" t="s">
        <v>14</v>
      </c>
      <c r="D1179" t="s">
        <v>82</v>
      </c>
      <c r="F1179" t="s">
        <v>17</v>
      </c>
      <c r="G1179" t="s">
        <v>18</v>
      </c>
      <c r="H1179" s="4">
        <v>1502.37</v>
      </c>
      <c r="I1179">
        <v>0</v>
      </c>
      <c r="J1179">
        <v>0</v>
      </c>
      <c r="K1179">
        <v>0</v>
      </c>
      <c r="L1179">
        <v>1502.37</v>
      </c>
      <c r="M1179" s="2">
        <v>31</v>
      </c>
      <c r="P1179" t="s">
        <v>85</v>
      </c>
      <c r="Q1179" t="s">
        <v>86</v>
      </c>
    </row>
    <row r="1180" spans="1:17" x14ac:dyDescent="0.2">
      <c r="A1180" t="s">
        <v>60</v>
      </c>
      <c r="B1180" s="30" t="s">
        <v>167</v>
      </c>
      <c r="C1180" t="s">
        <v>14</v>
      </c>
      <c r="D1180" t="s">
        <v>82</v>
      </c>
      <c r="F1180" t="s">
        <v>17</v>
      </c>
      <c r="G1180" t="s">
        <v>18</v>
      </c>
      <c r="H1180" s="4">
        <v>11.03</v>
      </c>
      <c r="I1180">
        <v>0</v>
      </c>
      <c r="J1180">
        <v>0</v>
      </c>
      <c r="K1180">
        <v>0</v>
      </c>
      <c r="L1180">
        <v>11.03</v>
      </c>
      <c r="M1180" s="2">
        <v>31</v>
      </c>
      <c r="N1180" t="s">
        <v>84</v>
      </c>
      <c r="P1180" t="s">
        <v>85</v>
      </c>
      <c r="Q1180" t="s">
        <v>86</v>
      </c>
    </row>
    <row r="1181" spans="1:17" x14ac:dyDescent="0.2">
      <c r="A1181" t="s">
        <v>60</v>
      </c>
      <c r="B1181" s="30" t="s">
        <v>168</v>
      </c>
      <c r="C1181" t="s">
        <v>14</v>
      </c>
      <c r="D1181" t="s">
        <v>82</v>
      </c>
      <c r="F1181" t="s">
        <v>17</v>
      </c>
      <c r="G1181" t="s">
        <v>19</v>
      </c>
      <c r="H1181" s="4">
        <v>3489</v>
      </c>
      <c r="I1181">
        <v>785</v>
      </c>
      <c r="J1181">
        <v>0</v>
      </c>
      <c r="K1181">
        <v>2704</v>
      </c>
      <c r="L1181">
        <v>0</v>
      </c>
      <c r="M1181" s="2">
        <v>31</v>
      </c>
      <c r="N1181" t="s">
        <v>23</v>
      </c>
      <c r="O1181" t="s">
        <v>37</v>
      </c>
      <c r="P1181" t="s">
        <v>85</v>
      </c>
      <c r="Q1181" t="s">
        <v>86</v>
      </c>
    </row>
    <row r="1182" spans="1:17" x14ac:dyDescent="0.2">
      <c r="A1182" t="s">
        <v>60</v>
      </c>
      <c r="B1182" s="30" t="s">
        <v>169</v>
      </c>
      <c r="C1182" t="s">
        <v>14</v>
      </c>
      <c r="D1182" t="s">
        <v>82</v>
      </c>
      <c r="F1182" t="s">
        <v>17</v>
      </c>
      <c r="G1182" t="s">
        <v>18</v>
      </c>
      <c r="H1182" s="4">
        <v>1996.45</v>
      </c>
      <c r="I1182">
        <v>0</v>
      </c>
      <c r="J1182">
        <v>0</v>
      </c>
      <c r="K1182">
        <v>0</v>
      </c>
      <c r="L1182">
        <v>1996.45</v>
      </c>
      <c r="M1182" s="2">
        <v>31</v>
      </c>
      <c r="N1182" t="s">
        <v>23</v>
      </c>
      <c r="P1182" t="s">
        <v>85</v>
      </c>
      <c r="Q1182" t="s">
        <v>86</v>
      </c>
    </row>
    <row r="1183" spans="1:17" x14ac:dyDescent="0.2">
      <c r="A1183" t="s">
        <v>60</v>
      </c>
      <c r="B1183" s="30" t="s">
        <v>170</v>
      </c>
      <c r="C1183" t="s">
        <v>14</v>
      </c>
      <c r="D1183" t="s">
        <v>82</v>
      </c>
      <c r="F1183" t="s">
        <v>17</v>
      </c>
      <c r="G1183" t="s">
        <v>18</v>
      </c>
      <c r="H1183" s="4">
        <v>1666.1</v>
      </c>
      <c r="I1183">
        <v>0</v>
      </c>
      <c r="J1183">
        <v>0</v>
      </c>
      <c r="K1183">
        <v>0</v>
      </c>
      <c r="L1183">
        <v>1666.1</v>
      </c>
      <c r="M1183" s="2">
        <v>31</v>
      </c>
      <c r="O1183" t="s">
        <v>37</v>
      </c>
      <c r="P1183" t="s">
        <v>85</v>
      </c>
      <c r="Q1183" t="s">
        <v>86</v>
      </c>
    </row>
    <row r="1184" spans="1:17" x14ac:dyDescent="0.2">
      <c r="A1184" t="s">
        <v>60</v>
      </c>
      <c r="B1184" s="30" t="s">
        <v>171</v>
      </c>
      <c r="C1184" t="s">
        <v>14</v>
      </c>
      <c r="D1184" t="s">
        <v>82</v>
      </c>
      <c r="F1184" t="s">
        <v>17</v>
      </c>
      <c r="G1184" t="s">
        <v>18</v>
      </c>
      <c r="H1184" s="4">
        <v>1819.83</v>
      </c>
      <c r="I1184">
        <v>0</v>
      </c>
      <c r="J1184">
        <v>0</v>
      </c>
      <c r="K1184">
        <v>0</v>
      </c>
      <c r="L1184">
        <v>1819.83</v>
      </c>
      <c r="M1184" s="2">
        <v>31</v>
      </c>
      <c r="N1184" t="s">
        <v>84</v>
      </c>
      <c r="P1184" t="s">
        <v>85</v>
      </c>
      <c r="Q1184" t="s">
        <v>86</v>
      </c>
    </row>
    <row r="1185" spans="1:17" x14ac:dyDescent="0.2">
      <c r="A1185" t="s">
        <v>60</v>
      </c>
      <c r="B1185" s="30" t="s">
        <v>172</v>
      </c>
      <c r="C1185" t="s">
        <v>14</v>
      </c>
      <c r="D1185" t="s">
        <v>82</v>
      </c>
      <c r="F1185" t="s">
        <v>17</v>
      </c>
      <c r="G1185" t="s">
        <v>18</v>
      </c>
      <c r="H1185" s="4">
        <v>1392.77</v>
      </c>
      <c r="I1185">
        <v>0</v>
      </c>
      <c r="J1185">
        <v>0</v>
      </c>
      <c r="K1185">
        <v>0</v>
      </c>
      <c r="L1185">
        <v>1392.77</v>
      </c>
      <c r="M1185" s="2">
        <v>31</v>
      </c>
      <c r="N1185" t="s">
        <v>84</v>
      </c>
      <c r="P1185" t="s">
        <v>85</v>
      </c>
      <c r="Q1185" t="s">
        <v>86</v>
      </c>
    </row>
    <row r="1186" spans="1:17" x14ac:dyDescent="0.2">
      <c r="A1186" t="s">
        <v>60</v>
      </c>
      <c r="B1186" s="30" t="s">
        <v>173</v>
      </c>
      <c r="C1186" t="s">
        <v>14</v>
      </c>
      <c r="D1186" t="s">
        <v>82</v>
      </c>
      <c r="F1186" t="s">
        <v>17</v>
      </c>
      <c r="G1186" t="s">
        <v>19</v>
      </c>
      <c r="H1186" s="4">
        <v>1931</v>
      </c>
      <c r="I1186">
        <v>261</v>
      </c>
      <c r="J1186">
        <v>0</v>
      </c>
      <c r="K1186">
        <v>1670</v>
      </c>
      <c r="L1186">
        <v>0</v>
      </c>
      <c r="M1186" s="2">
        <v>31</v>
      </c>
      <c r="P1186" t="s">
        <v>85</v>
      </c>
      <c r="Q1186" t="s">
        <v>86</v>
      </c>
    </row>
    <row r="1187" spans="1:17" x14ac:dyDescent="0.2">
      <c r="A1187" t="s">
        <v>60</v>
      </c>
      <c r="B1187" s="30" t="s">
        <v>174</v>
      </c>
      <c r="C1187" t="s">
        <v>14</v>
      </c>
      <c r="D1187" t="s">
        <v>82</v>
      </c>
      <c r="E1187" t="s">
        <v>15</v>
      </c>
      <c r="F1187" t="s">
        <v>17</v>
      </c>
      <c r="G1187" t="s">
        <v>18</v>
      </c>
      <c r="H1187" s="4">
        <v>1938.29</v>
      </c>
      <c r="I1187">
        <v>0</v>
      </c>
      <c r="J1187">
        <v>0</v>
      </c>
      <c r="K1187">
        <v>0</v>
      </c>
      <c r="L1187">
        <v>1938.29</v>
      </c>
      <c r="M1187" s="2">
        <v>31</v>
      </c>
      <c r="N1187" t="s">
        <v>84</v>
      </c>
      <c r="P1187" t="s">
        <v>85</v>
      </c>
      <c r="Q1187" t="s">
        <v>86</v>
      </c>
    </row>
    <row r="1188" spans="1:17" x14ac:dyDescent="0.2">
      <c r="A1188" t="s">
        <v>60</v>
      </c>
      <c r="B1188" s="30" t="s">
        <v>175</v>
      </c>
      <c r="C1188" t="s">
        <v>14</v>
      </c>
      <c r="D1188" t="s">
        <v>82</v>
      </c>
      <c r="F1188" t="s">
        <v>17</v>
      </c>
      <c r="G1188" t="s">
        <v>19</v>
      </c>
      <c r="H1188" s="4">
        <v>2695</v>
      </c>
      <c r="I1188">
        <v>618</v>
      </c>
      <c r="J1188">
        <v>0</v>
      </c>
      <c r="K1188">
        <v>2077</v>
      </c>
      <c r="L1188">
        <v>0</v>
      </c>
      <c r="M1188" s="2">
        <v>31</v>
      </c>
      <c r="N1188" t="s">
        <v>23</v>
      </c>
      <c r="O1188" t="s">
        <v>37</v>
      </c>
      <c r="P1188" t="s">
        <v>85</v>
      </c>
      <c r="Q1188" t="s">
        <v>86</v>
      </c>
    </row>
    <row r="1189" spans="1:17" x14ac:dyDescent="0.2">
      <c r="A1189" t="s">
        <v>60</v>
      </c>
      <c r="B1189" s="30" t="s">
        <v>176</v>
      </c>
      <c r="C1189" t="s">
        <v>14</v>
      </c>
      <c r="D1189" t="s">
        <v>82</v>
      </c>
      <c r="F1189" t="s">
        <v>17</v>
      </c>
      <c r="G1189" t="s">
        <v>18</v>
      </c>
      <c r="H1189" s="4">
        <v>72.27</v>
      </c>
      <c r="I1189">
        <v>0</v>
      </c>
      <c r="J1189">
        <v>0</v>
      </c>
      <c r="K1189">
        <v>0</v>
      </c>
      <c r="L1189">
        <v>72.27</v>
      </c>
      <c r="M1189" s="2">
        <v>31</v>
      </c>
      <c r="P1189" t="s">
        <v>85</v>
      </c>
      <c r="Q1189" t="s">
        <v>86</v>
      </c>
    </row>
    <row r="1190" spans="1:17" x14ac:dyDescent="0.2">
      <c r="A1190" t="s">
        <v>60</v>
      </c>
      <c r="B1190" s="30" t="s">
        <v>177</v>
      </c>
      <c r="C1190" t="s">
        <v>14</v>
      </c>
      <c r="D1190" t="s">
        <v>82</v>
      </c>
      <c r="F1190" t="s">
        <v>17</v>
      </c>
      <c r="G1190" t="s">
        <v>18</v>
      </c>
      <c r="H1190" s="4">
        <v>133.53</v>
      </c>
      <c r="I1190">
        <v>0</v>
      </c>
      <c r="J1190">
        <v>0</v>
      </c>
      <c r="K1190">
        <v>0</v>
      </c>
      <c r="L1190">
        <v>133.53</v>
      </c>
      <c r="M1190" s="2">
        <v>31</v>
      </c>
      <c r="P1190" t="s">
        <v>85</v>
      </c>
      <c r="Q1190" t="s">
        <v>86</v>
      </c>
    </row>
    <row r="1191" spans="1:17" x14ac:dyDescent="0.2">
      <c r="A1191" t="s">
        <v>60</v>
      </c>
      <c r="B1191" s="30" t="s">
        <v>178</v>
      </c>
      <c r="C1191" t="s">
        <v>14</v>
      </c>
      <c r="D1191" t="s">
        <v>82</v>
      </c>
      <c r="E1191" t="s">
        <v>179</v>
      </c>
      <c r="F1191" t="s">
        <v>17</v>
      </c>
      <c r="G1191" t="s">
        <v>19</v>
      </c>
      <c r="H1191" s="4">
        <v>2449</v>
      </c>
      <c r="I1191">
        <v>557</v>
      </c>
      <c r="J1191">
        <v>0</v>
      </c>
      <c r="K1191">
        <v>1892</v>
      </c>
      <c r="L1191">
        <v>0</v>
      </c>
      <c r="M1191" s="2">
        <v>31</v>
      </c>
      <c r="N1191" t="s">
        <v>23</v>
      </c>
      <c r="O1191" t="s">
        <v>37</v>
      </c>
      <c r="P1191" t="s">
        <v>85</v>
      </c>
      <c r="Q1191" t="s">
        <v>86</v>
      </c>
    </row>
    <row r="1192" spans="1:17" x14ac:dyDescent="0.2">
      <c r="A1192" t="s">
        <v>60</v>
      </c>
      <c r="B1192" s="30" t="s">
        <v>180</v>
      </c>
      <c r="C1192" t="s">
        <v>14</v>
      </c>
      <c r="D1192" t="s">
        <v>82</v>
      </c>
      <c r="F1192" t="s">
        <v>17</v>
      </c>
      <c r="G1192" t="s">
        <v>18</v>
      </c>
      <c r="H1192" s="4">
        <v>132.13999999999999</v>
      </c>
      <c r="I1192">
        <v>0</v>
      </c>
      <c r="J1192">
        <v>0</v>
      </c>
      <c r="K1192">
        <v>0</v>
      </c>
      <c r="L1192">
        <v>132.13999999999999</v>
      </c>
      <c r="M1192" s="2">
        <v>31</v>
      </c>
      <c r="O1192" t="s">
        <v>37</v>
      </c>
      <c r="P1192" t="s">
        <v>85</v>
      </c>
      <c r="Q1192" t="s">
        <v>86</v>
      </c>
    </row>
    <row r="1193" spans="1:17" x14ac:dyDescent="0.2">
      <c r="A1193" t="s">
        <v>60</v>
      </c>
      <c r="B1193" s="30" t="s">
        <v>181</v>
      </c>
      <c r="C1193" t="s">
        <v>14</v>
      </c>
      <c r="D1193" t="s">
        <v>82</v>
      </c>
      <c r="F1193" t="s">
        <v>17</v>
      </c>
      <c r="G1193" t="s">
        <v>19</v>
      </c>
      <c r="H1193" s="4">
        <v>3364</v>
      </c>
      <c r="I1193">
        <v>754</v>
      </c>
      <c r="J1193">
        <v>0</v>
      </c>
      <c r="K1193">
        <v>2610</v>
      </c>
      <c r="L1193">
        <v>0</v>
      </c>
      <c r="M1193" s="2">
        <v>31</v>
      </c>
      <c r="N1193" t="s">
        <v>23</v>
      </c>
      <c r="O1193" t="s">
        <v>37</v>
      </c>
      <c r="P1193" t="s">
        <v>85</v>
      </c>
      <c r="Q1193" t="s">
        <v>86</v>
      </c>
    </row>
    <row r="1194" spans="1:17" x14ac:dyDescent="0.2">
      <c r="A1194" t="s">
        <v>60</v>
      </c>
      <c r="B1194" s="30" t="s">
        <v>182</v>
      </c>
      <c r="C1194" t="s">
        <v>14</v>
      </c>
      <c r="D1194" t="s">
        <v>82</v>
      </c>
      <c r="F1194" t="s">
        <v>17</v>
      </c>
      <c r="G1194" t="s">
        <v>18</v>
      </c>
      <c r="H1194" s="4">
        <v>420.03</v>
      </c>
      <c r="I1194">
        <v>0</v>
      </c>
      <c r="J1194">
        <v>0</v>
      </c>
      <c r="K1194">
        <v>0</v>
      </c>
      <c r="L1194">
        <v>420.03</v>
      </c>
      <c r="M1194" s="2">
        <v>31</v>
      </c>
      <c r="P1194" t="s">
        <v>85</v>
      </c>
      <c r="Q1194" t="s">
        <v>86</v>
      </c>
    </row>
    <row r="1195" spans="1:17" x14ac:dyDescent="0.2">
      <c r="A1195" t="s">
        <v>60</v>
      </c>
      <c r="B1195" s="30" t="s">
        <v>183</v>
      </c>
      <c r="C1195" t="s">
        <v>14</v>
      </c>
      <c r="D1195" t="s">
        <v>82</v>
      </c>
      <c r="E1195" t="s">
        <v>184</v>
      </c>
      <c r="F1195" t="s">
        <v>17</v>
      </c>
      <c r="G1195" t="s">
        <v>18</v>
      </c>
      <c r="H1195" s="4">
        <v>249.79</v>
      </c>
      <c r="I1195">
        <v>0</v>
      </c>
      <c r="J1195">
        <v>0</v>
      </c>
      <c r="K1195">
        <v>0</v>
      </c>
      <c r="L1195">
        <v>249.79</v>
      </c>
      <c r="M1195" s="2">
        <v>31</v>
      </c>
      <c r="P1195" t="s">
        <v>85</v>
      </c>
      <c r="Q1195" t="s">
        <v>86</v>
      </c>
    </row>
    <row r="1196" spans="1:17" x14ac:dyDescent="0.2">
      <c r="A1196" t="s">
        <v>60</v>
      </c>
      <c r="B1196" s="30" t="s">
        <v>185</v>
      </c>
      <c r="C1196" t="s">
        <v>14</v>
      </c>
      <c r="D1196" t="s">
        <v>82</v>
      </c>
      <c r="E1196" t="s">
        <v>186</v>
      </c>
      <c r="F1196" t="s">
        <v>17</v>
      </c>
      <c r="G1196" t="s">
        <v>18</v>
      </c>
      <c r="H1196" s="4">
        <v>587.03</v>
      </c>
      <c r="I1196">
        <v>0</v>
      </c>
      <c r="J1196">
        <v>0</v>
      </c>
      <c r="K1196">
        <v>0</v>
      </c>
      <c r="L1196">
        <v>587.03</v>
      </c>
      <c r="M1196" s="2">
        <v>31</v>
      </c>
      <c r="P1196" t="s">
        <v>85</v>
      </c>
      <c r="Q1196" t="s">
        <v>86</v>
      </c>
    </row>
    <row r="1197" spans="1:17" x14ac:dyDescent="0.2">
      <c r="A1197" t="s">
        <v>60</v>
      </c>
      <c r="B1197" s="30" t="s">
        <v>187</v>
      </c>
      <c r="C1197" t="s">
        <v>14</v>
      </c>
      <c r="D1197" t="s">
        <v>82</v>
      </c>
      <c r="E1197" t="s">
        <v>188</v>
      </c>
      <c r="F1197" t="s">
        <v>17</v>
      </c>
      <c r="G1197" t="s">
        <v>18</v>
      </c>
      <c r="H1197" s="4">
        <v>1057.93</v>
      </c>
      <c r="I1197">
        <v>0</v>
      </c>
      <c r="J1197">
        <v>0</v>
      </c>
      <c r="K1197">
        <v>0</v>
      </c>
      <c r="L1197">
        <v>1057.93</v>
      </c>
      <c r="M1197" s="2">
        <v>31</v>
      </c>
      <c r="N1197" t="s">
        <v>84</v>
      </c>
      <c r="P1197" t="s">
        <v>85</v>
      </c>
      <c r="Q1197" t="s">
        <v>86</v>
      </c>
    </row>
    <row r="1198" spans="1:17" x14ac:dyDescent="0.2">
      <c r="A1198" t="s">
        <v>60</v>
      </c>
      <c r="B1198" s="30" t="s">
        <v>189</v>
      </c>
      <c r="C1198" t="s">
        <v>14</v>
      </c>
      <c r="D1198" t="s">
        <v>82</v>
      </c>
      <c r="F1198" t="s">
        <v>17</v>
      </c>
      <c r="G1198" t="s">
        <v>18</v>
      </c>
      <c r="H1198" s="4">
        <v>448.35</v>
      </c>
      <c r="I1198">
        <v>0</v>
      </c>
      <c r="J1198">
        <v>0</v>
      </c>
      <c r="K1198">
        <v>0</v>
      </c>
      <c r="L1198">
        <v>448.35</v>
      </c>
      <c r="M1198" s="2">
        <v>31</v>
      </c>
      <c r="P1198" t="s">
        <v>85</v>
      </c>
      <c r="Q1198" t="s">
        <v>86</v>
      </c>
    </row>
    <row r="1199" spans="1:17" x14ac:dyDescent="0.2">
      <c r="A1199" t="s">
        <v>60</v>
      </c>
      <c r="B1199" s="30" t="s">
        <v>190</v>
      </c>
      <c r="C1199" t="s">
        <v>14</v>
      </c>
      <c r="D1199" t="s">
        <v>82</v>
      </c>
      <c r="E1199" t="s">
        <v>191</v>
      </c>
      <c r="F1199" t="s">
        <v>17</v>
      </c>
      <c r="G1199" t="s">
        <v>19</v>
      </c>
      <c r="H1199" s="4">
        <v>3402</v>
      </c>
      <c r="I1199">
        <v>787</v>
      </c>
      <c r="J1199">
        <v>0</v>
      </c>
      <c r="K1199">
        <v>2615</v>
      </c>
      <c r="L1199">
        <v>0</v>
      </c>
      <c r="M1199" s="2">
        <v>31</v>
      </c>
      <c r="N1199" t="s">
        <v>23</v>
      </c>
      <c r="O1199" t="s">
        <v>37</v>
      </c>
      <c r="P1199" t="s">
        <v>85</v>
      </c>
      <c r="Q1199" t="s">
        <v>86</v>
      </c>
    </row>
    <row r="1200" spans="1:17" x14ac:dyDescent="0.2">
      <c r="A1200" t="s">
        <v>60</v>
      </c>
      <c r="B1200" s="30" t="s">
        <v>192</v>
      </c>
      <c r="C1200" t="s">
        <v>14</v>
      </c>
      <c r="D1200" t="s">
        <v>82</v>
      </c>
      <c r="E1200" t="s">
        <v>193</v>
      </c>
      <c r="F1200" t="s">
        <v>17</v>
      </c>
      <c r="G1200" t="s">
        <v>18</v>
      </c>
      <c r="H1200" s="4">
        <v>1396.28</v>
      </c>
      <c r="I1200">
        <v>0</v>
      </c>
      <c r="J1200">
        <v>0</v>
      </c>
      <c r="K1200">
        <v>0</v>
      </c>
      <c r="L1200">
        <v>1396.28</v>
      </c>
      <c r="M1200" s="2">
        <v>31</v>
      </c>
      <c r="P1200" t="s">
        <v>85</v>
      </c>
      <c r="Q1200" t="s">
        <v>86</v>
      </c>
    </row>
    <row r="1201" spans="1:17" x14ac:dyDescent="0.2">
      <c r="A1201" t="s">
        <v>60</v>
      </c>
      <c r="B1201" s="30" t="s">
        <v>194</v>
      </c>
      <c r="C1201" t="s">
        <v>14</v>
      </c>
      <c r="D1201" t="s">
        <v>82</v>
      </c>
      <c r="E1201" t="s">
        <v>24</v>
      </c>
      <c r="F1201" t="s">
        <v>17</v>
      </c>
      <c r="G1201" t="s">
        <v>19</v>
      </c>
      <c r="H1201" s="4">
        <v>3930</v>
      </c>
      <c r="I1201">
        <v>934</v>
      </c>
      <c r="J1201">
        <v>0</v>
      </c>
      <c r="K1201">
        <v>2996</v>
      </c>
      <c r="L1201">
        <v>0</v>
      </c>
      <c r="M1201" s="2">
        <v>31</v>
      </c>
      <c r="N1201" t="s">
        <v>23</v>
      </c>
      <c r="O1201" t="s">
        <v>37</v>
      </c>
      <c r="P1201" t="s">
        <v>85</v>
      </c>
      <c r="Q1201" t="s">
        <v>86</v>
      </c>
    </row>
    <row r="1202" spans="1:17" x14ac:dyDescent="0.2">
      <c r="A1202" t="s">
        <v>60</v>
      </c>
      <c r="B1202" s="30" t="s">
        <v>195</v>
      </c>
      <c r="C1202" t="s">
        <v>14</v>
      </c>
      <c r="D1202" t="s">
        <v>82</v>
      </c>
      <c r="F1202" t="s">
        <v>17</v>
      </c>
      <c r="G1202" t="s">
        <v>19</v>
      </c>
      <c r="H1202" s="4">
        <v>2083</v>
      </c>
      <c r="I1202">
        <v>464</v>
      </c>
      <c r="J1202">
        <v>0</v>
      </c>
      <c r="K1202">
        <v>1619</v>
      </c>
      <c r="L1202">
        <v>0</v>
      </c>
      <c r="M1202" s="2">
        <v>31</v>
      </c>
      <c r="N1202" t="s">
        <v>23</v>
      </c>
      <c r="O1202" t="s">
        <v>37</v>
      </c>
      <c r="P1202" t="s">
        <v>85</v>
      </c>
      <c r="Q1202" t="s">
        <v>86</v>
      </c>
    </row>
    <row r="1203" spans="1:17" x14ac:dyDescent="0.2">
      <c r="A1203" t="s">
        <v>60</v>
      </c>
      <c r="B1203" s="30" t="s">
        <v>196</v>
      </c>
      <c r="C1203" t="s">
        <v>14</v>
      </c>
      <c r="D1203" t="s">
        <v>82</v>
      </c>
      <c r="F1203" t="s">
        <v>17</v>
      </c>
      <c r="G1203" t="s">
        <v>19</v>
      </c>
      <c r="H1203" s="4">
        <v>3161</v>
      </c>
      <c r="I1203">
        <v>756</v>
      </c>
      <c r="J1203">
        <v>0</v>
      </c>
      <c r="K1203">
        <v>2405</v>
      </c>
      <c r="L1203">
        <v>0</v>
      </c>
      <c r="M1203" s="2">
        <v>31</v>
      </c>
      <c r="N1203" t="s">
        <v>23</v>
      </c>
      <c r="O1203" t="s">
        <v>37</v>
      </c>
      <c r="P1203" t="s">
        <v>85</v>
      </c>
      <c r="Q1203" t="s">
        <v>86</v>
      </c>
    </row>
    <row r="1204" spans="1:17" x14ac:dyDescent="0.2">
      <c r="A1204" t="s">
        <v>60</v>
      </c>
      <c r="B1204" s="30" t="s">
        <v>197</v>
      </c>
      <c r="C1204" t="s">
        <v>14</v>
      </c>
      <c r="D1204" t="s">
        <v>82</v>
      </c>
      <c r="F1204" t="s">
        <v>17</v>
      </c>
      <c r="G1204" t="s">
        <v>19</v>
      </c>
      <c r="H1204" s="4">
        <v>2952</v>
      </c>
      <c r="I1204">
        <v>676</v>
      </c>
      <c r="J1204">
        <v>0</v>
      </c>
      <c r="K1204">
        <v>2276</v>
      </c>
      <c r="L1204">
        <v>0</v>
      </c>
      <c r="M1204" s="2">
        <v>31</v>
      </c>
      <c r="N1204" t="s">
        <v>23</v>
      </c>
      <c r="O1204" t="s">
        <v>37</v>
      </c>
      <c r="P1204" t="s">
        <v>85</v>
      </c>
      <c r="Q1204" t="s">
        <v>86</v>
      </c>
    </row>
    <row r="1205" spans="1:17" x14ac:dyDescent="0.2">
      <c r="A1205" t="s">
        <v>60</v>
      </c>
      <c r="B1205" s="30" t="s">
        <v>198</v>
      </c>
      <c r="C1205" t="s">
        <v>14</v>
      </c>
      <c r="D1205" t="s">
        <v>82</v>
      </c>
      <c r="F1205" t="s">
        <v>17</v>
      </c>
      <c r="G1205" t="s">
        <v>18</v>
      </c>
      <c r="H1205" s="4">
        <v>954.77</v>
      </c>
      <c r="I1205">
        <v>0</v>
      </c>
      <c r="J1205">
        <v>0</v>
      </c>
      <c r="K1205">
        <v>0</v>
      </c>
      <c r="L1205">
        <v>954.77</v>
      </c>
      <c r="M1205" s="2">
        <v>31</v>
      </c>
      <c r="P1205" t="s">
        <v>85</v>
      </c>
      <c r="Q1205" t="s">
        <v>86</v>
      </c>
    </row>
    <row r="1206" spans="1:17" x14ac:dyDescent="0.2">
      <c r="A1206" t="s">
        <v>60</v>
      </c>
      <c r="B1206" s="30" t="s">
        <v>199</v>
      </c>
      <c r="C1206" t="s">
        <v>14</v>
      </c>
      <c r="D1206" t="s">
        <v>82</v>
      </c>
      <c r="F1206" t="s">
        <v>17</v>
      </c>
      <c r="G1206" t="s">
        <v>18</v>
      </c>
      <c r="H1206" s="4">
        <v>1575.94</v>
      </c>
      <c r="I1206">
        <v>0</v>
      </c>
      <c r="J1206">
        <v>0</v>
      </c>
      <c r="K1206">
        <v>0</v>
      </c>
      <c r="L1206">
        <v>1575.94</v>
      </c>
      <c r="M1206" s="2">
        <v>31</v>
      </c>
      <c r="N1206" t="s">
        <v>23</v>
      </c>
      <c r="O1206" t="s">
        <v>37</v>
      </c>
      <c r="P1206" t="s">
        <v>85</v>
      </c>
      <c r="Q1206" t="s">
        <v>86</v>
      </c>
    </row>
    <row r="1207" spans="1:17" x14ac:dyDescent="0.2">
      <c r="A1207" t="s">
        <v>60</v>
      </c>
      <c r="B1207" s="30" t="s">
        <v>200</v>
      </c>
      <c r="C1207" t="s">
        <v>14</v>
      </c>
      <c r="D1207" t="s">
        <v>82</v>
      </c>
      <c r="F1207" t="s">
        <v>17</v>
      </c>
      <c r="G1207" t="s">
        <v>18</v>
      </c>
      <c r="H1207" s="4">
        <v>386.59</v>
      </c>
      <c r="I1207">
        <v>0</v>
      </c>
      <c r="J1207">
        <v>0</v>
      </c>
      <c r="K1207">
        <v>0</v>
      </c>
      <c r="L1207">
        <v>386.59</v>
      </c>
      <c r="M1207" s="2">
        <v>31</v>
      </c>
      <c r="P1207" t="s">
        <v>85</v>
      </c>
      <c r="Q1207" t="s">
        <v>86</v>
      </c>
    </row>
    <row r="1208" spans="1:17" x14ac:dyDescent="0.2">
      <c r="A1208" t="s">
        <v>60</v>
      </c>
      <c r="B1208" s="30" t="s">
        <v>201</v>
      </c>
      <c r="C1208" t="s">
        <v>14</v>
      </c>
      <c r="D1208" t="s">
        <v>82</v>
      </c>
      <c r="F1208" t="s">
        <v>17</v>
      </c>
      <c r="G1208" t="s">
        <v>18</v>
      </c>
      <c r="H1208" s="4">
        <v>582.99</v>
      </c>
      <c r="I1208">
        <v>0</v>
      </c>
      <c r="J1208">
        <v>0</v>
      </c>
      <c r="K1208">
        <v>0</v>
      </c>
      <c r="L1208">
        <v>582.99</v>
      </c>
      <c r="M1208" s="2">
        <v>31</v>
      </c>
      <c r="N1208" t="s">
        <v>23</v>
      </c>
      <c r="P1208" t="s">
        <v>85</v>
      </c>
      <c r="Q1208" t="s">
        <v>86</v>
      </c>
    </row>
    <row r="1209" spans="1:17" x14ac:dyDescent="0.2">
      <c r="A1209" t="s">
        <v>60</v>
      </c>
      <c r="B1209" s="30" t="s">
        <v>202</v>
      </c>
      <c r="C1209" t="s">
        <v>14</v>
      </c>
      <c r="D1209" t="s">
        <v>82</v>
      </c>
      <c r="F1209" t="s">
        <v>17</v>
      </c>
      <c r="G1209" t="s">
        <v>19</v>
      </c>
      <c r="H1209" s="4">
        <v>2095</v>
      </c>
      <c r="I1209">
        <v>452</v>
      </c>
      <c r="J1209">
        <v>0</v>
      </c>
      <c r="K1209">
        <v>1643</v>
      </c>
      <c r="L1209">
        <v>0</v>
      </c>
      <c r="M1209" s="2">
        <v>31</v>
      </c>
      <c r="N1209" t="s">
        <v>23</v>
      </c>
      <c r="P1209" t="s">
        <v>85</v>
      </c>
      <c r="Q1209" t="s">
        <v>86</v>
      </c>
    </row>
    <row r="1210" spans="1:17" x14ac:dyDescent="0.2">
      <c r="A1210" t="s">
        <v>60</v>
      </c>
      <c r="B1210" s="30" t="s">
        <v>203</v>
      </c>
      <c r="C1210" t="s">
        <v>14</v>
      </c>
      <c r="D1210" t="s">
        <v>82</v>
      </c>
      <c r="F1210" t="s">
        <v>17</v>
      </c>
      <c r="G1210" t="s">
        <v>19</v>
      </c>
      <c r="H1210" s="4">
        <v>3674</v>
      </c>
      <c r="I1210">
        <v>1034</v>
      </c>
      <c r="J1210">
        <v>0</v>
      </c>
      <c r="K1210">
        <v>2640</v>
      </c>
      <c r="L1210">
        <v>0</v>
      </c>
      <c r="M1210" s="2">
        <v>31</v>
      </c>
      <c r="N1210" t="s">
        <v>84</v>
      </c>
      <c r="O1210" t="s">
        <v>37</v>
      </c>
      <c r="P1210" t="s">
        <v>85</v>
      </c>
      <c r="Q1210" t="s">
        <v>86</v>
      </c>
    </row>
    <row r="1211" spans="1:17" x14ac:dyDescent="0.2">
      <c r="A1211" t="s">
        <v>60</v>
      </c>
      <c r="B1211" s="30" t="s">
        <v>204</v>
      </c>
      <c r="C1211" t="s">
        <v>14</v>
      </c>
      <c r="D1211" t="s">
        <v>82</v>
      </c>
      <c r="F1211" t="s">
        <v>17</v>
      </c>
      <c r="G1211" t="s">
        <v>18</v>
      </c>
      <c r="H1211" s="4">
        <v>1620.58</v>
      </c>
      <c r="I1211">
        <v>0</v>
      </c>
      <c r="J1211">
        <v>0</v>
      </c>
      <c r="K1211">
        <v>0</v>
      </c>
      <c r="L1211">
        <v>1620.58</v>
      </c>
      <c r="M1211" s="2">
        <v>31</v>
      </c>
      <c r="N1211" t="s">
        <v>84</v>
      </c>
      <c r="P1211" t="s">
        <v>85</v>
      </c>
      <c r="Q1211" t="s">
        <v>86</v>
      </c>
    </row>
    <row r="1212" spans="1:17" x14ac:dyDescent="0.2">
      <c r="A1212" t="s">
        <v>60</v>
      </c>
      <c r="B1212" s="30" t="s">
        <v>205</v>
      </c>
      <c r="C1212" t="s">
        <v>14</v>
      </c>
      <c r="D1212" t="s">
        <v>82</v>
      </c>
      <c r="F1212" t="s">
        <v>17</v>
      </c>
      <c r="G1212" t="s">
        <v>19</v>
      </c>
      <c r="H1212" s="4">
        <v>17690</v>
      </c>
      <c r="I1212">
        <v>6550</v>
      </c>
      <c r="J1212">
        <v>0</v>
      </c>
      <c r="K1212">
        <v>11140</v>
      </c>
      <c r="L1212">
        <v>0</v>
      </c>
      <c r="M1212" s="2">
        <v>31</v>
      </c>
      <c r="N1212" t="s">
        <v>84</v>
      </c>
      <c r="O1212" t="s">
        <v>37</v>
      </c>
      <c r="P1212" t="s">
        <v>85</v>
      </c>
      <c r="Q1212" t="s">
        <v>86</v>
      </c>
    </row>
    <row r="1213" spans="1:17" x14ac:dyDescent="0.2">
      <c r="A1213" t="s">
        <v>60</v>
      </c>
      <c r="B1213" s="30" t="s">
        <v>206</v>
      </c>
      <c r="C1213" t="s">
        <v>14</v>
      </c>
      <c r="D1213" t="s">
        <v>82</v>
      </c>
      <c r="F1213" t="s">
        <v>17</v>
      </c>
      <c r="G1213" t="s">
        <v>19</v>
      </c>
      <c r="H1213" s="4">
        <v>21770</v>
      </c>
      <c r="I1213">
        <v>3850</v>
      </c>
      <c r="J1213">
        <v>0</v>
      </c>
      <c r="K1213">
        <v>17920</v>
      </c>
      <c r="L1213">
        <v>0</v>
      </c>
      <c r="M1213" s="2">
        <v>31</v>
      </c>
      <c r="N1213" t="s">
        <v>84</v>
      </c>
      <c r="O1213" t="s">
        <v>37</v>
      </c>
      <c r="P1213" t="s">
        <v>85</v>
      </c>
      <c r="Q1213" t="s">
        <v>86</v>
      </c>
    </row>
    <row r="1214" spans="1:17" x14ac:dyDescent="0.2">
      <c r="A1214" t="s">
        <v>60</v>
      </c>
      <c r="B1214" s="30" t="s">
        <v>207</v>
      </c>
      <c r="C1214" t="s">
        <v>14</v>
      </c>
      <c r="D1214" t="s">
        <v>82</v>
      </c>
      <c r="F1214" t="s">
        <v>17</v>
      </c>
      <c r="G1214" t="s">
        <v>19</v>
      </c>
      <c r="H1214" s="4">
        <v>3110</v>
      </c>
      <c r="I1214">
        <v>960</v>
      </c>
      <c r="J1214">
        <v>0</v>
      </c>
      <c r="K1214">
        <v>2150</v>
      </c>
      <c r="L1214">
        <v>0</v>
      </c>
      <c r="M1214" s="2">
        <v>31</v>
      </c>
      <c r="N1214" t="s">
        <v>84</v>
      </c>
      <c r="P1214" t="s">
        <v>85</v>
      </c>
      <c r="Q1214" t="s">
        <v>86</v>
      </c>
    </row>
    <row r="1215" spans="1:17" x14ac:dyDescent="0.2">
      <c r="A1215" t="s">
        <v>60</v>
      </c>
      <c r="B1215" s="30" t="s">
        <v>208</v>
      </c>
      <c r="C1215" t="s">
        <v>14</v>
      </c>
      <c r="D1215" t="s">
        <v>82</v>
      </c>
      <c r="F1215" t="s">
        <v>17</v>
      </c>
      <c r="G1215" t="s">
        <v>18</v>
      </c>
      <c r="H1215" s="4">
        <v>1985.67</v>
      </c>
      <c r="I1215">
        <v>0</v>
      </c>
      <c r="J1215">
        <v>0</v>
      </c>
      <c r="K1215">
        <v>0</v>
      </c>
      <c r="L1215">
        <v>1985.67</v>
      </c>
      <c r="M1215" s="2">
        <v>31</v>
      </c>
      <c r="N1215" t="s">
        <v>23</v>
      </c>
      <c r="O1215" t="s">
        <v>37</v>
      </c>
      <c r="P1215" t="s">
        <v>85</v>
      </c>
      <c r="Q1215" t="s">
        <v>86</v>
      </c>
    </row>
    <row r="1216" spans="1:17" x14ac:dyDescent="0.2">
      <c r="A1216" t="s">
        <v>60</v>
      </c>
      <c r="B1216" s="30" t="s">
        <v>209</v>
      </c>
      <c r="C1216" t="s">
        <v>14</v>
      </c>
      <c r="D1216" t="s">
        <v>82</v>
      </c>
      <c r="F1216" t="s">
        <v>17</v>
      </c>
      <c r="G1216" t="s">
        <v>19</v>
      </c>
      <c r="H1216" s="4">
        <v>3310</v>
      </c>
      <c r="I1216">
        <v>742</v>
      </c>
      <c r="J1216">
        <v>0</v>
      </c>
      <c r="K1216">
        <v>2568</v>
      </c>
      <c r="L1216">
        <v>0</v>
      </c>
      <c r="M1216" s="2">
        <v>31</v>
      </c>
      <c r="N1216" t="s">
        <v>23</v>
      </c>
      <c r="O1216" t="s">
        <v>37</v>
      </c>
      <c r="P1216" t="s">
        <v>85</v>
      </c>
      <c r="Q1216" t="s">
        <v>86</v>
      </c>
    </row>
    <row r="1217" spans="1:17" x14ac:dyDescent="0.2">
      <c r="A1217" t="s">
        <v>60</v>
      </c>
      <c r="B1217" s="30" t="s">
        <v>210</v>
      </c>
      <c r="C1217" t="s">
        <v>14</v>
      </c>
      <c r="D1217" t="s">
        <v>82</v>
      </c>
      <c r="F1217" t="s">
        <v>17</v>
      </c>
      <c r="G1217" t="s">
        <v>19</v>
      </c>
      <c r="H1217" s="4">
        <v>3381</v>
      </c>
      <c r="I1217">
        <v>768</v>
      </c>
      <c r="J1217">
        <v>0</v>
      </c>
      <c r="K1217">
        <v>2613</v>
      </c>
      <c r="L1217">
        <v>0</v>
      </c>
      <c r="M1217" s="2">
        <v>31</v>
      </c>
      <c r="N1217" t="s">
        <v>23</v>
      </c>
      <c r="O1217" t="s">
        <v>37</v>
      </c>
      <c r="P1217" t="s">
        <v>85</v>
      </c>
      <c r="Q1217" t="s">
        <v>86</v>
      </c>
    </row>
    <row r="1218" spans="1:17" x14ac:dyDescent="0.2">
      <c r="A1218" t="s">
        <v>60</v>
      </c>
      <c r="B1218" s="30" t="s">
        <v>211</v>
      </c>
      <c r="C1218" t="s">
        <v>14</v>
      </c>
      <c r="D1218" t="s">
        <v>82</v>
      </c>
      <c r="F1218" t="s">
        <v>17</v>
      </c>
      <c r="G1218" t="s">
        <v>18</v>
      </c>
      <c r="H1218" s="4">
        <v>924.68</v>
      </c>
      <c r="I1218">
        <v>0</v>
      </c>
      <c r="J1218">
        <v>0</v>
      </c>
      <c r="K1218">
        <v>0</v>
      </c>
      <c r="L1218">
        <v>924.68</v>
      </c>
      <c r="M1218" s="2">
        <v>31</v>
      </c>
      <c r="P1218" t="s">
        <v>85</v>
      </c>
      <c r="Q1218" t="s">
        <v>86</v>
      </c>
    </row>
    <row r="1219" spans="1:17" x14ac:dyDescent="0.2">
      <c r="A1219" t="s">
        <v>60</v>
      </c>
      <c r="B1219" s="30" t="s">
        <v>212</v>
      </c>
      <c r="C1219" t="s">
        <v>14</v>
      </c>
      <c r="D1219" t="s">
        <v>82</v>
      </c>
      <c r="E1219" t="s">
        <v>25</v>
      </c>
      <c r="F1219" t="s">
        <v>17</v>
      </c>
      <c r="G1219" t="s">
        <v>18</v>
      </c>
      <c r="H1219" s="4">
        <v>3595</v>
      </c>
      <c r="I1219">
        <v>0</v>
      </c>
      <c r="J1219">
        <v>0</v>
      </c>
      <c r="K1219">
        <v>0</v>
      </c>
      <c r="L1219">
        <v>3595</v>
      </c>
      <c r="M1219" s="2">
        <v>31</v>
      </c>
      <c r="P1219" t="s">
        <v>85</v>
      </c>
      <c r="Q1219" t="s">
        <v>86</v>
      </c>
    </row>
    <row r="1220" spans="1:17" x14ac:dyDescent="0.2">
      <c r="A1220" t="s">
        <v>60</v>
      </c>
      <c r="B1220" s="30" t="s">
        <v>213</v>
      </c>
      <c r="C1220" t="s">
        <v>14</v>
      </c>
      <c r="D1220" t="s">
        <v>82</v>
      </c>
      <c r="E1220" t="s">
        <v>15</v>
      </c>
      <c r="F1220" t="s">
        <v>17</v>
      </c>
      <c r="G1220" t="s">
        <v>18</v>
      </c>
      <c r="H1220" s="4">
        <v>2021.68</v>
      </c>
      <c r="I1220">
        <v>0</v>
      </c>
      <c r="J1220">
        <v>0</v>
      </c>
      <c r="K1220">
        <v>0</v>
      </c>
      <c r="L1220">
        <v>2021.68</v>
      </c>
      <c r="M1220" s="2">
        <v>31</v>
      </c>
      <c r="N1220" t="s">
        <v>84</v>
      </c>
      <c r="P1220" t="s">
        <v>85</v>
      </c>
      <c r="Q1220" t="s">
        <v>86</v>
      </c>
    </row>
    <row r="1221" spans="1:17" x14ac:dyDescent="0.2">
      <c r="A1221" t="s">
        <v>60</v>
      </c>
      <c r="B1221" s="30" t="s">
        <v>214</v>
      </c>
      <c r="C1221" t="s">
        <v>14</v>
      </c>
      <c r="D1221" t="s">
        <v>82</v>
      </c>
      <c r="E1221" t="s">
        <v>141</v>
      </c>
      <c r="F1221" t="s">
        <v>17</v>
      </c>
      <c r="G1221" t="s">
        <v>18</v>
      </c>
      <c r="H1221" s="4">
        <v>695</v>
      </c>
      <c r="I1221">
        <v>0</v>
      </c>
      <c r="J1221">
        <v>0</v>
      </c>
      <c r="K1221">
        <v>0</v>
      </c>
      <c r="L1221">
        <v>695</v>
      </c>
      <c r="M1221" s="2">
        <v>31</v>
      </c>
      <c r="P1221" t="s">
        <v>85</v>
      </c>
      <c r="Q1221" t="s">
        <v>86</v>
      </c>
    </row>
    <row r="1222" spans="1:17" x14ac:dyDescent="0.2">
      <c r="A1222" t="s">
        <v>60</v>
      </c>
      <c r="B1222" s="30" t="s">
        <v>215</v>
      </c>
      <c r="C1222" t="s">
        <v>14</v>
      </c>
      <c r="D1222" t="s">
        <v>82</v>
      </c>
      <c r="F1222" t="s">
        <v>17</v>
      </c>
      <c r="G1222" t="s">
        <v>18</v>
      </c>
      <c r="H1222" s="4">
        <v>1365.68</v>
      </c>
      <c r="I1222">
        <v>0</v>
      </c>
      <c r="J1222">
        <v>0</v>
      </c>
      <c r="K1222">
        <v>0</v>
      </c>
      <c r="L1222">
        <v>1365.68</v>
      </c>
      <c r="M1222" s="2">
        <v>31</v>
      </c>
      <c r="N1222" t="s">
        <v>23</v>
      </c>
      <c r="P1222" t="s">
        <v>85</v>
      </c>
      <c r="Q1222" t="s">
        <v>86</v>
      </c>
    </row>
    <row r="1223" spans="1:17" x14ac:dyDescent="0.2">
      <c r="A1223" t="s">
        <v>60</v>
      </c>
      <c r="B1223" s="30" t="s">
        <v>216</v>
      </c>
      <c r="C1223" t="s">
        <v>14</v>
      </c>
      <c r="D1223" t="s">
        <v>82</v>
      </c>
      <c r="F1223" t="s">
        <v>17</v>
      </c>
      <c r="G1223" t="s">
        <v>18</v>
      </c>
      <c r="H1223" s="4">
        <v>230.01</v>
      </c>
      <c r="I1223">
        <v>0</v>
      </c>
      <c r="J1223">
        <v>0</v>
      </c>
      <c r="K1223">
        <v>0</v>
      </c>
      <c r="L1223">
        <v>230.01</v>
      </c>
      <c r="M1223" s="2">
        <v>31</v>
      </c>
      <c r="P1223" t="s">
        <v>85</v>
      </c>
      <c r="Q1223" t="s">
        <v>86</v>
      </c>
    </row>
    <row r="1224" spans="1:17" x14ac:dyDescent="0.2">
      <c r="A1224" t="s">
        <v>60</v>
      </c>
      <c r="B1224" s="30" t="s">
        <v>217</v>
      </c>
      <c r="C1224" t="s">
        <v>14</v>
      </c>
      <c r="D1224" t="s">
        <v>82</v>
      </c>
      <c r="F1224" t="s">
        <v>17</v>
      </c>
      <c r="G1224" t="s">
        <v>19</v>
      </c>
      <c r="H1224" s="4">
        <v>3590</v>
      </c>
      <c r="I1224">
        <v>635</v>
      </c>
      <c r="J1224">
        <v>0</v>
      </c>
      <c r="K1224">
        <v>2955</v>
      </c>
      <c r="L1224">
        <v>0</v>
      </c>
      <c r="M1224" s="2">
        <v>31</v>
      </c>
      <c r="P1224" t="s">
        <v>85</v>
      </c>
      <c r="Q1224" t="s">
        <v>86</v>
      </c>
    </row>
    <row r="1225" spans="1:17" x14ac:dyDescent="0.2">
      <c r="A1225" t="s">
        <v>60</v>
      </c>
      <c r="B1225" s="30" t="s">
        <v>218</v>
      </c>
      <c r="C1225" t="s">
        <v>14</v>
      </c>
      <c r="D1225" t="s">
        <v>82</v>
      </c>
      <c r="F1225" t="s">
        <v>17</v>
      </c>
      <c r="G1225" t="s">
        <v>19</v>
      </c>
      <c r="H1225" s="4">
        <v>4169</v>
      </c>
      <c r="I1225">
        <v>932</v>
      </c>
      <c r="J1225">
        <v>0</v>
      </c>
      <c r="K1225">
        <v>3237</v>
      </c>
      <c r="L1225">
        <v>0</v>
      </c>
      <c r="M1225" s="2">
        <v>31</v>
      </c>
      <c r="P1225" t="s">
        <v>85</v>
      </c>
      <c r="Q1225" t="s">
        <v>86</v>
      </c>
    </row>
    <row r="1226" spans="1:17" x14ac:dyDescent="0.2">
      <c r="A1226" t="s">
        <v>60</v>
      </c>
      <c r="B1226" s="30" t="s">
        <v>219</v>
      </c>
      <c r="C1226" t="s">
        <v>14</v>
      </c>
      <c r="D1226" t="s">
        <v>82</v>
      </c>
      <c r="E1226" t="s">
        <v>220</v>
      </c>
      <c r="F1226" t="s">
        <v>17</v>
      </c>
      <c r="G1226" t="s">
        <v>19</v>
      </c>
      <c r="H1226" s="4">
        <v>11048</v>
      </c>
      <c r="I1226">
        <v>208</v>
      </c>
      <c r="J1226">
        <v>0</v>
      </c>
      <c r="K1226">
        <v>10840</v>
      </c>
      <c r="L1226">
        <v>0</v>
      </c>
      <c r="M1226" s="2">
        <v>31</v>
      </c>
      <c r="O1226" t="s">
        <v>37</v>
      </c>
      <c r="P1226" t="s">
        <v>85</v>
      </c>
      <c r="Q1226" t="s">
        <v>86</v>
      </c>
    </row>
    <row r="1227" spans="1:17" x14ac:dyDescent="0.2">
      <c r="A1227" t="s">
        <v>60</v>
      </c>
      <c r="B1227" s="30" t="s">
        <v>221</v>
      </c>
      <c r="C1227" t="s">
        <v>14</v>
      </c>
      <c r="D1227" t="s">
        <v>82</v>
      </c>
      <c r="F1227" t="s">
        <v>17</v>
      </c>
      <c r="G1227" t="s">
        <v>18</v>
      </c>
      <c r="H1227" s="4">
        <v>103.35</v>
      </c>
      <c r="I1227">
        <v>0</v>
      </c>
      <c r="J1227">
        <v>0</v>
      </c>
      <c r="K1227">
        <v>0</v>
      </c>
      <c r="L1227">
        <v>103.35</v>
      </c>
      <c r="M1227" s="2">
        <v>31</v>
      </c>
      <c r="P1227" t="s">
        <v>85</v>
      </c>
      <c r="Q1227" t="s">
        <v>86</v>
      </c>
    </row>
    <row r="1228" spans="1:17" x14ac:dyDescent="0.2">
      <c r="A1228" t="s">
        <v>60</v>
      </c>
      <c r="B1228" s="30" t="s">
        <v>222</v>
      </c>
      <c r="C1228" t="s">
        <v>14</v>
      </c>
      <c r="D1228" t="s">
        <v>82</v>
      </c>
      <c r="F1228" t="s">
        <v>17</v>
      </c>
      <c r="G1228" t="s">
        <v>18</v>
      </c>
      <c r="H1228" s="4">
        <v>18.440000000000001</v>
      </c>
      <c r="I1228">
        <v>0</v>
      </c>
      <c r="J1228">
        <v>0</v>
      </c>
      <c r="K1228">
        <v>0</v>
      </c>
      <c r="L1228">
        <v>18.440000000000001</v>
      </c>
      <c r="M1228" s="2">
        <v>31</v>
      </c>
      <c r="O1228" t="s">
        <v>37</v>
      </c>
      <c r="P1228" t="s">
        <v>85</v>
      </c>
      <c r="Q1228" t="s">
        <v>86</v>
      </c>
    </row>
    <row r="1229" spans="1:17" x14ac:dyDescent="0.2">
      <c r="A1229" t="s">
        <v>60</v>
      </c>
      <c r="B1229" s="30" t="s">
        <v>223</v>
      </c>
      <c r="C1229" t="s">
        <v>14</v>
      </c>
      <c r="D1229" t="s">
        <v>82</v>
      </c>
      <c r="F1229" t="s">
        <v>17</v>
      </c>
      <c r="G1229" t="s">
        <v>18</v>
      </c>
      <c r="H1229" s="4">
        <v>93.46</v>
      </c>
      <c r="I1229">
        <v>0</v>
      </c>
      <c r="J1229">
        <v>0</v>
      </c>
      <c r="K1229">
        <v>0</v>
      </c>
      <c r="L1229">
        <v>93.46</v>
      </c>
      <c r="M1229" s="2">
        <v>31</v>
      </c>
      <c r="N1229" t="s">
        <v>224</v>
      </c>
      <c r="O1229" t="s">
        <v>224</v>
      </c>
      <c r="P1229" t="s">
        <v>85</v>
      </c>
      <c r="Q1229" t="s">
        <v>86</v>
      </c>
    </row>
    <row r="1230" spans="1:17" x14ac:dyDescent="0.2">
      <c r="A1230" t="s">
        <v>60</v>
      </c>
      <c r="B1230" s="30" t="s">
        <v>225</v>
      </c>
      <c r="C1230" t="s">
        <v>14</v>
      </c>
      <c r="D1230" t="s">
        <v>82</v>
      </c>
      <c r="F1230" t="s">
        <v>17</v>
      </c>
      <c r="G1230" t="s">
        <v>18</v>
      </c>
      <c r="H1230" s="4">
        <v>0</v>
      </c>
      <c r="I1230">
        <v>0</v>
      </c>
      <c r="J1230">
        <v>0</v>
      </c>
      <c r="K1230">
        <v>0</v>
      </c>
      <c r="L1230">
        <v>0</v>
      </c>
      <c r="M1230" s="2">
        <v>31</v>
      </c>
      <c r="P1230" t="s">
        <v>85</v>
      </c>
      <c r="Q1230" t="s">
        <v>86</v>
      </c>
    </row>
    <row r="1231" spans="1:17" x14ac:dyDescent="0.2">
      <c r="A1231" t="s">
        <v>60</v>
      </c>
      <c r="B1231" s="30" t="s">
        <v>226</v>
      </c>
      <c r="C1231" t="s">
        <v>14</v>
      </c>
      <c r="D1231" t="s">
        <v>82</v>
      </c>
      <c r="F1231" t="s">
        <v>17</v>
      </c>
      <c r="G1231" t="s">
        <v>19</v>
      </c>
      <c r="H1231" s="4">
        <v>4366</v>
      </c>
      <c r="I1231">
        <v>1109</v>
      </c>
      <c r="J1231">
        <v>0</v>
      </c>
      <c r="K1231">
        <v>3257</v>
      </c>
      <c r="L1231">
        <v>0</v>
      </c>
      <c r="M1231" s="2">
        <v>31</v>
      </c>
      <c r="N1231" t="s">
        <v>23</v>
      </c>
      <c r="O1231" t="s">
        <v>37</v>
      </c>
      <c r="P1231" t="s">
        <v>85</v>
      </c>
      <c r="Q1231" t="s">
        <v>86</v>
      </c>
    </row>
    <row r="1232" spans="1:17" x14ac:dyDescent="0.2">
      <c r="A1232" t="s">
        <v>60</v>
      </c>
      <c r="B1232" s="30" t="s">
        <v>227</v>
      </c>
      <c r="C1232" t="s">
        <v>14</v>
      </c>
      <c r="D1232" t="s">
        <v>82</v>
      </c>
      <c r="E1232" t="s">
        <v>228</v>
      </c>
      <c r="F1232" t="s">
        <v>17</v>
      </c>
      <c r="G1232" t="s">
        <v>19</v>
      </c>
      <c r="H1232" s="4">
        <v>7550</v>
      </c>
      <c r="I1232">
        <v>2610</v>
      </c>
      <c r="J1232">
        <v>0</v>
      </c>
      <c r="K1232">
        <v>4940</v>
      </c>
      <c r="L1232">
        <v>0</v>
      </c>
      <c r="M1232" s="2">
        <v>31</v>
      </c>
      <c r="N1232" t="s">
        <v>84</v>
      </c>
      <c r="O1232" t="s">
        <v>37</v>
      </c>
      <c r="P1232" t="s">
        <v>85</v>
      </c>
      <c r="Q1232" t="s">
        <v>86</v>
      </c>
    </row>
    <row r="1233" spans="1:17" x14ac:dyDescent="0.2">
      <c r="A1233" t="s">
        <v>60</v>
      </c>
      <c r="B1233" s="30" t="s">
        <v>229</v>
      </c>
      <c r="C1233" t="s">
        <v>14</v>
      </c>
      <c r="D1233" t="s">
        <v>82</v>
      </c>
      <c r="E1233" t="s">
        <v>230</v>
      </c>
      <c r="F1233" t="s">
        <v>17</v>
      </c>
      <c r="G1233" t="s">
        <v>18</v>
      </c>
      <c r="H1233" s="4">
        <v>29.04</v>
      </c>
      <c r="I1233">
        <v>0</v>
      </c>
      <c r="J1233">
        <v>0</v>
      </c>
      <c r="K1233">
        <v>0</v>
      </c>
      <c r="L1233">
        <v>29.04</v>
      </c>
      <c r="M1233" s="2">
        <v>31</v>
      </c>
      <c r="P1233" t="s">
        <v>85</v>
      </c>
      <c r="Q1233" t="s">
        <v>86</v>
      </c>
    </row>
    <row r="1234" spans="1:17" x14ac:dyDescent="0.2">
      <c r="A1234" t="s">
        <v>60</v>
      </c>
      <c r="B1234" s="30" t="s">
        <v>231</v>
      </c>
      <c r="C1234" t="s">
        <v>14</v>
      </c>
      <c r="D1234" t="s">
        <v>82</v>
      </c>
      <c r="F1234" t="s">
        <v>17</v>
      </c>
      <c r="G1234" t="s">
        <v>19</v>
      </c>
      <c r="H1234" s="4">
        <v>2616</v>
      </c>
      <c r="I1234">
        <v>591</v>
      </c>
      <c r="J1234">
        <v>0</v>
      </c>
      <c r="K1234">
        <v>2025</v>
      </c>
      <c r="L1234">
        <v>0</v>
      </c>
      <c r="M1234" s="2">
        <v>31</v>
      </c>
      <c r="N1234" t="s">
        <v>23</v>
      </c>
      <c r="O1234" t="s">
        <v>37</v>
      </c>
      <c r="P1234" t="s">
        <v>85</v>
      </c>
      <c r="Q1234" t="s">
        <v>86</v>
      </c>
    </row>
    <row r="1235" spans="1:17" x14ac:dyDescent="0.2">
      <c r="A1235" t="s">
        <v>60</v>
      </c>
      <c r="B1235" s="30" t="s">
        <v>232</v>
      </c>
      <c r="C1235" t="s">
        <v>14</v>
      </c>
      <c r="D1235" t="s">
        <v>82</v>
      </c>
      <c r="F1235" t="s">
        <v>17</v>
      </c>
      <c r="G1235" t="s">
        <v>18</v>
      </c>
      <c r="H1235" s="4">
        <v>563.32000000000005</v>
      </c>
      <c r="I1235">
        <v>0</v>
      </c>
      <c r="J1235">
        <v>0</v>
      </c>
      <c r="K1235">
        <v>0</v>
      </c>
      <c r="L1235">
        <v>563.32000000000005</v>
      </c>
      <c r="M1235" s="2">
        <v>31</v>
      </c>
      <c r="P1235" t="s">
        <v>85</v>
      </c>
      <c r="Q1235" t="s">
        <v>86</v>
      </c>
    </row>
    <row r="1236" spans="1:17" x14ac:dyDescent="0.2">
      <c r="A1236" t="s">
        <v>60</v>
      </c>
      <c r="B1236" s="30" t="s">
        <v>233</v>
      </c>
      <c r="C1236" t="s">
        <v>14</v>
      </c>
      <c r="D1236" t="s">
        <v>82</v>
      </c>
      <c r="F1236" t="s">
        <v>17</v>
      </c>
      <c r="G1236" t="s">
        <v>19</v>
      </c>
      <c r="H1236" s="4">
        <v>4633</v>
      </c>
      <c r="I1236">
        <v>1098</v>
      </c>
      <c r="J1236">
        <v>0</v>
      </c>
      <c r="K1236">
        <v>3535</v>
      </c>
      <c r="L1236">
        <v>0</v>
      </c>
      <c r="M1236" s="2">
        <v>31</v>
      </c>
      <c r="N1236" t="s">
        <v>23</v>
      </c>
      <c r="P1236" t="s">
        <v>85</v>
      </c>
      <c r="Q1236" t="s">
        <v>86</v>
      </c>
    </row>
    <row r="1237" spans="1:17" x14ac:dyDescent="0.2">
      <c r="A1237" t="s">
        <v>60</v>
      </c>
      <c r="B1237" s="30" t="s">
        <v>234</v>
      </c>
      <c r="C1237" t="s">
        <v>14</v>
      </c>
      <c r="D1237" t="s">
        <v>82</v>
      </c>
      <c r="F1237" t="s">
        <v>17</v>
      </c>
      <c r="G1237" t="s">
        <v>19</v>
      </c>
      <c r="H1237" s="4">
        <v>2393</v>
      </c>
      <c r="I1237">
        <v>539</v>
      </c>
      <c r="J1237">
        <v>0</v>
      </c>
      <c r="K1237">
        <v>1854</v>
      </c>
      <c r="L1237">
        <v>0</v>
      </c>
      <c r="M1237" s="2">
        <v>31</v>
      </c>
      <c r="P1237" t="s">
        <v>85</v>
      </c>
      <c r="Q1237" t="s">
        <v>86</v>
      </c>
    </row>
    <row r="1238" spans="1:17" x14ac:dyDescent="0.2">
      <c r="A1238" t="s">
        <v>60</v>
      </c>
      <c r="B1238" s="30" t="s">
        <v>235</v>
      </c>
      <c r="C1238" t="s">
        <v>14</v>
      </c>
      <c r="D1238" t="s">
        <v>82</v>
      </c>
      <c r="E1238" t="s">
        <v>236</v>
      </c>
      <c r="F1238" t="s">
        <v>17</v>
      </c>
      <c r="G1238" t="s">
        <v>18</v>
      </c>
      <c r="H1238" s="4">
        <v>1911.43</v>
      </c>
      <c r="I1238">
        <v>0</v>
      </c>
      <c r="J1238">
        <v>0</v>
      </c>
      <c r="K1238">
        <v>0</v>
      </c>
      <c r="L1238">
        <v>1911.43</v>
      </c>
      <c r="M1238" s="2">
        <v>31</v>
      </c>
      <c r="O1238" t="s">
        <v>37</v>
      </c>
      <c r="P1238" t="s">
        <v>85</v>
      </c>
      <c r="Q1238" t="s">
        <v>86</v>
      </c>
    </row>
    <row r="1239" spans="1:17" x14ac:dyDescent="0.2">
      <c r="A1239" t="s">
        <v>60</v>
      </c>
      <c r="B1239" s="30" t="s">
        <v>237</v>
      </c>
      <c r="C1239" t="s">
        <v>14</v>
      </c>
      <c r="D1239" t="s">
        <v>82</v>
      </c>
      <c r="F1239" t="s">
        <v>17</v>
      </c>
      <c r="G1239" t="s">
        <v>19</v>
      </c>
      <c r="H1239" s="4">
        <v>3381</v>
      </c>
      <c r="I1239">
        <v>773</v>
      </c>
      <c r="J1239">
        <v>0</v>
      </c>
      <c r="K1239">
        <v>2608</v>
      </c>
      <c r="L1239">
        <v>0</v>
      </c>
      <c r="M1239" s="2">
        <v>31</v>
      </c>
      <c r="N1239" t="s">
        <v>23</v>
      </c>
      <c r="P1239" t="s">
        <v>85</v>
      </c>
      <c r="Q1239" t="s">
        <v>86</v>
      </c>
    </row>
    <row r="1240" spans="1:17" x14ac:dyDescent="0.2">
      <c r="A1240" t="s">
        <v>60</v>
      </c>
      <c r="B1240" s="30" t="s">
        <v>238</v>
      </c>
      <c r="C1240" t="s">
        <v>14</v>
      </c>
      <c r="D1240" t="s">
        <v>82</v>
      </c>
      <c r="F1240" t="s">
        <v>17</v>
      </c>
      <c r="G1240" t="s">
        <v>18</v>
      </c>
      <c r="H1240" s="4">
        <v>592.39</v>
      </c>
      <c r="I1240">
        <v>0</v>
      </c>
      <c r="J1240">
        <v>0</v>
      </c>
      <c r="K1240">
        <v>0</v>
      </c>
      <c r="L1240">
        <v>592.39</v>
      </c>
      <c r="M1240" s="2">
        <v>31</v>
      </c>
      <c r="P1240" t="s">
        <v>85</v>
      </c>
      <c r="Q1240" t="s">
        <v>86</v>
      </c>
    </row>
    <row r="1241" spans="1:17" x14ac:dyDescent="0.2">
      <c r="A1241" t="s">
        <v>60</v>
      </c>
      <c r="B1241" s="30" t="s">
        <v>239</v>
      </c>
      <c r="C1241" t="s">
        <v>14</v>
      </c>
      <c r="D1241" t="s">
        <v>82</v>
      </c>
      <c r="F1241" t="s">
        <v>17</v>
      </c>
      <c r="G1241" t="s">
        <v>18</v>
      </c>
      <c r="H1241" s="4">
        <v>265.97000000000003</v>
      </c>
      <c r="I1241">
        <v>0</v>
      </c>
      <c r="J1241">
        <v>0</v>
      </c>
      <c r="K1241">
        <v>0</v>
      </c>
      <c r="L1241">
        <v>265.97000000000003</v>
      </c>
      <c r="M1241" s="2">
        <v>31</v>
      </c>
      <c r="P1241" t="s">
        <v>85</v>
      </c>
      <c r="Q1241" t="s">
        <v>86</v>
      </c>
    </row>
    <row r="1242" spans="1:17" x14ac:dyDescent="0.2">
      <c r="A1242" t="s">
        <v>60</v>
      </c>
      <c r="B1242" s="30" t="s">
        <v>240</v>
      </c>
      <c r="C1242" t="s">
        <v>14</v>
      </c>
      <c r="D1242" t="s">
        <v>82</v>
      </c>
      <c r="F1242" t="s">
        <v>17</v>
      </c>
      <c r="G1242" t="s">
        <v>18</v>
      </c>
      <c r="H1242" s="4">
        <v>376.4</v>
      </c>
      <c r="I1242">
        <v>0</v>
      </c>
      <c r="J1242">
        <v>0</v>
      </c>
      <c r="K1242">
        <v>0</v>
      </c>
      <c r="L1242">
        <v>376.4</v>
      </c>
      <c r="M1242" s="2">
        <v>31</v>
      </c>
      <c r="P1242" t="s">
        <v>85</v>
      </c>
      <c r="Q1242" t="s">
        <v>86</v>
      </c>
    </row>
    <row r="1243" spans="1:17" x14ac:dyDescent="0.2">
      <c r="A1243" t="s">
        <v>60</v>
      </c>
      <c r="B1243" s="30" t="s">
        <v>241</v>
      </c>
      <c r="C1243" t="s">
        <v>14</v>
      </c>
      <c r="D1243" t="s">
        <v>82</v>
      </c>
      <c r="F1243" t="s">
        <v>17</v>
      </c>
      <c r="G1243" t="s">
        <v>18</v>
      </c>
      <c r="H1243" s="4">
        <v>202.85</v>
      </c>
      <c r="I1243">
        <v>0</v>
      </c>
      <c r="J1243">
        <v>0</v>
      </c>
      <c r="K1243">
        <v>0</v>
      </c>
      <c r="L1243">
        <v>202.85</v>
      </c>
      <c r="M1243" s="2">
        <v>31</v>
      </c>
      <c r="P1243" t="s">
        <v>85</v>
      </c>
      <c r="Q1243" t="s">
        <v>86</v>
      </c>
    </row>
    <row r="1244" spans="1:17" x14ac:dyDescent="0.2">
      <c r="A1244" t="s">
        <v>60</v>
      </c>
      <c r="B1244" s="30" t="s">
        <v>243</v>
      </c>
      <c r="C1244" t="s">
        <v>14</v>
      </c>
      <c r="D1244" t="s">
        <v>82</v>
      </c>
      <c r="F1244" t="s">
        <v>17</v>
      </c>
      <c r="G1244" t="s">
        <v>18</v>
      </c>
      <c r="H1244" s="4">
        <v>1409.11</v>
      </c>
      <c r="I1244">
        <v>0</v>
      </c>
      <c r="J1244">
        <v>0</v>
      </c>
      <c r="K1244">
        <v>0</v>
      </c>
      <c r="L1244">
        <v>1409.11</v>
      </c>
      <c r="M1244" s="2">
        <v>31</v>
      </c>
      <c r="N1244" t="s">
        <v>84</v>
      </c>
      <c r="P1244" t="s">
        <v>85</v>
      </c>
      <c r="Q1244" t="s">
        <v>86</v>
      </c>
    </row>
    <row r="1245" spans="1:17" x14ac:dyDescent="0.2">
      <c r="A1245" t="s">
        <v>60</v>
      </c>
      <c r="B1245" s="30" t="s">
        <v>244</v>
      </c>
      <c r="C1245" t="s">
        <v>14</v>
      </c>
      <c r="D1245" t="s">
        <v>82</v>
      </c>
      <c r="F1245" t="s">
        <v>17</v>
      </c>
      <c r="G1245" t="s">
        <v>18</v>
      </c>
      <c r="H1245" s="4">
        <v>901.74</v>
      </c>
      <c r="I1245">
        <v>0</v>
      </c>
      <c r="J1245">
        <v>0</v>
      </c>
      <c r="K1245">
        <v>0</v>
      </c>
      <c r="L1245">
        <v>901.74</v>
      </c>
      <c r="M1245" s="2">
        <v>31</v>
      </c>
      <c r="P1245" t="s">
        <v>85</v>
      </c>
      <c r="Q1245" t="s">
        <v>86</v>
      </c>
    </row>
    <row r="1246" spans="1:17" x14ac:dyDescent="0.2">
      <c r="A1246" t="s">
        <v>60</v>
      </c>
      <c r="B1246" s="30" t="s">
        <v>245</v>
      </c>
      <c r="C1246" t="s">
        <v>14</v>
      </c>
      <c r="D1246" t="s">
        <v>82</v>
      </c>
      <c r="F1246" t="s">
        <v>17</v>
      </c>
      <c r="G1246" t="s">
        <v>18</v>
      </c>
      <c r="H1246" s="4">
        <v>588.41999999999996</v>
      </c>
      <c r="I1246">
        <v>0</v>
      </c>
      <c r="J1246">
        <v>0</v>
      </c>
      <c r="K1246">
        <v>0</v>
      </c>
      <c r="L1246">
        <v>588.41999999999996</v>
      </c>
      <c r="M1246" s="2">
        <v>31</v>
      </c>
      <c r="P1246" t="s">
        <v>85</v>
      </c>
      <c r="Q1246" t="s">
        <v>86</v>
      </c>
    </row>
    <row r="1247" spans="1:17" x14ac:dyDescent="0.2">
      <c r="A1247" t="s">
        <v>60</v>
      </c>
      <c r="B1247" s="30" t="s">
        <v>246</v>
      </c>
      <c r="C1247" t="s">
        <v>14</v>
      </c>
      <c r="D1247" t="s">
        <v>82</v>
      </c>
      <c r="F1247" t="s">
        <v>17</v>
      </c>
      <c r="G1247" t="s">
        <v>18</v>
      </c>
      <c r="H1247" s="4">
        <v>942.11</v>
      </c>
      <c r="I1247">
        <v>0</v>
      </c>
      <c r="J1247">
        <v>0</v>
      </c>
      <c r="K1247">
        <v>0</v>
      </c>
      <c r="L1247">
        <v>942.11</v>
      </c>
      <c r="M1247" s="2">
        <v>31</v>
      </c>
      <c r="P1247" t="s">
        <v>85</v>
      </c>
      <c r="Q1247" t="s">
        <v>86</v>
      </c>
    </row>
    <row r="1248" spans="1:17" x14ac:dyDescent="0.2">
      <c r="A1248" t="s">
        <v>60</v>
      </c>
      <c r="B1248" s="30" t="s">
        <v>247</v>
      </c>
      <c r="C1248" t="s">
        <v>14</v>
      </c>
      <c r="D1248" t="s">
        <v>82</v>
      </c>
      <c r="F1248" t="s">
        <v>17</v>
      </c>
      <c r="G1248" t="s">
        <v>18</v>
      </c>
      <c r="H1248" s="4">
        <v>963.27</v>
      </c>
      <c r="I1248">
        <v>0</v>
      </c>
      <c r="J1248">
        <v>0</v>
      </c>
      <c r="K1248">
        <v>0</v>
      </c>
      <c r="L1248">
        <v>963.27</v>
      </c>
      <c r="M1248" s="2">
        <v>31</v>
      </c>
      <c r="N1248" t="s">
        <v>84</v>
      </c>
      <c r="P1248" t="s">
        <v>85</v>
      </c>
      <c r="Q1248" t="s">
        <v>86</v>
      </c>
    </row>
    <row r="1249" spans="1:17" x14ac:dyDescent="0.2">
      <c r="A1249" t="s">
        <v>60</v>
      </c>
      <c r="B1249" s="30" t="s">
        <v>248</v>
      </c>
      <c r="C1249" t="s">
        <v>14</v>
      </c>
      <c r="D1249" t="s">
        <v>82</v>
      </c>
      <c r="F1249" t="s">
        <v>17</v>
      </c>
      <c r="G1249" t="s">
        <v>19</v>
      </c>
      <c r="H1249" s="4">
        <v>5610</v>
      </c>
      <c r="I1249">
        <v>2275</v>
      </c>
      <c r="J1249">
        <v>0</v>
      </c>
      <c r="K1249">
        <v>3335</v>
      </c>
      <c r="L1249">
        <v>0</v>
      </c>
      <c r="M1249" s="2">
        <v>31</v>
      </c>
      <c r="O1249" t="s">
        <v>37</v>
      </c>
      <c r="P1249" t="s">
        <v>85</v>
      </c>
      <c r="Q1249" t="s">
        <v>86</v>
      </c>
    </row>
    <row r="1250" spans="1:17" x14ac:dyDescent="0.2">
      <c r="A1250" t="s">
        <v>60</v>
      </c>
      <c r="B1250" s="30" t="s">
        <v>249</v>
      </c>
      <c r="C1250" t="s">
        <v>14</v>
      </c>
      <c r="D1250" t="s">
        <v>82</v>
      </c>
      <c r="E1250" t="s">
        <v>250</v>
      </c>
      <c r="F1250" t="s">
        <v>17</v>
      </c>
      <c r="G1250" t="s">
        <v>19</v>
      </c>
      <c r="H1250" s="4">
        <v>5162</v>
      </c>
      <c r="I1250">
        <v>394</v>
      </c>
      <c r="J1250">
        <v>0</v>
      </c>
      <c r="K1250">
        <v>4768</v>
      </c>
      <c r="L1250">
        <v>0</v>
      </c>
      <c r="M1250" s="2">
        <v>31</v>
      </c>
      <c r="N1250" t="s">
        <v>84</v>
      </c>
      <c r="P1250" t="s">
        <v>85</v>
      </c>
      <c r="Q1250" t="s">
        <v>86</v>
      </c>
    </row>
    <row r="1251" spans="1:17" x14ac:dyDescent="0.2">
      <c r="A1251" t="s">
        <v>60</v>
      </c>
      <c r="B1251" s="30" t="s">
        <v>251</v>
      </c>
      <c r="C1251" t="s">
        <v>14</v>
      </c>
      <c r="D1251" t="s">
        <v>82</v>
      </c>
      <c r="E1251" t="s">
        <v>141</v>
      </c>
      <c r="F1251" t="s">
        <v>17</v>
      </c>
      <c r="G1251" t="s">
        <v>18</v>
      </c>
      <c r="H1251" s="4">
        <v>131.96</v>
      </c>
      <c r="I1251">
        <v>0</v>
      </c>
      <c r="J1251">
        <v>0</v>
      </c>
      <c r="K1251">
        <v>0</v>
      </c>
      <c r="L1251">
        <v>131.96</v>
      </c>
      <c r="M1251" s="2">
        <v>31</v>
      </c>
      <c r="P1251" t="s">
        <v>85</v>
      </c>
      <c r="Q1251" t="s">
        <v>86</v>
      </c>
    </row>
    <row r="1252" spans="1:17" x14ac:dyDescent="0.2">
      <c r="A1252" t="s">
        <v>60</v>
      </c>
      <c r="B1252" s="30" t="s">
        <v>252</v>
      </c>
      <c r="C1252" t="s">
        <v>14</v>
      </c>
      <c r="D1252" t="s">
        <v>82</v>
      </c>
      <c r="F1252" t="s">
        <v>17</v>
      </c>
      <c r="G1252" t="s">
        <v>18</v>
      </c>
      <c r="H1252" s="4">
        <v>1012.73</v>
      </c>
      <c r="I1252">
        <v>0</v>
      </c>
      <c r="J1252">
        <v>0</v>
      </c>
      <c r="K1252">
        <v>0</v>
      </c>
      <c r="L1252">
        <v>1012.73</v>
      </c>
      <c r="M1252" s="2">
        <v>31</v>
      </c>
      <c r="P1252" t="s">
        <v>85</v>
      </c>
      <c r="Q1252" t="s">
        <v>86</v>
      </c>
    </row>
    <row r="1253" spans="1:17" x14ac:dyDescent="0.2">
      <c r="A1253" t="s">
        <v>60</v>
      </c>
      <c r="B1253" s="30" t="s">
        <v>253</v>
      </c>
      <c r="C1253" t="s">
        <v>14</v>
      </c>
      <c r="D1253" t="s">
        <v>82</v>
      </c>
      <c r="F1253" t="s">
        <v>17</v>
      </c>
      <c r="G1253" t="s">
        <v>18</v>
      </c>
      <c r="H1253" s="4">
        <v>337.1</v>
      </c>
      <c r="I1253">
        <v>0</v>
      </c>
      <c r="J1253">
        <v>0</v>
      </c>
      <c r="K1253">
        <v>0</v>
      </c>
      <c r="L1253">
        <v>337.1</v>
      </c>
      <c r="M1253" s="2">
        <v>31</v>
      </c>
      <c r="P1253" t="s">
        <v>85</v>
      </c>
      <c r="Q1253" t="s">
        <v>86</v>
      </c>
    </row>
    <row r="1254" spans="1:17" x14ac:dyDescent="0.2">
      <c r="A1254" t="s">
        <v>60</v>
      </c>
      <c r="B1254" s="30" t="s">
        <v>254</v>
      </c>
      <c r="C1254" t="s">
        <v>14</v>
      </c>
      <c r="D1254" t="s">
        <v>82</v>
      </c>
      <c r="E1254" t="s">
        <v>255</v>
      </c>
      <c r="F1254" t="s">
        <v>17</v>
      </c>
      <c r="G1254" t="s">
        <v>18</v>
      </c>
      <c r="H1254" s="4">
        <v>2636.19</v>
      </c>
      <c r="I1254">
        <v>0</v>
      </c>
      <c r="J1254">
        <v>0</v>
      </c>
      <c r="K1254">
        <v>0</v>
      </c>
      <c r="L1254">
        <v>2636.19</v>
      </c>
      <c r="M1254" s="2">
        <v>31</v>
      </c>
      <c r="P1254" t="s">
        <v>85</v>
      </c>
      <c r="Q1254" t="s">
        <v>86</v>
      </c>
    </row>
    <row r="1255" spans="1:17" x14ac:dyDescent="0.2">
      <c r="A1255" t="s">
        <v>60</v>
      </c>
      <c r="B1255" s="30" t="s">
        <v>256</v>
      </c>
      <c r="C1255" t="s">
        <v>14</v>
      </c>
      <c r="D1255" t="s">
        <v>82</v>
      </c>
      <c r="E1255" t="s">
        <v>25</v>
      </c>
      <c r="F1255" t="s">
        <v>17</v>
      </c>
      <c r="G1255" t="s">
        <v>19</v>
      </c>
      <c r="H1255" s="4">
        <v>2002</v>
      </c>
      <c r="I1255">
        <v>433</v>
      </c>
      <c r="J1255">
        <v>0</v>
      </c>
      <c r="K1255">
        <v>1569</v>
      </c>
      <c r="L1255">
        <v>0</v>
      </c>
      <c r="M1255" s="2">
        <v>31</v>
      </c>
      <c r="N1255" t="s">
        <v>23</v>
      </c>
      <c r="P1255" t="s">
        <v>85</v>
      </c>
      <c r="Q1255" t="s">
        <v>86</v>
      </c>
    </row>
    <row r="1256" spans="1:17" x14ac:dyDescent="0.2">
      <c r="A1256" t="s">
        <v>60</v>
      </c>
      <c r="B1256" s="30" t="s">
        <v>257</v>
      </c>
      <c r="C1256" t="s">
        <v>14</v>
      </c>
      <c r="D1256" t="s">
        <v>82</v>
      </c>
      <c r="E1256" t="s">
        <v>258</v>
      </c>
      <c r="F1256" t="s">
        <v>17</v>
      </c>
      <c r="G1256" t="s">
        <v>18</v>
      </c>
      <c r="H1256" s="4">
        <v>3.6</v>
      </c>
      <c r="I1256">
        <v>0</v>
      </c>
      <c r="J1256">
        <v>0</v>
      </c>
      <c r="K1256">
        <v>0</v>
      </c>
      <c r="L1256">
        <v>3.6</v>
      </c>
      <c r="M1256" s="2">
        <v>31</v>
      </c>
      <c r="P1256" t="s">
        <v>85</v>
      </c>
      <c r="Q1256" t="s">
        <v>86</v>
      </c>
    </row>
    <row r="1257" spans="1:17" x14ac:dyDescent="0.2">
      <c r="A1257" t="s">
        <v>60</v>
      </c>
      <c r="B1257" s="30" t="s">
        <v>259</v>
      </c>
      <c r="C1257" t="s">
        <v>14</v>
      </c>
      <c r="D1257" t="s">
        <v>82</v>
      </c>
      <c r="F1257" t="s">
        <v>17</v>
      </c>
      <c r="G1257" t="s">
        <v>18</v>
      </c>
      <c r="H1257" s="4">
        <v>4835.12</v>
      </c>
      <c r="I1257">
        <v>0</v>
      </c>
      <c r="J1257">
        <v>0</v>
      </c>
      <c r="K1257">
        <v>0</v>
      </c>
      <c r="L1257">
        <v>4835.12</v>
      </c>
      <c r="M1257" s="2">
        <v>31</v>
      </c>
      <c r="P1257" t="s">
        <v>85</v>
      </c>
      <c r="Q1257" t="s">
        <v>86</v>
      </c>
    </row>
    <row r="1258" spans="1:17" x14ac:dyDescent="0.2">
      <c r="A1258" t="s">
        <v>60</v>
      </c>
      <c r="B1258" s="30" t="s">
        <v>260</v>
      </c>
      <c r="C1258" t="s">
        <v>14</v>
      </c>
      <c r="D1258" t="s">
        <v>82</v>
      </c>
      <c r="F1258" t="s">
        <v>17</v>
      </c>
      <c r="G1258" t="s">
        <v>18</v>
      </c>
      <c r="H1258" s="4">
        <v>213.22</v>
      </c>
      <c r="I1258">
        <v>0</v>
      </c>
      <c r="J1258">
        <v>0</v>
      </c>
      <c r="K1258">
        <v>0</v>
      </c>
      <c r="L1258">
        <v>213.22</v>
      </c>
      <c r="M1258" s="2">
        <v>31</v>
      </c>
      <c r="O1258" t="s">
        <v>37</v>
      </c>
      <c r="P1258" t="s">
        <v>85</v>
      </c>
      <c r="Q1258" t="s">
        <v>86</v>
      </c>
    </row>
    <row r="1259" spans="1:17" x14ac:dyDescent="0.2">
      <c r="A1259" t="s">
        <v>60</v>
      </c>
      <c r="B1259" s="30" t="s">
        <v>261</v>
      </c>
      <c r="C1259" t="s">
        <v>14</v>
      </c>
      <c r="D1259" t="s">
        <v>82</v>
      </c>
      <c r="F1259" t="s">
        <v>17</v>
      </c>
      <c r="G1259" t="s">
        <v>18</v>
      </c>
      <c r="H1259" s="4">
        <v>9.4600000000000009</v>
      </c>
      <c r="I1259">
        <v>0</v>
      </c>
      <c r="J1259">
        <v>0</v>
      </c>
      <c r="K1259">
        <v>0</v>
      </c>
      <c r="L1259">
        <v>9.4600000000000009</v>
      </c>
      <c r="M1259" s="2">
        <v>31</v>
      </c>
      <c r="P1259" t="s">
        <v>85</v>
      </c>
      <c r="Q1259" t="s">
        <v>86</v>
      </c>
    </row>
    <row r="1260" spans="1:17" x14ac:dyDescent="0.2">
      <c r="A1260" t="s">
        <v>60</v>
      </c>
      <c r="B1260" s="30" t="s">
        <v>262</v>
      </c>
      <c r="C1260" t="s">
        <v>14</v>
      </c>
      <c r="D1260" t="s">
        <v>82</v>
      </c>
      <c r="F1260" t="s">
        <v>17</v>
      </c>
      <c r="G1260" t="s">
        <v>18</v>
      </c>
      <c r="H1260" s="4">
        <v>92.23</v>
      </c>
      <c r="I1260">
        <v>0</v>
      </c>
      <c r="J1260">
        <v>0</v>
      </c>
      <c r="K1260">
        <v>0</v>
      </c>
      <c r="L1260">
        <v>92.23</v>
      </c>
      <c r="M1260" s="2">
        <v>31</v>
      </c>
      <c r="P1260" t="s">
        <v>85</v>
      </c>
      <c r="Q1260" t="s">
        <v>86</v>
      </c>
    </row>
    <row r="1261" spans="1:17" x14ac:dyDescent="0.2">
      <c r="A1261" t="s">
        <v>60</v>
      </c>
      <c r="B1261" s="30" t="s">
        <v>263</v>
      </c>
      <c r="C1261" t="s">
        <v>14</v>
      </c>
      <c r="D1261" t="s">
        <v>82</v>
      </c>
      <c r="F1261" t="s">
        <v>17</v>
      </c>
      <c r="G1261" t="s">
        <v>19</v>
      </c>
      <c r="H1261" s="4">
        <v>3560</v>
      </c>
      <c r="I1261">
        <v>812</v>
      </c>
      <c r="J1261">
        <v>0</v>
      </c>
      <c r="K1261">
        <v>2748</v>
      </c>
      <c r="L1261">
        <v>0</v>
      </c>
      <c r="M1261" s="2">
        <v>31</v>
      </c>
      <c r="N1261" t="s">
        <v>23</v>
      </c>
      <c r="O1261" t="s">
        <v>37</v>
      </c>
      <c r="P1261" t="s">
        <v>85</v>
      </c>
      <c r="Q1261" t="s">
        <v>86</v>
      </c>
    </row>
    <row r="1262" spans="1:17" x14ac:dyDescent="0.2">
      <c r="A1262" t="s">
        <v>60</v>
      </c>
      <c r="B1262" s="30" t="s">
        <v>264</v>
      </c>
      <c r="C1262" t="s">
        <v>14</v>
      </c>
      <c r="D1262" t="s">
        <v>82</v>
      </c>
      <c r="F1262" t="s">
        <v>17</v>
      </c>
      <c r="G1262" t="s">
        <v>18</v>
      </c>
      <c r="H1262" s="4">
        <v>209.13</v>
      </c>
      <c r="I1262">
        <v>0</v>
      </c>
      <c r="J1262">
        <v>0</v>
      </c>
      <c r="K1262">
        <v>0</v>
      </c>
      <c r="L1262">
        <v>209.13</v>
      </c>
      <c r="M1262" s="2">
        <v>31</v>
      </c>
      <c r="P1262" t="s">
        <v>85</v>
      </c>
      <c r="Q1262" t="s">
        <v>86</v>
      </c>
    </row>
    <row r="1263" spans="1:17" x14ac:dyDescent="0.2">
      <c r="A1263" t="s">
        <v>60</v>
      </c>
      <c r="B1263" s="30" t="s">
        <v>265</v>
      </c>
      <c r="C1263" t="s">
        <v>14</v>
      </c>
      <c r="D1263" t="s">
        <v>82</v>
      </c>
      <c r="F1263" t="s">
        <v>17</v>
      </c>
      <c r="G1263" t="s">
        <v>19</v>
      </c>
      <c r="H1263" s="4">
        <v>2865</v>
      </c>
      <c r="I1263">
        <v>824</v>
      </c>
      <c r="J1263">
        <v>0</v>
      </c>
      <c r="K1263">
        <v>2041</v>
      </c>
      <c r="L1263">
        <v>0</v>
      </c>
      <c r="M1263" s="2">
        <v>31</v>
      </c>
      <c r="N1263" t="s">
        <v>23</v>
      </c>
      <c r="P1263" t="s">
        <v>85</v>
      </c>
      <c r="Q1263" t="s">
        <v>86</v>
      </c>
    </row>
    <row r="1264" spans="1:17" x14ac:dyDescent="0.2">
      <c r="A1264" t="s">
        <v>60</v>
      </c>
      <c r="B1264" s="30" t="s">
        <v>266</v>
      </c>
      <c r="C1264" t="s">
        <v>14</v>
      </c>
      <c r="D1264" t="s">
        <v>82</v>
      </c>
      <c r="F1264" t="s">
        <v>17</v>
      </c>
      <c r="G1264" t="s">
        <v>18</v>
      </c>
      <c r="H1264" s="4">
        <v>1175.9100000000001</v>
      </c>
      <c r="I1264">
        <v>0</v>
      </c>
      <c r="J1264">
        <v>0</v>
      </c>
      <c r="K1264">
        <v>0</v>
      </c>
      <c r="L1264">
        <v>1175.9100000000001</v>
      </c>
      <c r="M1264" s="2">
        <v>31</v>
      </c>
      <c r="P1264" t="s">
        <v>85</v>
      </c>
      <c r="Q1264" t="s">
        <v>86</v>
      </c>
    </row>
    <row r="1265" spans="1:17" x14ac:dyDescent="0.2">
      <c r="A1265" t="s">
        <v>61</v>
      </c>
      <c r="B1265" s="30" t="s">
        <v>81</v>
      </c>
      <c r="C1265" t="s">
        <v>14</v>
      </c>
      <c r="D1265" t="s">
        <v>82</v>
      </c>
      <c r="E1265" t="s">
        <v>83</v>
      </c>
      <c r="F1265" t="s">
        <v>17</v>
      </c>
      <c r="G1265" t="s">
        <v>19</v>
      </c>
      <c r="H1265" s="4">
        <v>13476</v>
      </c>
      <c r="I1265">
        <v>1264</v>
      </c>
      <c r="J1265">
        <v>0</v>
      </c>
      <c r="K1265">
        <v>12212</v>
      </c>
      <c r="L1265">
        <v>0</v>
      </c>
      <c r="M1265" s="2">
        <v>30</v>
      </c>
      <c r="N1265" t="s">
        <v>84</v>
      </c>
      <c r="O1265" t="s">
        <v>37</v>
      </c>
      <c r="P1265" t="s">
        <v>85</v>
      </c>
      <c r="Q1265" t="s">
        <v>86</v>
      </c>
    </row>
    <row r="1266" spans="1:17" x14ac:dyDescent="0.2">
      <c r="A1266" t="s">
        <v>61</v>
      </c>
      <c r="B1266" s="30" t="s">
        <v>87</v>
      </c>
      <c r="C1266" t="s">
        <v>14</v>
      </c>
      <c r="D1266" t="s">
        <v>82</v>
      </c>
      <c r="F1266" t="s">
        <v>17</v>
      </c>
      <c r="G1266" t="s">
        <v>18</v>
      </c>
      <c r="H1266" s="4">
        <v>3393</v>
      </c>
      <c r="I1266">
        <v>0</v>
      </c>
      <c r="J1266">
        <v>0</v>
      </c>
      <c r="K1266">
        <v>0</v>
      </c>
      <c r="L1266">
        <v>3393</v>
      </c>
      <c r="M1266" s="2">
        <v>30</v>
      </c>
      <c r="P1266" t="s">
        <v>85</v>
      </c>
      <c r="Q1266" t="s">
        <v>86</v>
      </c>
    </row>
    <row r="1267" spans="1:17" x14ac:dyDescent="0.2">
      <c r="A1267" t="s">
        <v>61</v>
      </c>
      <c r="B1267" s="30" t="s">
        <v>88</v>
      </c>
      <c r="C1267" t="s">
        <v>14</v>
      </c>
      <c r="D1267" t="s">
        <v>82</v>
      </c>
      <c r="F1267" t="s">
        <v>17</v>
      </c>
      <c r="G1267" t="s">
        <v>18</v>
      </c>
      <c r="H1267" s="4">
        <v>1008.28</v>
      </c>
      <c r="I1267">
        <v>0</v>
      </c>
      <c r="J1267">
        <v>0</v>
      </c>
      <c r="K1267">
        <v>0</v>
      </c>
      <c r="L1267">
        <v>1008.28</v>
      </c>
      <c r="M1267" s="2">
        <v>30</v>
      </c>
      <c r="O1267" t="s">
        <v>37</v>
      </c>
      <c r="P1267" t="s">
        <v>85</v>
      </c>
      <c r="Q1267" t="s">
        <v>86</v>
      </c>
    </row>
    <row r="1268" spans="1:17" x14ac:dyDescent="0.2">
      <c r="A1268" t="s">
        <v>61</v>
      </c>
      <c r="B1268" s="30" t="s">
        <v>89</v>
      </c>
      <c r="C1268" t="s">
        <v>14</v>
      </c>
      <c r="D1268" t="s">
        <v>82</v>
      </c>
      <c r="F1268" t="s">
        <v>17</v>
      </c>
      <c r="G1268" t="s">
        <v>18</v>
      </c>
      <c r="H1268" s="4">
        <v>1340.33</v>
      </c>
      <c r="I1268">
        <v>0</v>
      </c>
      <c r="J1268">
        <v>0</v>
      </c>
      <c r="K1268">
        <v>0</v>
      </c>
      <c r="L1268">
        <v>1340.33</v>
      </c>
      <c r="M1268" s="2">
        <v>30</v>
      </c>
      <c r="P1268" t="s">
        <v>85</v>
      </c>
      <c r="Q1268" t="s">
        <v>86</v>
      </c>
    </row>
    <row r="1269" spans="1:17" x14ac:dyDescent="0.2">
      <c r="A1269" t="s">
        <v>61</v>
      </c>
      <c r="B1269" s="30" t="s">
        <v>90</v>
      </c>
      <c r="C1269" t="s">
        <v>14</v>
      </c>
      <c r="D1269" t="s">
        <v>82</v>
      </c>
      <c r="F1269" t="s">
        <v>17</v>
      </c>
      <c r="G1269" t="s">
        <v>18</v>
      </c>
      <c r="H1269" s="4">
        <v>331.79</v>
      </c>
      <c r="I1269">
        <v>0</v>
      </c>
      <c r="J1269">
        <v>0</v>
      </c>
      <c r="K1269">
        <v>0</v>
      </c>
      <c r="L1269">
        <v>331.79</v>
      </c>
      <c r="M1269" s="2">
        <v>30</v>
      </c>
      <c r="P1269" t="s">
        <v>85</v>
      </c>
      <c r="Q1269" t="s">
        <v>86</v>
      </c>
    </row>
    <row r="1270" spans="1:17" x14ac:dyDescent="0.2">
      <c r="A1270" t="s">
        <v>61</v>
      </c>
      <c r="B1270" s="30" t="s">
        <v>91</v>
      </c>
      <c r="C1270" t="s">
        <v>14</v>
      </c>
      <c r="D1270" t="s">
        <v>82</v>
      </c>
      <c r="F1270" t="s">
        <v>17</v>
      </c>
      <c r="G1270" t="s">
        <v>18</v>
      </c>
      <c r="H1270" s="4">
        <v>0</v>
      </c>
      <c r="I1270">
        <v>0</v>
      </c>
      <c r="J1270">
        <v>0</v>
      </c>
      <c r="K1270">
        <v>0</v>
      </c>
      <c r="L1270">
        <v>0</v>
      </c>
      <c r="M1270" s="2">
        <v>30</v>
      </c>
      <c r="O1270" t="s">
        <v>37</v>
      </c>
      <c r="P1270" t="s">
        <v>85</v>
      </c>
      <c r="Q1270" t="s">
        <v>86</v>
      </c>
    </row>
    <row r="1271" spans="1:17" x14ac:dyDescent="0.2">
      <c r="A1271" t="s">
        <v>61</v>
      </c>
      <c r="B1271" s="30" t="s">
        <v>92</v>
      </c>
      <c r="C1271" t="s">
        <v>14</v>
      </c>
      <c r="D1271" t="s">
        <v>82</v>
      </c>
      <c r="F1271" t="s">
        <v>17</v>
      </c>
      <c r="G1271" t="s">
        <v>19</v>
      </c>
      <c r="H1271" s="4">
        <v>3231</v>
      </c>
      <c r="I1271">
        <v>729</v>
      </c>
      <c r="J1271">
        <v>0</v>
      </c>
      <c r="K1271">
        <v>2502</v>
      </c>
      <c r="L1271">
        <v>0</v>
      </c>
      <c r="M1271" s="2">
        <v>30</v>
      </c>
      <c r="N1271" t="s">
        <v>23</v>
      </c>
      <c r="O1271" t="s">
        <v>37</v>
      </c>
      <c r="P1271" t="s">
        <v>85</v>
      </c>
      <c r="Q1271" t="s">
        <v>86</v>
      </c>
    </row>
    <row r="1272" spans="1:17" x14ac:dyDescent="0.2">
      <c r="A1272" t="s">
        <v>61</v>
      </c>
      <c r="B1272" s="30" t="s">
        <v>93</v>
      </c>
      <c r="C1272" t="s">
        <v>14</v>
      </c>
      <c r="D1272" t="s">
        <v>82</v>
      </c>
      <c r="F1272" t="s">
        <v>17</v>
      </c>
      <c r="G1272" t="s">
        <v>18</v>
      </c>
      <c r="H1272" s="4">
        <v>341.71</v>
      </c>
      <c r="I1272">
        <v>0</v>
      </c>
      <c r="J1272">
        <v>0</v>
      </c>
      <c r="K1272">
        <v>0</v>
      </c>
      <c r="L1272">
        <v>341.71</v>
      </c>
      <c r="M1272" s="2">
        <v>30</v>
      </c>
      <c r="O1272" t="s">
        <v>37</v>
      </c>
      <c r="P1272" t="s">
        <v>85</v>
      </c>
      <c r="Q1272" t="s">
        <v>86</v>
      </c>
    </row>
    <row r="1273" spans="1:17" x14ac:dyDescent="0.2">
      <c r="A1273" t="s">
        <v>61</v>
      </c>
      <c r="B1273" s="30" t="s">
        <v>94</v>
      </c>
      <c r="C1273" t="s">
        <v>14</v>
      </c>
      <c r="D1273" t="s">
        <v>82</v>
      </c>
      <c r="F1273" t="s">
        <v>17</v>
      </c>
      <c r="G1273" t="s">
        <v>18</v>
      </c>
      <c r="H1273" s="4">
        <v>1327.5</v>
      </c>
      <c r="I1273">
        <v>0</v>
      </c>
      <c r="J1273">
        <v>0</v>
      </c>
      <c r="K1273">
        <v>0</v>
      </c>
      <c r="L1273">
        <v>1327.5</v>
      </c>
      <c r="M1273" s="2">
        <v>30</v>
      </c>
      <c r="N1273" t="s">
        <v>23</v>
      </c>
      <c r="P1273" t="s">
        <v>85</v>
      </c>
      <c r="Q1273" t="s">
        <v>86</v>
      </c>
    </row>
    <row r="1274" spans="1:17" x14ac:dyDescent="0.2">
      <c r="A1274" t="s">
        <v>61</v>
      </c>
      <c r="B1274" s="30" t="s">
        <v>95</v>
      </c>
      <c r="C1274" t="s">
        <v>14</v>
      </c>
      <c r="D1274" t="s">
        <v>82</v>
      </c>
      <c r="F1274" t="s">
        <v>17</v>
      </c>
      <c r="G1274" t="s">
        <v>19</v>
      </c>
      <c r="H1274" s="4">
        <v>3936</v>
      </c>
      <c r="I1274">
        <v>999</v>
      </c>
      <c r="J1274">
        <v>0</v>
      </c>
      <c r="K1274">
        <v>2937</v>
      </c>
      <c r="L1274">
        <v>0</v>
      </c>
      <c r="M1274" s="2">
        <v>30</v>
      </c>
      <c r="N1274" t="s">
        <v>23</v>
      </c>
      <c r="O1274" t="s">
        <v>37</v>
      </c>
      <c r="P1274" t="s">
        <v>85</v>
      </c>
      <c r="Q1274" t="s">
        <v>86</v>
      </c>
    </row>
    <row r="1275" spans="1:17" x14ac:dyDescent="0.2">
      <c r="A1275" t="s">
        <v>61</v>
      </c>
      <c r="B1275" s="30" t="s">
        <v>96</v>
      </c>
      <c r="C1275" t="s">
        <v>14</v>
      </c>
      <c r="D1275" t="s">
        <v>82</v>
      </c>
      <c r="E1275" t="s">
        <v>23</v>
      </c>
      <c r="F1275" t="s">
        <v>17</v>
      </c>
      <c r="G1275" t="s">
        <v>19</v>
      </c>
      <c r="H1275" s="4">
        <v>8792</v>
      </c>
      <c r="I1275">
        <v>2032</v>
      </c>
      <c r="J1275">
        <v>0</v>
      </c>
      <c r="K1275">
        <v>6760</v>
      </c>
      <c r="L1275">
        <v>0</v>
      </c>
      <c r="M1275" s="2">
        <v>30</v>
      </c>
      <c r="N1275" t="s">
        <v>23</v>
      </c>
      <c r="O1275" t="s">
        <v>37</v>
      </c>
      <c r="P1275" t="s">
        <v>85</v>
      </c>
      <c r="Q1275" t="s">
        <v>86</v>
      </c>
    </row>
    <row r="1276" spans="1:17" x14ac:dyDescent="0.2">
      <c r="A1276" t="s">
        <v>61</v>
      </c>
      <c r="B1276" s="30" t="s">
        <v>97</v>
      </c>
      <c r="C1276" t="s">
        <v>14</v>
      </c>
      <c r="D1276" t="s">
        <v>82</v>
      </c>
      <c r="F1276" t="s">
        <v>17</v>
      </c>
      <c r="G1276" t="s">
        <v>19</v>
      </c>
      <c r="H1276" s="4">
        <v>7546</v>
      </c>
      <c r="I1276">
        <v>1517</v>
      </c>
      <c r="J1276">
        <v>0</v>
      </c>
      <c r="K1276">
        <v>6029</v>
      </c>
      <c r="L1276">
        <v>0</v>
      </c>
      <c r="M1276" s="2">
        <v>30</v>
      </c>
      <c r="O1276" t="s">
        <v>37</v>
      </c>
      <c r="P1276" t="s">
        <v>85</v>
      </c>
      <c r="Q1276" t="s">
        <v>86</v>
      </c>
    </row>
    <row r="1277" spans="1:17" x14ac:dyDescent="0.2">
      <c r="A1277" t="s">
        <v>61</v>
      </c>
      <c r="B1277" s="30" t="s">
        <v>98</v>
      </c>
      <c r="C1277" t="s">
        <v>14</v>
      </c>
      <c r="D1277" t="s">
        <v>82</v>
      </c>
      <c r="F1277" t="s">
        <v>17</v>
      </c>
      <c r="G1277" t="s">
        <v>19</v>
      </c>
      <c r="H1277" s="4">
        <v>2007</v>
      </c>
      <c r="I1277">
        <v>466</v>
      </c>
      <c r="J1277">
        <v>0</v>
      </c>
      <c r="K1277">
        <v>1541</v>
      </c>
      <c r="L1277">
        <v>0</v>
      </c>
      <c r="M1277" s="2">
        <v>30</v>
      </c>
      <c r="N1277" t="s">
        <v>23</v>
      </c>
      <c r="O1277" t="s">
        <v>37</v>
      </c>
      <c r="P1277" t="s">
        <v>85</v>
      </c>
      <c r="Q1277" t="s">
        <v>86</v>
      </c>
    </row>
    <row r="1278" spans="1:17" x14ac:dyDescent="0.2">
      <c r="A1278" t="s">
        <v>61</v>
      </c>
      <c r="B1278" s="30" t="s">
        <v>99</v>
      </c>
      <c r="C1278" t="s">
        <v>14</v>
      </c>
      <c r="D1278" t="s">
        <v>82</v>
      </c>
      <c r="F1278" t="s">
        <v>17</v>
      </c>
      <c r="G1278" t="s">
        <v>19</v>
      </c>
      <c r="H1278" s="4">
        <v>3651</v>
      </c>
      <c r="I1278">
        <v>826</v>
      </c>
      <c r="J1278">
        <v>0</v>
      </c>
      <c r="K1278">
        <v>2825</v>
      </c>
      <c r="L1278">
        <v>0</v>
      </c>
      <c r="M1278" s="2">
        <v>30</v>
      </c>
      <c r="N1278" t="s">
        <v>23</v>
      </c>
      <c r="O1278" t="s">
        <v>37</v>
      </c>
      <c r="P1278" t="s">
        <v>85</v>
      </c>
      <c r="Q1278" t="s">
        <v>86</v>
      </c>
    </row>
    <row r="1279" spans="1:17" x14ac:dyDescent="0.2">
      <c r="A1279" t="s">
        <v>61</v>
      </c>
      <c r="B1279" s="30" t="s">
        <v>100</v>
      </c>
      <c r="C1279" t="s">
        <v>14</v>
      </c>
      <c r="D1279" t="s">
        <v>82</v>
      </c>
      <c r="F1279" t="s">
        <v>17</v>
      </c>
      <c r="G1279" t="s">
        <v>18</v>
      </c>
      <c r="H1279" s="4">
        <v>1547.06</v>
      </c>
      <c r="I1279">
        <v>0</v>
      </c>
      <c r="J1279">
        <v>0</v>
      </c>
      <c r="K1279">
        <v>0</v>
      </c>
      <c r="L1279">
        <v>1547.06</v>
      </c>
      <c r="M1279" s="2">
        <v>30</v>
      </c>
      <c r="N1279" t="s">
        <v>84</v>
      </c>
      <c r="P1279" t="s">
        <v>85</v>
      </c>
      <c r="Q1279" t="s">
        <v>86</v>
      </c>
    </row>
    <row r="1280" spans="1:17" x14ac:dyDescent="0.2">
      <c r="A1280" t="s">
        <v>61</v>
      </c>
      <c r="B1280" s="30" t="s">
        <v>101</v>
      </c>
      <c r="C1280" t="s">
        <v>14</v>
      </c>
      <c r="D1280" t="s">
        <v>82</v>
      </c>
      <c r="F1280" t="s">
        <v>17</v>
      </c>
      <c r="G1280" t="s">
        <v>19</v>
      </c>
      <c r="H1280" s="4">
        <v>4160</v>
      </c>
      <c r="I1280">
        <v>946</v>
      </c>
      <c r="J1280">
        <v>0</v>
      </c>
      <c r="K1280">
        <v>3214</v>
      </c>
      <c r="L1280">
        <v>0</v>
      </c>
      <c r="M1280" s="2">
        <v>30</v>
      </c>
      <c r="N1280" t="s">
        <v>23</v>
      </c>
      <c r="O1280" t="s">
        <v>37</v>
      </c>
      <c r="P1280" t="s">
        <v>85</v>
      </c>
      <c r="Q1280" t="s">
        <v>86</v>
      </c>
    </row>
    <row r="1281" spans="1:17" x14ac:dyDescent="0.2">
      <c r="A1281" t="s">
        <v>61</v>
      </c>
      <c r="B1281" s="30" t="s">
        <v>102</v>
      </c>
      <c r="C1281" t="s">
        <v>14</v>
      </c>
      <c r="D1281" t="s">
        <v>82</v>
      </c>
      <c r="F1281" t="s">
        <v>17</v>
      </c>
      <c r="G1281" t="s">
        <v>18</v>
      </c>
      <c r="H1281" s="4">
        <v>1965.46</v>
      </c>
      <c r="I1281">
        <v>0</v>
      </c>
      <c r="J1281">
        <v>0</v>
      </c>
      <c r="K1281">
        <v>0</v>
      </c>
      <c r="L1281">
        <v>1965.46</v>
      </c>
      <c r="M1281" s="2">
        <v>30</v>
      </c>
      <c r="O1281" t="s">
        <v>37</v>
      </c>
      <c r="P1281" t="s">
        <v>85</v>
      </c>
      <c r="Q1281" t="s">
        <v>86</v>
      </c>
    </row>
    <row r="1282" spans="1:17" x14ac:dyDescent="0.2">
      <c r="A1282" t="s">
        <v>61</v>
      </c>
      <c r="B1282" s="30" t="s">
        <v>103</v>
      </c>
      <c r="C1282" t="s">
        <v>14</v>
      </c>
      <c r="D1282" t="s">
        <v>82</v>
      </c>
      <c r="F1282" t="s">
        <v>17</v>
      </c>
      <c r="G1282" t="s">
        <v>18</v>
      </c>
      <c r="H1282" s="4">
        <v>1.34</v>
      </c>
      <c r="I1282">
        <v>0</v>
      </c>
      <c r="J1282">
        <v>0</v>
      </c>
      <c r="K1282">
        <v>0</v>
      </c>
      <c r="L1282">
        <v>1.34</v>
      </c>
      <c r="M1282" s="2">
        <v>30</v>
      </c>
      <c r="N1282" t="s">
        <v>84</v>
      </c>
      <c r="P1282" t="s">
        <v>85</v>
      </c>
      <c r="Q1282" t="s">
        <v>86</v>
      </c>
    </row>
    <row r="1283" spans="1:17" x14ac:dyDescent="0.2">
      <c r="A1283" t="s">
        <v>61</v>
      </c>
      <c r="B1283" s="30" t="s">
        <v>104</v>
      </c>
      <c r="C1283" t="s">
        <v>14</v>
      </c>
      <c r="D1283" t="s">
        <v>82</v>
      </c>
      <c r="F1283" t="s">
        <v>17</v>
      </c>
      <c r="G1283" t="s">
        <v>19</v>
      </c>
      <c r="H1283" s="4">
        <v>4116</v>
      </c>
      <c r="I1283">
        <v>909</v>
      </c>
      <c r="J1283">
        <v>0</v>
      </c>
      <c r="K1283">
        <v>3207</v>
      </c>
      <c r="L1283">
        <v>0</v>
      </c>
      <c r="M1283" s="2">
        <v>30</v>
      </c>
      <c r="N1283" t="s">
        <v>23</v>
      </c>
      <c r="O1283" t="s">
        <v>37</v>
      </c>
      <c r="P1283" t="s">
        <v>85</v>
      </c>
      <c r="Q1283" t="s">
        <v>86</v>
      </c>
    </row>
    <row r="1284" spans="1:17" x14ac:dyDescent="0.2">
      <c r="A1284" t="s">
        <v>61</v>
      </c>
      <c r="B1284" s="30" t="s">
        <v>105</v>
      </c>
      <c r="C1284" t="s">
        <v>14</v>
      </c>
      <c r="D1284" t="s">
        <v>82</v>
      </c>
      <c r="E1284" t="s">
        <v>106</v>
      </c>
      <c r="F1284" t="s">
        <v>17</v>
      </c>
      <c r="G1284" t="s">
        <v>19</v>
      </c>
      <c r="H1284" s="4">
        <v>2622</v>
      </c>
      <c r="I1284">
        <v>178</v>
      </c>
      <c r="J1284">
        <v>0</v>
      </c>
      <c r="K1284">
        <v>2444</v>
      </c>
      <c r="L1284">
        <v>0</v>
      </c>
      <c r="M1284" s="2">
        <v>30</v>
      </c>
      <c r="P1284" t="s">
        <v>85</v>
      </c>
      <c r="Q1284" t="s">
        <v>86</v>
      </c>
    </row>
    <row r="1285" spans="1:17" x14ac:dyDescent="0.2">
      <c r="A1285" t="s">
        <v>61</v>
      </c>
      <c r="B1285" s="30" t="s">
        <v>107</v>
      </c>
      <c r="C1285" t="s">
        <v>14</v>
      </c>
      <c r="D1285" t="s">
        <v>82</v>
      </c>
      <c r="F1285" t="s">
        <v>17</v>
      </c>
      <c r="G1285" t="s">
        <v>19</v>
      </c>
      <c r="H1285" s="4">
        <v>682</v>
      </c>
      <c r="I1285">
        <v>159</v>
      </c>
      <c r="J1285">
        <v>0</v>
      </c>
      <c r="K1285">
        <v>523</v>
      </c>
      <c r="L1285">
        <v>0</v>
      </c>
      <c r="M1285" s="2">
        <v>30</v>
      </c>
      <c r="N1285" t="s">
        <v>23</v>
      </c>
      <c r="P1285" t="s">
        <v>85</v>
      </c>
      <c r="Q1285" t="s">
        <v>86</v>
      </c>
    </row>
    <row r="1286" spans="1:17" x14ac:dyDescent="0.2">
      <c r="A1286" t="s">
        <v>61</v>
      </c>
      <c r="B1286" s="30" t="s">
        <v>108</v>
      </c>
      <c r="C1286" t="s">
        <v>14</v>
      </c>
      <c r="D1286" t="s">
        <v>82</v>
      </c>
      <c r="F1286" t="s">
        <v>17</v>
      </c>
      <c r="G1286" t="s">
        <v>18</v>
      </c>
      <c r="H1286" s="4">
        <v>406.61</v>
      </c>
      <c r="I1286">
        <v>0</v>
      </c>
      <c r="J1286">
        <v>0</v>
      </c>
      <c r="K1286">
        <v>0</v>
      </c>
      <c r="L1286">
        <v>406.61</v>
      </c>
      <c r="M1286" s="2">
        <v>30</v>
      </c>
      <c r="P1286" t="s">
        <v>85</v>
      </c>
      <c r="Q1286" t="s">
        <v>86</v>
      </c>
    </row>
    <row r="1287" spans="1:17" x14ac:dyDescent="0.2">
      <c r="A1287" t="s">
        <v>61</v>
      </c>
      <c r="B1287" s="30" t="s">
        <v>109</v>
      </c>
      <c r="C1287" t="s">
        <v>14</v>
      </c>
      <c r="D1287" t="s">
        <v>82</v>
      </c>
      <c r="F1287" t="s">
        <v>17</v>
      </c>
      <c r="G1287" t="s">
        <v>18</v>
      </c>
      <c r="H1287" s="4">
        <v>286.14999999999998</v>
      </c>
      <c r="I1287">
        <v>0</v>
      </c>
      <c r="J1287">
        <v>0</v>
      </c>
      <c r="K1287">
        <v>0</v>
      </c>
      <c r="L1287">
        <v>286.14999999999998</v>
      </c>
      <c r="M1287" s="2">
        <v>30</v>
      </c>
      <c r="P1287" t="s">
        <v>85</v>
      </c>
      <c r="Q1287" t="s">
        <v>86</v>
      </c>
    </row>
    <row r="1288" spans="1:17" x14ac:dyDescent="0.2">
      <c r="A1288" t="s">
        <v>61</v>
      </c>
      <c r="B1288" s="30" t="s">
        <v>110</v>
      </c>
      <c r="C1288" t="s">
        <v>14</v>
      </c>
      <c r="D1288" t="s">
        <v>82</v>
      </c>
      <c r="F1288" t="s">
        <v>17</v>
      </c>
      <c r="G1288" t="s">
        <v>18</v>
      </c>
      <c r="H1288" s="4">
        <v>604.34</v>
      </c>
      <c r="I1288">
        <v>0</v>
      </c>
      <c r="J1288">
        <v>0</v>
      </c>
      <c r="K1288">
        <v>0</v>
      </c>
      <c r="L1288">
        <v>604.34</v>
      </c>
      <c r="M1288" s="2">
        <v>30</v>
      </c>
      <c r="P1288" t="s">
        <v>85</v>
      </c>
      <c r="Q1288" t="s">
        <v>86</v>
      </c>
    </row>
    <row r="1289" spans="1:17" x14ac:dyDescent="0.2">
      <c r="A1289" t="s">
        <v>61</v>
      </c>
      <c r="B1289" s="30" t="s">
        <v>111</v>
      </c>
      <c r="C1289" t="s">
        <v>14</v>
      </c>
      <c r="D1289" t="s">
        <v>82</v>
      </c>
      <c r="F1289" t="s">
        <v>17</v>
      </c>
      <c r="G1289" t="s">
        <v>19</v>
      </c>
      <c r="H1289" s="4">
        <v>22000</v>
      </c>
      <c r="I1289">
        <v>2180</v>
      </c>
      <c r="J1289">
        <v>0</v>
      </c>
      <c r="K1289">
        <v>19820</v>
      </c>
      <c r="L1289">
        <v>0</v>
      </c>
      <c r="M1289" s="2">
        <v>30</v>
      </c>
      <c r="O1289" t="s">
        <v>37</v>
      </c>
      <c r="P1289" t="s">
        <v>85</v>
      </c>
      <c r="Q1289" t="s">
        <v>86</v>
      </c>
    </row>
    <row r="1290" spans="1:17" x14ac:dyDescent="0.2">
      <c r="A1290" t="s">
        <v>61</v>
      </c>
      <c r="B1290" s="30" t="s">
        <v>112</v>
      </c>
      <c r="C1290" t="s">
        <v>14</v>
      </c>
      <c r="D1290" t="s">
        <v>82</v>
      </c>
      <c r="F1290" t="s">
        <v>17</v>
      </c>
      <c r="G1290" t="s">
        <v>19</v>
      </c>
      <c r="H1290" s="4">
        <v>3068</v>
      </c>
      <c r="I1290">
        <v>701</v>
      </c>
      <c r="J1290">
        <v>0</v>
      </c>
      <c r="K1290">
        <v>2367</v>
      </c>
      <c r="L1290">
        <v>0</v>
      </c>
      <c r="M1290" s="2">
        <v>30</v>
      </c>
      <c r="N1290" t="s">
        <v>23</v>
      </c>
      <c r="O1290" t="s">
        <v>37</v>
      </c>
      <c r="P1290" t="s">
        <v>85</v>
      </c>
      <c r="Q1290" t="s">
        <v>86</v>
      </c>
    </row>
    <row r="1291" spans="1:17" x14ac:dyDescent="0.2">
      <c r="A1291" t="s">
        <v>61</v>
      </c>
      <c r="B1291" s="30" t="s">
        <v>113</v>
      </c>
      <c r="C1291" t="s">
        <v>14</v>
      </c>
      <c r="D1291" t="s">
        <v>82</v>
      </c>
      <c r="E1291" t="s">
        <v>114</v>
      </c>
      <c r="F1291" t="s">
        <v>17</v>
      </c>
      <c r="G1291" t="s">
        <v>18</v>
      </c>
      <c r="H1291" s="4">
        <v>510</v>
      </c>
      <c r="I1291">
        <v>0</v>
      </c>
      <c r="J1291">
        <v>0</v>
      </c>
      <c r="K1291">
        <v>0</v>
      </c>
      <c r="L1291">
        <v>510</v>
      </c>
      <c r="M1291" s="2">
        <v>30</v>
      </c>
      <c r="P1291" t="s">
        <v>85</v>
      </c>
      <c r="Q1291" t="s">
        <v>86</v>
      </c>
    </row>
    <row r="1292" spans="1:17" x14ac:dyDescent="0.2">
      <c r="A1292" t="s">
        <v>61</v>
      </c>
      <c r="B1292" s="30" t="s">
        <v>115</v>
      </c>
      <c r="C1292" t="s">
        <v>14</v>
      </c>
      <c r="D1292" t="s">
        <v>82</v>
      </c>
      <c r="F1292" t="s">
        <v>17</v>
      </c>
      <c r="G1292" t="s">
        <v>19</v>
      </c>
      <c r="H1292" s="4">
        <v>4172</v>
      </c>
      <c r="I1292">
        <v>1009</v>
      </c>
      <c r="J1292">
        <v>0</v>
      </c>
      <c r="K1292">
        <v>3163</v>
      </c>
      <c r="L1292">
        <v>0</v>
      </c>
      <c r="M1292" s="2">
        <v>30</v>
      </c>
      <c r="P1292" t="s">
        <v>85</v>
      </c>
      <c r="Q1292" t="s">
        <v>86</v>
      </c>
    </row>
    <row r="1293" spans="1:17" x14ac:dyDescent="0.2">
      <c r="A1293" t="s">
        <v>61</v>
      </c>
      <c r="B1293" s="30" t="s">
        <v>116</v>
      </c>
      <c r="C1293" t="s">
        <v>14</v>
      </c>
      <c r="D1293" t="s">
        <v>82</v>
      </c>
      <c r="F1293" t="s">
        <v>17</v>
      </c>
      <c r="G1293" t="s">
        <v>19</v>
      </c>
      <c r="H1293" s="4">
        <v>23600</v>
      </c>
      <c r="I1293">
        <v>7280</v>
      </c>
      <c r="J1293">
        <v>0</v>
      </c>
      <c r="K1293">
        <v>16320</v>
      </c>
      <c r="L1293">
        <v>0</v>
      </c>
      <c r="M1293" s="2">
        <v>30</v>
      </c>
      <c r="O1293" t="s">
        <v>37</v>
      </c>
      <c r="P1293" t="s">
        <v>85</v>
      </c>
      <c r="Q1293" t="s">
        <v>86</v>
      </c>
    </row>
    <row r="1294" spans="1:17" x14ac:dyDescent="0.2">
      <c r="A1294" t="s">
        <v>61</v>
      </c>
      <c r="B1294" s="30" t="s">
        <v>117</v>
      </c>
      <c r="C1294" t="s">
        <v>14</v>
      </c>
      <c r="D1294" t="s">
        <v>82</v>
      </c>
      <c r="F1294" t="s">
        <v>17</v>
      </c>
      <c r="G1294" t="s">
        <v>18</v>
      </c>
      <c r="H1294" s="4">
        <v>75.72</v>
      </c>
      <c r="I1294">
        <v>0</v>
      </c>
      <c r="J1294">
        <v>0</v>
      </c>
      <c r="K1294">
        <v>0</v>
      </c>
      <c r="L1294">
        <v>75.72</v>
      </c>
      <c r="M1294" s="2">
        <v>30</v>
      </c>
      <c r="P1294" t="s">
        <v>85</v>
      </c>
      <c r="Q1294" t="s">
        <v>86</v>
      </c>
    </row>
    <row r="1295" spans="1:17" x14ac:dyDescent="0.2">
      <c r="A1295" t="s">
        <v>61</v>
      </c>
      <c r="B1295" s="30" t="s">
        <v>118</v>
      </c>
      <c r="C1295" t="s">
        <v>14</v>
      </c>
      <c r="D1295" t="s">
        <v>82</v>
      </c>
      <c r="F1295" t="s">
        <v>17</v>
      </c>
      <c r="G1295" t="s">
        <v>18</v>
      </c>
      <c r="H1295" s="4">
        <v>0</v>
      </c>
      <c r="I1295">
        <v>0</v>
      </c>
      <c r="J1295">
        <v>0</v>
      </c>
      <c r="K1295">
        <v>0</v>
      </c>
      <c r="L1295">
        <v>0</v>
      </c>
      <c r="M1295" s="2">
        <v>30</v>
      </c>
      <c r="P1295" t="s">
        <v>85</v>
      </c>
      <c r="Q1295" t="s">
        <v>86</v>
      </c>
    </row>
    <row r="1296" spans="1:17" x14ac:dyDescent="0.2">
      <c r="A1296" t="s">
        <v>61</v>
      </c>
      <c r="B1296" s="30" t="s">
        <v>119</v>
      </c>
      <c r="C1296" t="s">
        <v>14</v>
      </c>
      <c r="D1296" t="s">
        <v>82</v>
      </c>
      <c r="F1296" t="s">
        <v>17</v>
      </c>
      <c r="G1296" t="s">
        <v>18</v>
      </c>
      <c r="H1296" s="4">
        <v>586.99</v>
      </c>
      <c r="I1296">
        <v>0</v>
      </c>
      <c r="J1296">
        <v>0</v>
      </c>
      <c r="K1296">
        <v>0</v>
      </c>
      <c r="L1296">
        <v>586.99</v>
      </c>
      <c r="M1296" s="2">
        <v>30</v>
      </c>
      <c r="P1296" t="s">
        <v>85</v>
      </c>
      <c r="Q1296" t="s">
        <v>86</v>
      </c>
    </row>
    <row r="1297" spans="1:17" x14ac:dyDescent="0.2">
      <c r="A1297" t="s">
        <v>61</v>
      </c>
      <c r="B1297" s="30" t="s">
        <v>120</v>
      </c>
      <c r="C1297" t="s">
        <v>14</v>
      </c>
      <c r="D1297" t="s">
        <v>82</v>
      </c>
      <c r="F1297" t="s">
        <v>17</v>
      </c>
      <c r="G1297" t="s">
        <v>18</v>
      </c>
      <c r="H1297" s="4">
        <v>626.76</v>
      </c>
      <c r="I1297">
        <v>0</v>
      </c>
      <c r="J1297">
        <v>0</v>
      </c>
      <c r="K1297">
        <v>0</v>
      </c>
      <c r="L1297">
        <v>626.76</v>
      </c>
      <c r="M1297" s="2">
        <v>30</v>
      </c>
      <c r="P1297" t="s">
        <v>85</v>
      </c>
      <c r="Q1297" t="s">
        <v>86</v>
      </c>
    </row>
    <row r="1298" spans="1:17" x14ac:dyDescent="0.2">
      <c r="A1298" t="s">
        <v>61</v>
      </c>
      <c r="B1298" s="30" t="s">
        <v>121</v>
      </c>
      <c r="C1298" t="s">
        <v>14</v>
      </c>
      <c r="D1298" t="s">
        <v>82</v>
      </c>
      <c r="F1298" t="s">
        <v>17</v>
      </c>
      <c r="G1298" t="s">
        <v>19</v>
      </c>
      <c r="H1298" s="4">
        <v>5254</v>
      </c>
      <c r="I1298">
        <v>1294</v>
      </c>
      <c r="J1298">
        <v>0</v>
      </c>
      <c r="K1298">
        <v>3960</v>
      </c>
      <c r="L1298">
        <v>0</v>
      </c>
      <c r="M1298" s="2">
        <v>30</v>
      </c>
      <c r="N1298" t="s">
        <v>23</v>
      </c>
      <c r="P1298" t="s">
        <v>85</v>
      </c>
      <c r="Q1298" t="s">
        <v>86</v>
      </c>
    </row>
    <row r="1299" spans="1:17" x14ac:dyDescent="0.2">
      <c r="A1299" t="s">
        <v>61</v>
      </c>
      <c r="B1299" s="30" t="s">
        <v>122</v>
      </c>
      <c r="C1299" t="s">
        <v>14</v>
      </c>
      <c r="D1299" t="s">
        <v>82</v>
      </c>
      <c r="F1299" t="s">
        <v>17</v>
      </c>
      <c r="G1299" t="s">
        <v>19</v>
      </c>
      <c r="H1299" s="4">
        <v>2041</v>
      </c>
      <c r="I1299">
        <v>459</v>
      </c>
      <c r="J1299">
        <v>0</v>
      </c>
      <c r="K1299">
        <v>1582</v>
      </c>
      <c r="L1299">
        <v>0</v>
      </c>
      <c r="M1299" s="2">
        <v>30</v>
      </c>
      <c r="N1299" t="s">
        <v>23</v>
      </c>
      <c r="O1299" t="s">
        <v>37</v>
      </c>
      <c r="P1299" t="s">
        <v>85</v>
      </c>
      <c r="Q1299" t="s">
        <v>86</v>
      </c>
    </row>
    <row r="1300" spans="1:17" x14ac:dyDescent="0.2">
      <c r="A1300" t="s">
        <v>61</v>
      </c>
      <c r="B1300" s="30" t="s">
        <v>123</v>
      </c>
      <c r="C1300" t="s">
        <v>14</v>
      </c>
      <c r="D1300" t="s">
        <v>82</v>
      </c>
      <c r="F1300" t="s">
        <v>17</v>
      </c>
      <c r="G1300" t="s">
        <v>18</v>
      </c>
      <c r="H1300" s="4">
        <v>324.37</v>
      </c>
      <c r="I1300">
        <v>0</v>
      </c>
      <c r="J1300">
        <v>0</v>
      </c>
      <c r="K1300">
        <v>0</v>
      </c>
      <c r="L1300">
        <v>324.37</v>
      </c>
      <c r="M1300" s="2">
        <v>30</v>
      </c>
      <c r="P1300" t="s">
        <v>85</v>
      </c>
      <c r="Q1300" t="s">
        <v>86</v>
      </c>
    </row>
    <row r="1301" spans="1:17" x14ac:dyDescent="0.2">
      <c r="A1301" t="s">
        <v>61</v>
      </c>
      <c r="B1301" s="30" t="s">
        <v>124</v>
      </c>
      <c r="C1301" t="s">
        <v>14</v>
      </c>
      <c r="D1301" t="s">
        <v>82</v>
      </c>
      <c r="F1301" t="s">
        <v>17</v>
      </c>
      <c r="G1301" t="s">
        <v>18</v>
      </c>
      <c r="H1301" s="4">
        <v>1143</v>
      </c>
      <c r="I1301">
        <v>0</v>
      </c>
      <c r="J1301">
        <v>0</v>
      </c>
      <c r="K1301">
        <v>0</v>
      </c>
      <c r="L1301">
        <v>1143</v>
      </c>
      <c r="M1301" s="2">
        <v>30</v>
      </c>
      <c r="N1301" t="s">
        <v>84</v>
      </c>
      <c r="P1301" t="s">
        <v>85</v>
      </c>
      <c r="Q1301" t="s">
        <v>86</v>
      </c>
    </row>
    <row r="1302" spans="1:17" x14ac:dyDescent="0.2">
      <c r="A1302" t="s">
        <v>61</v>
      </c>
      <c r="B1302" s="30" t="s">
        <v>125</v>
      </c>
      <c r="C1302" t="s">
        <v>14</v>
      </c>
      <c r="D1302" t="s">
        <v>82</v>
      </c>
      <c r="F1302" t="s">
        <v>17</v>
      </c>
      <c r="G1302" t="s">
        <v>19</v>
      </c>
      <c r="H1302" s="4">
        <v>4727</v>
      </c>
      <c r="I1302">
        <v>1050</v>
      </c>
      <c r="J1302">
        <v>0</v>
      </c>
      <c r="K1302">
        <v>3677</v>
      </c>
      <c r="L1302">
        <v>0</v>
      </c>
      <c r="M1302" s="2">
        <v>30</v>
      </c>
      <c r="N1302" t="s">
        <v>23</v>
      </c>
      <c r="O1302" t="s">
        <v>23</v>
      </c>
      <c r="P1302" t="s">
        <v>85</v>
      </c>
      <c r="Q1302" t="s">
        <v>86</v>
      </c>
    </row>
    <row r="1303" spans="1:17" x14ac:dyDescent="0.2">
      <c r="A1303" t="s">
        <v>61</v>
      </c>
      <c r="B1303" s="30" t="s">
        <v>126</v>
      </c>
      <c r="C1303" t="s">
        <v>14</v>
      </c>
      <c r="D1303" t="s">
        <v>82</v>
      </c>
      <c r="F1303" t="s">
        <v>17</v>
      </c>
      <c r="G1303" t="s">
        <v>19</v>
      </c>
      <c r="H1303" s="4">
        <v>2921</v>
      </c>
      <c r="I1303">
        <v>668</v>
      </c>
      <c r="J1303">
        <v>0</v>
      </c>
      <c r="K1303">
        <v>2253</v>
      </c>
      <c r="L1303">
        <v>0</v>
      </c>
      <c r="M1303" s="2">
        <v>30</v>
      </c>
      <c r="N1303" t="s">
        <v>23</v>
      </c>
      <c r="O1303" t="s">
        <v>37</v>
      </c>
      <c r="P1303" t="s">
        <v>85</v>
      </c>
      <c r="Q1303" t="s">
        <v>86</v>
      </c>
    </row>
    <row r="1304" spans="1:17" x14ac:dyDescent="0.2">
      <c r="A1304" t="s">
        <v>61</v>
      </c>
      <c r="B1304" s="30" t="s">
        <v>127</v>
      </c>
      <c r="C1304" t="s">
        <v>14</v>
      </c>
      <c r="D1304" t="s">
        <v>82</v>
      </c>
      <c r="F1304" t="s">
        <v>17</v>
      </c>
      <c r="G1304" t="s">
        <v>18</v>
      </c>
      <c r="H1304" s="4">
        <v>189</v>
      </c>
      <c r="I1304">
        <v>0</v>
      </c>
      <c r="J1304">
        <v>0</v>
      </c>
      <c r="K1304">
        <v>0</v>
      </c>
      <c r="L1304">
        <v>189</v>
      </c>
      <c r="M1304" s="2">
        <v>30</v>
      </c>
      <c r="N1304" t="s">
        <v>84</v>
      </c>
      <c r="P1304" t="s">
        <v>85</v>
      </c>
      <c r="Q1304" t="s">
        <v>86</v>
      </c>
    </row>
    <row r="1305" spans="1:17" x14ac:dyDescent="0.2">
      <c r="A1305" t="s">
        <v>61</v>
      </c>
      <c r="B1305" s="30" t="s">
        <v>128</v>
      </c>
      <c r="C1305" t="s">
        <v>14</v>
      </c>
      <c r="D1305" t="s">
        <v>82</v>
      </c>
      <c r="E1305" t="s">
        <v>129</v>
      </c>
      <c r="F1305" t="s">
        <v>17</v>
      </c>
      <c r="G1305" t="s">
        <v>18</v>
      </c>
      <c r="H1305" s="4">
        <v>141.61000000000001</v>
      </c>
      <c r="I1305">
        <v>0</v>
      </c>
      <c r="J1305">
        <v>0</v>
      </c>
      <c r="K1305">
        <v>0</v>
      </c>
      <c r="L1305">
        <v>141.61000000000001</v>
      </c>
      <c r="M1305" s="2">
        <v>30</v>
      </c>
      <c r="P1305" t="s">
        <v>85</v>
      </c>
      <c r="Q1305" t="s">
        <v>86</v>
      </c>
    </row>
    <row r="1306" spans="1:17" x14ac:dyDescent="0.2">
      <c r="A1306" t="s">
        <v>61</v>
      </c>
      <c r="B1306" s="30" t="s">
        <v>130</v>
      </c>
      <c r="C1306" t="s">
        <v>14</v>
      </c>
      <c r="D1306" t="s">
        <v>82</v>
      </c>
      <c r="F1306" t="s">
        <v>17</v>
      </c>
      <c r="G1306" t="s">
        <v>19</v>
      </c>
      <c r="H1306" s="4">
        <v>4419</v>
      </c>
      <c r="I1306">
        <v>499</v>
      </c>
      <c r="J1306">
        <v>0</v>
      </c>
      <c r="K1306">
        <v>3920</v>
      </c>
      <c r="L1306">
        <v>0</v>
      </c>
      <c r="M1306" s="2">
        <v>30</v>
      </c>
      <c r="P1306" t="s">
        <v>85</v>
      </c>
      <c r="Q1306" t="s">
        <v>86</v>
      </c>
    </row>
    <row r="1307" spans="1:17" x14ac:dyDescent="0.2">
      <c r="A1307" t="s">
        <v>61</v>
      </c>
      <c r="B1307" s="30" t="s">
        <v>131</v>
      </c>
      <c r="C1307" t="s">
        <v>14</v>
      </c>
      <c r="D1307" t="s">
        <v>82</v>
      </c>
      <c r="F1307" t="s">
        <v>17</v>
      </c>
      <c r="G1307" t="s">
        <v>18</v>
      </c>
      <c r="H1307" s="4">
        <v>1587.35</v>
      </c>
      <c r="I1307">
        <v>0</v>
      </c>
      <c r="J1307">
        <v>0</v>
      </c>
      <c r="K1307">
        <v>0</v>
      </c>
      <c r="L1307">
        <v>1587.35</v>
      </c>
      <c r="M1307" s="2">
        <v>30</v>
      </c>
      <c r="P1307" t="s">
        <v>85</v>
      </c>
      <c r="Q1307" t="s">
        <v>86</v>
      </c>
    </row>
    <row r="1308" spans="1:17" x14ac:dyDescent="0.2">
      <c r="A1308" t="s">
        <v>61</v>
      </c>
      <c r="B1308" s="30" t="s">
        <v>132</v>
      </c>
      <c r="C1308" t="s">
        <v>14</v>
      </c>
      <c r="D1308" t="s">
        <v>82</v>
      </c>
      <c r="F1308" t="s">
        <v>17</v>
      </c>
      <c r="G1308" t="s">
        <v>19</v>
      </c>
      <c r="H1308" s="4">
        <v>31255</v>
      </c>
      <c r="I1308">
        <v>5430</v>
      </c>
      <c r="J1308">
        <v>0</v>
      </c>
      <c r="K1308">
        <v>25825</v>
      </c>
      <c r="L1308">
        <v>0</v>
      </c>
      <c r="M1308" s="2">
        <v>30</v>
      </c>
      <c r="O1308" t="s">
        <v>37</v>
      </c>
      <c r="P1308" t="s">
        <v>85</v>
      </c>
      <c r="Q1308" t="s">
        <v>86</v>
      </c>
    </row>
    <row r="1309" spans="1:17" x14ac:dyDescent="0.2">
      <c r="A1309" t="s">
        <v>61</v>
      </c>
      <c r="B1309" s="30" t="s">
        <v>133</v>
      </c>
      <c r="C1309" t="s">
        <v>14</v>
      </c>
      <c r="D1309" t="s">
        <v>82</v>
      </c>
      <c r="F1309" t="s">
        <v>17</v>
      </c>
      <c r="G1309" t="s">
        <v>19</v>
      </c>
      <c r="H1309" s="4">
        <v>4275</v>
      </c>
      <c r="I1309">
        <v>951</v>
      </c>
      <c r="J1309">
        <v>0</v>
      </c>
      <c r="K1309">
        <v>3324</v>
      </c>
      <c r="L1309">
        <v>0</v>
      </c>
      <c r="M1309" s="2">
        <v>30</v>
      </c>
      <c r="O1309" t="s">
        <v>37</v>
      </c>
      <c r="P1309" t="s">
        <v>85</v>
      </c>
      <c r="Q1309" t="s">
        <v>86</v>
      </c>
    </row>
    <row r="1310" spans="1:17" x14ac:dyDescent="0.2">
      <c r="A1310" t="s">
        <v>61</v>
      </c>
      <c r="B1310" s="30" t="s">
        <v>134</v>
      </c>
      <c r="C1310" t="s">
        <v>14</v>
      </c>
      <c r="D1310" t="s">
        <v>82</v>
      </c>
      <c r="F1310" t="s">
        <v>17</v>
      </c>
      <c r="G1310" t="s">
        <v>18</v>
      </c>
      <c r="H1310" s="4">
        <v>671.69</v>
      </c>
      <c r="I1310">
        <v>0</v>
      </c>
      <c r="J1310">
        <v>0</v>
      </c>
      <c r="K1310">
        <v>0</v>
      </c>
      <c r="L1310">
        <v>671.69</v>
      </c>
      <c r="M1310" s="2">
        <v>30</v>
      </c>
      <c r="P1310" t="s">
        <v>85</v>
      </c>
      <c r="Q1310" t="s">
        <v>86</v>
      </c>
    </row>
    <row r="1311" spans="1:17" x14ac:dyDescent="0.2">
      <c r="A1311" t="s">
        <v>61</v>
      </c>
      <c r="B1311" s="30" t="s">
        <v>135</v>
      </c>
      <c r="C1311" t="s">
        <v>14</v>
      </c>
      <c r="D1311" t="s">
        <v>82</v>
      </c>
      <c r="F1311" t="s">
        <v>17</v>
      </c>
      <c r="G1311" t="s">
        <v>19</v>
      </c>
      <c r="H1311" s="4">
        <v>6714</v>
      </c>
      <c r="I1311">
        <v>1538</v>
      </c>
      <c r="J1311">
        <v>0</v>
      </c>
      <c r="K1311">
        <v>5176</v>
      </c>
      <c r="L1311">
        <v>0</v>
      </c>
      <c r="M1311" s="2">
        <v>30</v>
      </c>
      <c r="O1311" t="s">
        <v>37</v>
      </c>
      <c r="P1311" t="s">
        <v>85</v>
      </c>
      <c r="Q1311" t="s">
        <v>86</v>
      </c>
    </row>
    <row r="1312" spans="1:17" x14ac:dyDescent="0.2">
      <c r="A1312" t="s">
        <v>61</v>
      </c>
      <c r="B1312" s="30" t="s">
        <v>136</v>
      </c>
      <c r="C1312" t="s">
        <v>14</v>
      </c>
      <c r="D1312" t="s">
        <v>82</v>
      </c>
      <c r="F1312" t="s">
        <v>17</v>
      </c>
      <c r="G1312" t="s">
        <v>19</v>
      </c>
      <c r="H1312" s="4">
        <v>3032</v>
      </c>
      <c r="I1312">
        <v>677</v>
      </c>
      <c r="J1312">
        <v>0</v>
      </c>
      <c r="K1312">
        <v>2355</v>
      </c>
      <c r="L1312">
        <v>0</v>
      </c>
      <c r="M1312" s="2">
        <v>30</v>
      </c>
      <c r="O1312" t="s">
        <v>37</v>
      </c>
      <c r="P1312" t="s">
        <v>85</v>
      </c>
      <c r="Q1312" t="s">
        <v>86</v>
      </c>
    </row>
    <row r="1313" spans="1:17" x14ac:dyDescent="0.2">
      <c r="A1313" t="s">
        <v>61</v>
      </c>
      <c r="B1313" s="30" t="s">
        <v>137</v>
      </c>
      <c r="C1313" t="s">
        <v>14</v>
      </c>
      <c r="D1313" t="s">
        <v>82</v>
      </c>
      <c r="F1313" t="s">
        <v>17</v>
      </c>
      <c r="G1313" t="s">
        <v>18</v>
      </c>
      <c r="H1313" s="4">
        <v>258.10000000000002</v>
      </c>
      <c r="I1313">
        <v>0</v>
      </c>
      <c r="J1313">
        <v>0</v>
      </c>
      <c r="K1313">
        <v>0</v>
      </c>
      <c r="L1313">
        <v>258.10000000000002</v>
      </c>
      <c r="M1313" s="2">
        <v>30</v>
      </c>
      <c r="P1313" t="s">
        <v>85</v>
      </c>
      <c r="Q1313" t="s">
        <v>86</v>
      </c>
    </row>
    <row r="1314" spans="1:17" x14ac:dyDescent="0.2">
      <c r="A1314" t="s">
        <v>61</v>
      </c>
      <c r="B1314" s="30" t="s">
        <v>138</v>
      </c>
      <c r="C1314" t="s">
        <v>14</v>
      </c>
      <c r="D1314" t="s">
        <v>82</v>
      </c>
      <c r="E1314" t="s">
        <v>21</v>
      </c>
      <c r="F1314" t="s">
        <v>17</v>
      </c>
      <c r="G1314" t="s">
        <v>18</v>
      </c>
      <c r="H1314" s="4">
        <v>283.95999999999998</v>
      </c>
      <c r="I1314">
        <v>0</v>
      </c>
      <c r="J1314">
        <v>0</v>
      </c>
      <c r="K1314">
        <v>0</v>
      </c>
      <c r="L1314">
        <v>283.95999999999998</v>
      </c>
      <c r="M1314" s="2">
        <v>30</v>
      </c>
      <c r="P1314" t="s">
        <v>85</v>
      </c>
      <c r="Q1314" t="s">
        <v>86</v>
      </c>
    </row>
    <row r="1315" spans="1:17" x14ac:dyDescent="0.2">
      <c r="A1315" t="s">
        <v>61</v>
      </c>
      <c r="B1315" s="30" t="s">
        <v>139</v>
      </c>
      <c r="C1315" t="s">
        <v>14</v>
      </c>
      <c r="D1315" t="s">
        <v>82</v>
      </c>
      <c r="E1315" t="s">
        <v>27</v>
      </c>
      <c r="F1315" t="s">
        <v>17</v>
      </c>
      <c r="G1315" t="s">
        <v>18</v>
      </c>
      <c r="H1315" s="4">
        <v>1177.8599999999999</v>
      </c>
      <c r="I1315">
        <v>0</v>
      </c>
      <c r="J1315">
        <v>0</v>
      </c>
      <c r="K1315">
        <v>0</v>
      </c>
      <c r="L1315">
        <v>1177.8599999999999</v>
      </c>
      <c r="M1315" s="2">
        <v>30</v>
      </c>
      <c r="P1315" t="s">
        <v>85</v>
      </c>
      <c r="Q1315" t="s">
        <v>86</v>
      </c>
    </row>
    <row r="1316" spans="1:17" x14ac:dyDescent="0.2">
      <c r="A1316" t="s">
        <v>61</v>
      </c>
      <c r="B1316" s="30" t="s">
        <v>140</v>
      </c>
      <c r="C1316" t="s">
        <v>14</v>
      </c>
      <c r="D1316" t="s">
        <v>82</v>
      </c>
      <c r="E1316" t="s">
        <v>141</v>
      </c>
      <c r="F1316" t="s">
        <v>17</v>
      </c>
      <c r="G1316" t="s">
        <v>18</v>
      </c>
      <c r="H1316" s="4">
        <v>102.29</v>
      </c>
      <c r="I1316">
        <v>0</v>
      </c>
      <c r="J1316">
        <v>0</v>
      </c>
      <c r="K1316">
        <v>0</v>
      </c>
      <c r="L1316">
        <v>102.29</v>
      </c>
      <c r="M1316" s="2">
        <v>30</v>
      </c>
      <c r="P1316" t="s">
        <v>85</v>
      </c>
      <c r="Q1316" t="s">
        <v>86</v>
      </c>
    </row>
    <row r="1317" spans="1:17" x14ac:dyDescent="0.2">
      <c r="A1317" t="s">
        <v>61</v>
      </c>
      <c r="B1317" s="30" t="s">
        <v>142</v>
      </c>
      <c r="C1317" t="s">
        <v>14</v>
      </c>
      <c r="D1317" t="s">
        <v>82</v>
      </c>
      <c r="E1317" t="s">
        <v>15</v>
      </c>
      <c r="F1317" t="s">
        <v>17</v>
      </c>
      <c r="G1317" t="s">
        <v>18</v>
      </c>
      <c r="H1317" s="4">
        <v>527</v>
      </c>
      <c r="I1317">
        <v>0</v>
      </c>
      <c r="J1317">
        <v>0</v>
      </c>
      <c r="K1317">
        <v>0</v>
      </c>
      <c r="L1317">
        <v>527</v>
      </c>
      <c r="M1317" s="2">
        <v>30</v>
      </c>
      <c r="N1317" t="s">
        <v>84</v>
      </c>
      <c r="P1317" t="s">
        <v>85</v>
      </c>
      <c r="Q1317" t="s">
        <v>86</v>
      </c>
    </row>
    <row r="1318" spans="1:17" x14ac:dyDescent="0.2">
      <c r="A1318" t="s">
        <v>61</v>
      </c>
      <c r="B1318" s="30" t="s">
        <v>143</v>
      </c>
      <c r="C1318" t="s">
        <v>14</v>
      </c>
      <c r="D1318" t="s">
        <v>82</v>
      </c>
      <c r="E1318" t="s">
        <v>23</v>
      </c>
      <c r="F1318" t="s">
        <v>17</v>
      </c>
      <c r="G1318" t="s">
        <v>18</v>
      </c>
      <c r="H1318" s="4">
        <v>1067.21</v>
      </c>
      <c r="I1318">
        <v>0</v>
      </c>
      <c r="J1318">
        <v>0</v>
      </c>
      <c r="K1318">
        <v>0</v>
      </c>
      <c r="L1318">
        <v>1067.21</v>
      </c>
      <c r="M1318" s="2">
        <v>30</v>
      </c>
      <c r="N1318" t="s">
        <v>84</v>
      </c>
      <c r="P1318" t="s">
        <v>85</v>
      </c>
      <c r="Q1318" t="s">
        <v>86</v>
      </c>
    </row>
    <row r="1319" spans="1:17" x14ac:dyDescent="0.2">
      <c r="A1319" t="s">
        <v>61</v>
      </c>
      <c r="B1319" s="30" t="s">
        <v>144</v>
      </c>
      <c r="C1319" t="s">
        <v>14</v>
      </c>
      <c r="D1319" t="s">
        <v>82</v>
      </c>
      <c r="F1319" t="s">
        <v>17</v>
      </c>
      <c r="G1319" t="s">
        <v>18</v>
      </c>
      <c r="H1319" s="4">
        <v>2951.8</v>
      </c>
      <c r="I1319">
        <v>0</v>
      </c>
      <c r="J1319">
        <v>0</v>
      </c>
      <c r="K1319">
        <v>0</v>
      </c>
      <c r="L1319">
        <v>2951.8</v>
      </c>
      <c r="M1319" s="2">
        <v>30</v>
      </c>
      <c r="N1319" t="s">
        <v>84</v>
      </c>
      <c r="P1319" t="s">
        <v>85</v>
      </c>
      <c r="Q1319" t="s">
        <v>86</v>
      </c>
    </row>
    <row r="1320" spans="1:17" x14ac:dyDescent="0.2">
      <c r="A1320" t="s">
        <v>61</v>
      </c>
      <c r="B1320" s="30" t="s">
        <v>145</v>
      </c>
      <c r="C1320" t="s">
        <v>14</v>
      </c>
      <c r="D1320" t="s">
        <v>82</v>
      </c>
      <c r="F1320" t="s">
        <v>17</v>
      </c>
      <c r="G1320" t="s">
        <v>18</v>
      </c>
      <c r="H1320" s="4">
        <v>0</v>
      </c>
      <c r="I1320">
        <v>0</v>
      </c>
      <c r="J1320">
        <v>0</v>
      </c>
      <c r="K1320">
        <v>0</v>
      </c>
      <c r="L1320">
        <v>0</v>
      </c>
      <c r="M1320" s="2">
        <v>30</v>
      </c>
      <c r="P1320" t="s">
        <v>85</v>
      </c>
      <c r="Q1320" t="s">
        <v>86</v>
      </c>
    </row>
    <row r="1321" spans="1:17" x14ac:dyDescent="0.2">
      <c r="A1321" t="s">
        <v>61</v>
      </c>
      <c r="B1321" s="30" t="s">
        <v>146</v>
      </c>
      <c r="C1321" t="s">
        <v>14</v>
      </c>
      <c r="D1321" t="s">
        <v>82</v>
      </c>
      <c r="F1321" t="s">
        <v>17</v>
      </c>
      <c r="G1321" t="s">
        <v>19</v>
      </c>
      <c r="H1321" s="4">
        <v>2924</v>
      </c>
      <c r="I1321">
        <v>661</v>
      </c>
      <c r="J1321">
        <v>0</v>
      </c>
      <c r="K1321">
        <v>2263</v>
      </c>
      <c r="L1321">
        <v>0</v>
      </c>
      <c r="M1321" s="2">
        <v>30</v>
      </c>
      <c r="N1321" t="s">
        <v>23</v>
      </c>
      <c r="O1321" t="s">
        <v>37</v>
      </c>
      <c r="P1321" t="s">
        <v>85</v>
      </c>
      <c r="Q1321" t="s">
        <v>86</v>
      </c>
    </row>
    <row r="1322" spans="1:17" x14ac:dyDescent="0.2">
      <c r="A1322" t="s">
        <v>61</v>
      </c>
      <c r="B1322" s="30" t="s">
        <v>147</v>
      </c>
      <c r="C1322" t="s">
        <v>14</v>
      </c>
      <c r="D1322" t="s">
        <v>82</v>
      </c>
      <c r="F1322" t="s">
        <v>17</v>
      </c>
      <c r="G1322" t="s">
        <v>18</v>
      </c>
      <c r="H1322" s="4">
        <v>164</v>
      </c>
      <c r="I1322">
        <v>0</v>
      </c>
      <c r="J1322">
        <v>0</v>
      </c>
      <c r="K1322">
        <v>0</v>
      </c>
      <c r="L1322">
        <v>164</v>
      </c>
      <c r="M1322" s="2">
        <v>30</v>
      </c>
      <c r="P1322" t="s">
        <v>85</v>
      </c>
      <c r="Q1322" t="s">
        <v>86</v>
      </c>
    </row>
    <row r="1323" spans="1:17" x14ac:dyDescent="0.2">
      <c r="A1323" t="s">
        <v>61</v>
      </c>
      <c r="B1323" s="30" t="s">
        <v>148</v>
      </c>
      <c r="C1323" t="s">
        <v>14</v>
      </c>
      <c r="D1323" t="s">
        <v>82</v>
      </c>
      <c r="E1323" t="s">
        <v>149</v>
      </c>
      <c r="F1323" t="s">
        <v>17</v>
      </c>
      <c r="G1323" t="s">
        <v>19</v>
      </c>
      <c r="H1323" s="4">
        <v>47592</v>
      </c>
      <c r="I1323">
        <v>5214</v>
      </c>
      <c r="J1323">
        <v>0</v>
      </c>
      <c r="K1323">
        <v>42378</v>
      </c>
      <c r="L1323">
        <v>0</v>
      </c>
      <c r="M1323" s="2">
        <v>30</v>
      </c>
      <c r="O1323" t="s">
        <v>37</v>
      </c>
      <c r="P1323" t="s">
        <v>85</v>
      </c>
      <c r="Q1323" t="s">
        <v>86</v>
      </c>
    </row>
    <row r="1324" spans="1:17" x14ac:dyDescent="0.2">
      <c r="A1324" t="s">
        <v>61</v>
      </c>
      <c r="B1324" s="30" t="s">
        <v>150</v>
      </c>
      <c r="C1324" t="s">
        <v>14</v>
      </c>
      <c r="D1324" t="s">
        <v>82</v>
      </c>
      <c r="F1324" t="s">
        <v>17</v>
      </c>
      <c r="G1324" t="s">
        <v>19</v>
      </c>
      <c r="H1324" s="4">
        <v>1204</v>
      </c>
      <c r="I1324">
        <v>98</v>
      </c>
      <c r="J1324">
        <v>0</v>
      </c>
      <c r="K1324">
        <v>1106</v>
      </c>
      <c r="L1324">
        <v>0</v>
      </c>
      <c r="M1324" s="2">
        <v>30</v>
      </c>
      <c r="P1324" t="s">
        <v>85</v>
      </c>
      <c r="Q1324" t="s">
        <v>86</v>
      </c>
    </row>
    <row r="1325" spans="1:17" x14ac:dyDescent="0.2">
      <c r="A1325" t="s">
        <v>61</v>
      </c>
      <c r="B1325" s="30" t="s">
        <v>151</v>
      </c>
      <c r="C1325" t="s">
        <v>14</v>
      </c>
      <c r="D1325" t="s">
        <v>82</v>
      </c>
      <c r="E1325" t="s">
        <v>21</v>
      </c>
      <c r="F1325" t="s">
        <v>17</v>
      </c>
      <c r="G1325" t="s">
        <v>18</v>
      </c>
      <c r="H1325" s="4">
        <v>286.02999999999997</v>
      </c>
      <c r="I1325">
        <v>0</v>
      </c>
      <c r="J1325">
        <v>0</v>
      </c>
      <c r="K1325">
        <v>0</v>
      </c>
      <c r="L1325">
        <v>286.02999999999997</v>
      </c>
      <c r="M1325" s="2">
        <v>30</v>
      </c>
      <c r="P1325" t="s">
        <v>85</v>
      </c>
      <c r="Q1325" t="s">
        <v>86</v>
      </c>
    </row>
    <row r="1326" spans="1:17" x14ac:dyDescent="0.2">
      <c r="A1326" t="s">
        <v>61</v>
      </c>
      <c r="B1326" s="30" t="s">
        <v>152</v>
      </c>
      <c r="C1326" t="s">
        <v>14</v>
      </c>
      <c r="D1326" t="s">
        <v>82</v>
      </c>
      <c r="E1326" t="s">
        <v>153</v>
      </c>
      <c r="F1326" t="s">
        <v>17</v>
      </c>
      <c r="G1326" t="s">
        <v>19</v>
      </c>
      <c r="H1326" s="4">
        <v>1475</v>
      </c>
      <c r="I1326">
        <v>335</v>
      </c>
      <c r="J1326">
        <v>0</v>
      </c>
      <c r="K1326">
        <v>1140</v>
      </c>
      <c r="L1326">
        <v>0</v>
      </c>
      <c r="M1326" s="2">
        <v>30</v>
      </c>
      <c r="P1326" t="s">
        <v>85</v>
      </c>
      <c r="Q1326" t="s">
        <v>86</v>
      </c>
    </row>
    <row r="1327" spans="1:17" x14ac:dyDescent="0.2">
      <c r="A1327" t="s">
        <v>61</v>
      </c>
      <c r="B1327" s="30" t="s">
        <v>154</v>
      </c>
      <c r="C1327" t="s">
        <v>14</v>
      </c>
      <c r="D1327" t="s">
        <v>82</v>
      </c>
      <c r="F1327" t="s">
        <v>17</v>
      </c>
      <c r="G1327" t="s">
        <v>18</v>
      </c>
      <c r="H1327" s="4">
        <v>913.12</v>
      </c>
      <c r="I1327">
        <v>0</v>
      </c>
      <c r="J1327">
        <v>0</v>
      </c>
      <c r="K1327">
        <v>0</v>
      </c>
      <c r="L1327">
        <v>913.12</v>
      </c>
      <c r="M1327" s="2">
        <v>30</v>
      </c>
      <c r="P1327" t="s">
        <v>85</v>
      </c>
      <c r="Q1327" t="s">
        <v>86</v>
      </c>
    </row>
    <row r="1328" spans="1:17" x14ac:dyDescent="0.2">
      <c r="A1328" t="s">
        <v>61</v>
      </c>
      <c r="B1328" s="30" t="s">
        <v>155</v>
      </c>
      <c r="C1328" t="s">
        <v>14</v>
      </c>
      <c r="D1328" t="s">
        <v>82</v>
      </c>
      <c r="E1328" t="s">
        <v>156</v>
      </c>
      <c r="F1328" t="s">
        <v>17</v>
      </c>
      <c r="G1328" t="s">
        <v>18</v>
      </c>
      <c r="H1328" s="4">
        <v>1847.81</v>
      </c>
      <c r="I1328">
        <v>0</v>
      </c>
      <c r="J1328">
        <v>0</v>
      </c>
      <c r="K1328">
        <v>0</v>
      </c>
      <c r="L1328">
        <v>1847.81</v>
      </c>
      <c r="M1328" s="2">
        <v>30</v>
      </c>
      <c r="P1328" t="s">
        <v>85</v>
      </c>
      <c r="Q1328" t="s">
        <v>86</v>
      </c>
    </row>
    <row r="1329" spans="1:17" x14ac:dyDescent="0.2">
      <c r="A1329" t="s">
        <v>61</v>
      </c>
      <c r="B1329" s="30" t="s">
        <v>157</v>
      </c>
      <c r="C1329" t="s">
        <v>14</v>
      </c>
      <c r="D1329" t="s">
        <v>82</v>
      </c>
      <c r="F1329" t="s">
        <v>17</v>
      </c>
      <c r="G1329" t="s">
        <v>18</v>
      </c>
      <c r="H1329" s="4">
        <v>1431.09</v>
      </c>
      <c r="I1329">
        <v>0</v>
      </c>
      <c r="J1329">
        <v>0</v>
      </c>
      <c r="K1329">
        <v>0</v>
      </c>
      <c r="L1329">
        <v>1431.09</v>
      </c>
      <c r="M1329" s="2">
        <v>30</v>
      </c>
      <c r="N1329" t="s">
        <v>84</v>
      </c>
      <c r="P1329" t="s">
        <v>85</v>
      </c>
      <c r="Q1329" t="s">
        <v>86</v>
      </c>
    </row>
    <row r="1330" spans="1:17" x14ac:dyDescent="0.2">
      <c r="A1330" t="s">
        <v>61</v>
      </c>
      <c r="B1330" s="30" t="s">
        <v>158</v>
      </c>
      <c r="C1330" t="s">
        <v>14</v>
      </c>
      <c r="D1330" t="s">
        <v>82</v>
      </c>
      <c r="E1330" t="s">
        <v>26</v>
      </c>
      <c r="F1330" t="s">
        <v>17</v>
      </c>
      <c r="G1330" t="s">
        <v>18</v>
      </c>
      <c r="H1330" s="4">
        <v>1639.21</v>
      </c>
      <c r="I1330">
        <v>0</v>
      </c>
      <c r="J1330">
        <v>0</v>
      </c>
      <c r="K1330">
        <v>0</v>
      </c>
      <c r="L1330">
        <v>1639.21</v>
      </c>
      <c r="M1330" s="2">
        <v>30</v>
      </c>
      <c r="N1330" t="s">
        <v>84</v>
      </c>
      <c r="P1330" t="s">
        <v>85</v>
      </c>
      <c r="Q1330" t="s">
        <v>86</v>
      </c>
    </row>
    <row r="1331" spans="1:17" x14ac:dyDescent="0.2">
      <c r="A1331" t="s">
        <v>61</v>
      </c>
      <c r="B1331" s="30" t="s">
        <v>159</v>
      </c>
      <c r="C1331" t="s">
        <v>14</v>
      </c>
      <c r="D1331" t="s">
        <v>82</v>
      </c>
      <c r="F1331" t="s">
        <v>17</v>
      </c>
      <c r="G1331" t="s">
        <v>19</v>
      </c>
      <c r="H1331" s="4">
        <v>2636</v>
      </c>
      <c r="I1331">
        <v>649</v>
      </c>
      <c r="J1331">
        <v>0</v>
      </c>
      <c r="K1331">
        <v>1987</v>
      </c>
      <c r="L1331">
        <v>0</v>
      </c>
      <c r="M1331" s="2">
        <v>30</v>
      </c>
      <c r="N1331" t="s">
        <v>23</v>
      </c>
      <c r="O1331" t="s">
        <v>37</v>
      </c>
      <c r="P1331" t="s">
        <v>85</v>
      </c>
      <c r="Q1331" t="s">
        <v>86</v>
      </c>
    </row>
    <row r="1332" spans="1:17" x14ac:dyDescent="0.2">
      <c r="A1332" t="s">
        <v>61</v>
      </c>
      <c r="B1332" s="30" t="s">
        <v>160</v>
      </c>
      <c r="C1332" t="s">
        <v>14</v>
      </c>
      <c r="D1332" t="s">
        <v>82</v>
      </c>
      <c r="E1332" t="s">
        <v>161</v>
      </c>
      <c r="F1332" t="s">
        <v>17</v>
      </c>
      <c r="G1332" t="s">
        <v>19</v>
      </c>
      <c r="H1332" s="4">
        <v>4782</v>
      </c>
      <c r="I1332">
        <v>1083</v>
      </c>
      <c r="J1332">
        <v>0</v>
      </c>
      <c r="K1332">
        <v>3699</v>
      </c>
      <c r="L1332">
        <v>0</v>
      </c>
      <c r="M1332" s="2">
        <v>30</v>
      </c>
      <c r="N1332" t="s">
        <v>23</v>
      </c>
      <c r="O1332" t="s">
        <v>37</v>
      </c>
      <c r="P1332" t="s">
        <v>85</v>
      </c>
      <c r="Q1332" t="s">
        <v>86</v>
      </c>
    </row>
    <row r="1333" spans="1:17" x14ac:dyDescent="0.2">
      <c r="A1333" t="s">
        <v>61</v>
      </c>
      <c r="B1333" s="30" t="s">
        <v>162</v>
      </c>
      <c r="C1333" t="s">
        <v>14</v>
      </c>
      <c r="D1333" t="s">
        <v>82</v>
      </c>
      <c r="F1333" t="s">
        <v>17</v>
      </c>
      <c r="G1333" t="s">
        <v>18</v>
      </c>
      <c r="H1333" s="4">
        <v>1183.6300000000001</v>
      </c>
      <c r="I1333">
        <v>0</v>
      </c>
      <c r="J1333">
        <v>0</v>
      </c>
      <c r="K1333">
        <v>0</v>
      </c>
      <c r="L1333">
        <v>1183.6300000000001</v>
      </c>
      <c r="M1333" s="2">
        <v>30</v>
      </c>
      <c r="N1333" t="s">
        <v>23</v>
      </c>
      <c r="P1333" t="s">
        <v>85</v>
      </c>
      <c r="Q1333" t="s">
        <v>86</v>
      </c>
    </row>
    <row r="1334" spans="1:17" x14ac:dyDescent="0.2">
      <c r="A1334" t="s">
        <v>61</v>
      </c>
      <c r="B1334" s="30" t="s">
        <v>163</v>
      </c>
      <c r="C1334" t="s">
        <v>14</v>
      </c>
      <c r="D1334" t="s">
        <v>82</v>
      </c>
      <c r="F1334" t="s">
        <v>17</v>
      </c>
      <c r="G1334" t="s">
        <v>19</v>
      </c>
      <c r="H1334" s="4">
        <v>2247</v>
      </c>
      <c r="I1334">
        <v>512</v>
      </c>
      <c r="J1334">
        <v>0</v>
      </c>
      <c r="K1334">
        <v>1735</v>
      </c>
      <c r="L1334">
        <v>0</v>
      </c>
      <c r="M1334" s="2">
        <v>30</v>
      </c>
      <c r="N1334" t="s">
        <v>23</v>
      </c>
      <c r="O1334" t="s">
        <v>37</v>
      </c>
      <c r="P1334" t="s">
        <v>85</v>
      </c>
      <c r="Q1334" t="s">
        <v>86</v>
      </c>
    </row>
    <row r="1335" spans="1:17" x14ac:dyDescent="0.2">
      <c r="A1335" t="s">
        <v>61</v>
      </c>
      <c r="B1335" s="30" t="s">
        <v>164</v>
      </c>
      <c r="C1335" t="s">
        <v>14</v>
      </c>
      <c r="D1335" t="s">
        <v>82</v>
      </c>
      <c r="E1335" t="s">
        <v>165</v>
      </c>
      <c r="F1335" t="s">
        <v>17</v>
      </c>
      <c r="G1335" t="s">
        <v>18</v>
      </c>
      <c r="H1335" s="4">
        <v>244.13</v>
      </c>
      <c r="I1335">
        <v>0</v>
      </c>
      <c r="J1335">
        <v>0</v>
      </c>
      <c r="K1335">
        <v>0</v>
      </c>
      <c r="L1335">
        <v>244.13</v>
      </c>
      <c r="M1335" s="2">
        <v>30</v>
      </c>
      <c r="P1335" t="s">
        <v>85</v>
      </c>
      <c r="Q1335" t="s">
        <v>86</v>
      </c>
    </row>
    <row r="1336" spans="1:17" x14ac:dyDescent="0.2">
      <c r="A1336" t="s">
        <v>61</v>
      </c>
      <c r="B1336" s="30" t="s">
        <v>166</v>
      </c>
      <c r="C1336" t="s">
        <v>14</v>
      </c>
      <c r="D1336" t="s">
        <v>82</v>
      </c>
      <c r="F1336" t="s">
        <v>17</v>
      </c>
      <c r="G1336" t="s">
        <v>18</v>
      </c>
      <c r="H1336" s="4">
        <v>1155.93</v>
      </c>
      <c r="I1336">
        <v>0</v>
      </c>
      <c r="J1336">
        <v>0</v>
      </c>
      <c r="K1336">
        <v>0</v>
      </c>
      <c r="L1336">
        <v>1155.93</v>
      </c>
      <c r="M1336" s="2">
        <v>30</v>
      </c>
      <c r="P1336" t="s">
        <v>85</v>
      </c>
      <c r="Q1336" t="s">
        <v>86</v>
      </c>
    </row>
    <row r="1337" spans="1:17" x14ac:dyDescent="0.2">
      <c r="A1337" t="s">
        <v>61</v>
      </c>
      <c r="B1337" s="30" t="s">
        <v>167</v>
      </c>
      <c r="C1337" t="s">
        <v>14</v>
      </c>
      <c r="D1337" t="s">
        <v>82</v>
      </c>
      <c r="F1337" t="s">
        <v>17</v>
      </c>
      <c r="G1337" t="s">
        <v>18</v>
      </c>
      <c r="H1337" s="4">
        <v>1.96</v>
      </c>
      <c r="I1337">
        <v>0</v>
      </c>
      <c r="J1337">
        <v>0</v>
      </c>
      <c r="K1337">
        <v>0</v>
      </c>
      <c r="L1337">
        <v>1.96</v>
      </c>
      <c r="M1337" s="2">
        <v>30</v>
      </c>
      <c r="N1337" t="s">
        <v>84</v>
      </c>
      <c r="P1337" t="s">
        <v>85</v>
      </c>
      <c r="Q1337" t="s">
        <v>86</v>
      </c>
    </row>
    <row r="1338" spans="1:17" x14ac:dyDescent="0.2">
      <c r="A1338" t="s">
        <v>61</v>
      </c>
      <c r="B1338" s="30" t="s">
        <v>168</v>
      </c>
      <c r="C1338" t="s">
        <v>14</v>
      </c>
      <c r="D1338" t="s">
        <v>82</v>
      </c>
      <c r="F1338" t="s">
        <v>17</v>
      </c>
      <c r="G1338" t="s">
        <v>19</v>
      </c>
      <c r="H1338" s="4">
        <v>3672</v>
      </c>
      <c r="I1338">
        <v>821</v>
      </c>
      <c r="J1338">
        <v>0</v>
      </c>
      <c r="K1338">
        <v>2851</v>
      </c>
      <c r="L1338">
        <v>0</v>
      </c>
      <c r="M1338" s="2">
        <v>30</v>
      </c>
      <c r="N1338" t="s">
        <v>23</v>
      </c>
      <c r="O1338" t="s">
        <v>37</v>
      </c>
      <c r="P1338" t="s">
        <v>85</v>
      </c>
      <c r="Q1338" t="s">
        <v>86</v>
      </c>
    </row>
    <row r="1339" spans="1:17" x14ac:dyDescent="0.2">
      <c r="A1339" t="s">
        <v>61</v>
      </c>
      <c r="B1339" s="30" t="s">
        <v>169</v>
      </c>
      <c r="C1339" t="s">
        <v>14</v>
      </c>
      <c r="D1339" t="s">
        <v>82</v>
      </c>
      <c r="F1339" t="s">
        <v>17</v>
      </c>
      <c r="G1339" t="s">
        <v>18</v>
      </c>
      <c r="H1339" s="4">
        <v>2185.16</v>
      </c>
      <c r="I1339">
        <v>0</v>
      </c>
      <c r="J1339">
        <v>0</v>
      </c>
      <c r="K1339">
        <v>0</v>
      </c>
      <c r="L1339">
        <v>2185.16</v>
      </c>
      <c r="M1339" s="2">
        <v>30</v>
      </c>
      <c r="N1339" t="s">
        <v>23</v>
      </c>
      <c r="P1339" t="s">
        <v>85</v>
      </c>
      <c r="Q1339" t="s">
        <v>86</v>
      </c>
    </row>
    <row r="1340" spans="1:17" x14ac:dyDescent="0.2">
      <c r="A1340" t="s">
        <v>61</v>
      </c>
      <c r="B1340" s="30" t="s">
        <v>170</v>
      </c>
      <c r="C1340" t="s">
        <v>14</v>
      </c>
      <c r="D1340" t="s">
        <v>82</v>
      </c>
      <c r="F1340" t="s">
        <v>17</v>
      </c>
      <c r="G1340" t="s">
        <v>18</v>
      </c>
      <c r="H1340" s="4">
        <v>1649.06</v>
      </c>
      <c r="I1340">
        <v>0</v>
      </c>
      <c r="J1340">
        <v>0</v>
      </c>
      <c r="K1340">
        <v>0</v>
      </c>
      <c r="L1340">
        <v>1649.06</v>
      </c>
      <c r="M1340" s="2">
        <v>30</v>
      </c>
      <c r="O1340" t="s">
        <v>37</v>
      </c>
      <c r="P1340" t="s">
        <v>85</v>
      </c>
      <c r="Q1340" t="s">
        <v>86</v>
      </c>
    </row>
    <row r="1341" spans="1:17" x14ac:dyDescent="0.2">
      <c r="A1341" t="s">
        <v>61</v>
      </c>
      <c r="B1341" s="30" t="s">
        <v>171</v>
      </c>
      <c r="C1341" t="s">
        <v>14</v>
      </c>
      <c r="D1341" t="s">
        <v>82</v>
      </c>
      <c r="F1341" t="s">
        <v>17</v>
      </c>
      <c r="G1341" t="s">
        <v>18</v>
      </c>
      <c r="H1341" s="4">
        <v>1598.36</v>
      </c>
      <c r="I1341">
        <v>0</v>
      </c>
      <c r="J1341">
        <v>0</v>
      </c>
      <c r="K1341">
        <v>0</v>
      </c>
      <c r="L1341">
        <v>1598.36</v>
      </c>
      <c r="M1341" s="2">
        <v>30</v>
      </c>
      <c r="N1341" t="s">
        <v>84</v>
      </c>
      <c r="P1341" t="s">
        <v>85</v>
      </c>
      <c r="Q1341" t="s">
        <v>86</v>
      </c>
    </row>
    <row r="1342" spans="1:17" x14ac:dyDescent="0.2">
      <c r="A1342" t="s">
        <v>61</v>
      </c>
      <c r="B1342" s="30" t="s">
        <v>172</v>
      </c>
      <c r="C1342" t="s">
        <v>14</v>
      </c>
      <c r="D1342" t="s">
        <v>82</v>
      </c>
      <c r="F1342" t="s">
        <v>17</v>
      </c>
      <c r="G1342" t="s">
        <v>18</v>
      </c>
      <c r="H1342" s="4">
        <v>1348.18</v>
      </c>
      <c r="I1342">
        <v>0</v>
      </c>
      <c r="J1342">
        <v>0</v>
      </c>
      <c r="K1342">
        <v>0</v>
      </c>
      <c r="L1342">
        <v>1348.18</v>
      </c>
      <c r="M1342" s="2">
        <v>30</v>
      </c>
      <c r="N1342" t="s">
        <v>84</v>
      </c>
      <c r="P1342" t="s">
        <v>85</v>
      </c>
      <c r="Q1342" t="s">
        <v>86</v>
      </c>
    </row>
    <row r="1343" spans="1:17" x14ac:dyDescent="0.2">
      <c r="A1343" t="s">
        <v>61</v>
      </c>
      <c r="B1343" s="30" t="s">
        <v>173</v>
      </c>
      <c r="C1343" t="s">
        <v>14</v>
      </c>
      <c r="D1343" t="s">
        <v>82</v>
      </c>
      <c r="F1343" t="s">
        <v>17</v>
      </c>
      <c r="G1343" t="s">
        <v>19</v>
      </c>
      <c r="H1343" s="4">
        <v>1825</v>
      </c>
      <c r="I1343">
        <v>240</v>
      </c>
      <c r="J1343">
        <v>0</v>
      </c>
      <c r="K1343">
        <v>1585</v>
      </c>
      <c r="L1343">
        <v>0</v>
      </c>
      <c r="M1343" s="2">
        <v>30</v>
      </c>
      <c r="P1343" t="s">
        <v>85</v>
      </c>
      <c r="Q1343" t="s">
        <v>86</v>
      </c>
    </row>
    <row r="1344" spans="1:17" x14ac:dyDescent="0.2">
      <c r="A1344" t="s">
        <v>61</v>
      </c>
      <c r="B1344" s="30" t="s">
        <v>174</v>
      </c>
      <c r="C1344" t="s">
        <v>14</v>
      </c>
      <c r="D1344" t="s">
        <v>82</v>
      </c>
      <c r="E1344" t="s">
        <v>15</v>
      </c>
      <c r="F1344" t="s">
        <v>17</v>
      </c>
      <c r="G1344" t="s">
        <v>18</v>
      </c>
      <c r="H1344" s="4">
        <v>1445.8</v>
      </c>
      <c r="I1344">
        <v>0</v>
      </c>
      <c r="J1344">
        <v>0</v>
      </c>
      <c r="K1344">
        <v>0</v>
      </c>
      <c r="L1344">
        <v>1445.8</v>
      </c>
      <c r="M1344" s="2">
        <v>30</v>
      </c>
      <c r="N1344" t="s">
        <v>84</v>
      </c>
      <c r="P1344" t="s">
        <v>85</v>
      </c>
      <c r="Q1344" t="s">
        <v>86</v>
      </c>
    </row>
    <row r="1345" spans="1:17" x14ac:dyDescent="0.2">
      <c r="A1345" t="s">
        <v>61</v>
      </c>
      <c r="B1345" s="30" t="s">
        <v>175</v>
      </c>
      <c r="C1345" t="s">
        <v>14</v>
      </c>
      <c r="D1345" t="s">
        <v>82</v>
      </c>
      <c r="F1345" t="s">
        <v>17</v>
      </c>
      <c r="G1345" t="s">
        <v>19</v>
      </c>
      <c r="H1345" s="4">
        <v>3111</v>
      </c>
      <c r="I1345">
        <v>699</v>
      </c>
      <c r="J1345">
        <v>0</v>
      </c>
      <c r="K1345">
        <v>2412</v>
      </c>
      <c r="L1345">
        <v>0</v>
      </c>
      <c r="M1345" s="2">
        <v>30</v>
      </c>
      <c r="N1345" t="s">
        <v>23</v>
      </c>
      <c r="O1345" t="s">
        <v>37</v>
      </c>
      <c r="P1345" t="s">
        <v>85</v>
      </c>
      <c r="Q1345" t="s">
        <v>86</v>
      </c>
    </row>
    <row r="1346" spans="1:17" x14ac:dyDescent="0.2">
      <c r="A1346" t="s">
        <v>61</v>
      </c>
      <c r="B1346" s="30" t="s">
        <v>176</v>
      </c>
      <c r="C1346" t="s">
        <v>14</v>
      </c>
      <c r="D1346" t="s">
        <v>82</v>
      </c>
      <c r="F1346" t="s">
        <v>17</v>
      </c>
      <c r="G1346" t="s">
        <v>18</v>
      </c>
      <c r="H1346" s="4">
        <v>96.5</v>
      </c>
      <c r="I1346">
        <v>0</v>
      </c>
      <c r="J1346">
        <v>0</v>
      </c>
      <c r="K1346">
        <v>0</v>
      </c>
      <c r="L1346">
        <v>96.5</v>
      </c>
      <c r="M1346" s="2">
        <v>30</v>
      </c>
      <c r="P1346" t="s">
        <v>85</v>
      </c>
      <c r="Q1346" t="s">
        <v>86</v>
      </c>
    </row>
    <row r="1347" spans="1:17" x14ac:dyDescent="0.2">
      <c r="A1347" t="s">
        <v>61</v>
      </c>
      <c r="B1347" s="30" t="s">
        <v>177</v>
      </c>
      <c r="C1347" t="s">
        <v>14</v>
      </c>
      <c r="D1347" t="s">
        <v>82</v>
      </c>
      <c r="F1347" t="s">
        <v>17</v>
      </c>
      <c r="G1347" t="s">
        <v>18</v>
      </c>
      <c r="H1347" s="4">
        <v>129.37</v>
      </c>
      <c r="I1347">
        <v>0</v>
      </c>
      <c r="J1347">
        <v>0</v>
      </c>
      <c r="K1347">
        <v>0</v>
      </c>
      <c r="L1347">
        <v>129.37</v>
      </c>
      <c r="M1347" s="2">
        <v>30</v>
      </c>
      <c r="P1347" t="s">
        <v>85</v>
      </c>
      <c r="Q1347" t="s">
        <v>86</v>
      </c>
    </row>
    <row r="1348" spans="1:17" x14ac:dyDescent="0.2">
      <c r="A1348" t="s">
        <v>61</v>
      </c>
      <c r="B1348" s="30" t="s">
        <v>178</v>
      </c>
      <c r="C1348" t="s">
        <v>14</v>
      </c>
      <c r="D1348" t="s">
        <v>82</v>
      </c>
      <c r="E1348" t="s">
        <v>179</v>
      </c>
      <c r="F1348" t="s">
        <v>17</v>
      </c>
      <c r="G1348" t="s">
        <v>19</v>
      </c>
      <c r="H1348" s="4">
        <v>3585</v>
      </c>
      <c r="I1348">
        <v>957</v>
      </c>
      <c r="J1348">
        <v>0</v>
      </c>
      <c r="K1348">
        <v>2628</v>
      </c>
      <c r="L1348">
        <v>0</v>
      </c>
      <c r="M1348" s="2">
        <v>30</v>
      </c>
      <c r="N1348" t="s">
        <v>23</v>
      </c>
      <c r="O1348" t="s">
        <v>37</v>
      </c>
      <c r="P1348" t="s">
        <v>85</v>
      </c>
      <c r="Q1348" t="s">
        <v>86</v>
      </c>
    </row>
    <row r="1349" spans="1:17" x14ac:dyDescent="0.2">
      <c r="A1349" t="s">
        <v>61</v>
      </c>
      <c r="B1349" s="30" t="s">
        <v>180</v>
      </c>
      <c r="C1349" t="s">
        <v>14</v>
      </c>
      <c r="D1349" t="s">
        <v>82</v>
      </c>
      <c r="F1349" t="s">
        <v>17</v>
      </c>
      <c r="G1349" t="s">
        <v>18</v>
      </c>
      <c r="H1349" s="4">
        <v>111.56</v>
      </c>
      <c r="I1349">
        <v>0</v>
      </c>
      <c r="J1349">
        <v>0</v>
      </c>
      <c r="K1349">
        <v>0</v>
      </c>
      <c r="L1349">
        <v>111.56</v>
      </c>
      <c r="M1349" s="2">
        <v>30</v>
      </c>
      <c r="O1349" t="s">
        <v>37</v>
      </c>
      <c r="P1349" t="s">
        <v>85</v>
      </c>
      <c r="Q1349" t="s">
        <v>86</v>
      </c>
    </row>
    <row r="1350" spans="1:17" x14ac:dyDescent="0.2">
      <c r="A1350" t="s">
        <v>61</v>
      </c>
      <c r="B1350" s="30" t="s">
        <v>181</v>
      </c>
      <c r="C1350" t="s">
        <v>14</v>
      </c>
      <c r="D1350" t="s">
        <v>82</v>
      </c>
      <c r="F1350" t="s">
        <v>17</v>
      </c>
      <c r="G1350" t="s">
        <v>19</v>
      </c>
      <c r="H1350" s="4">
        <v>3880</v>
      </c>
      <c r="I1350">
        <v>849</v>
      </c>
      <c r="J1350">
        <v>0</v>
      </c>
      <c r="K1350">
        <v>3031</v>
      </c>
      <c r="L1350">
        <v>0</v>
      </c>
      <c r="M1350" s="2">
        <v>30</v>
      </c>
      <c r="N1350" t="s">
        <v>23</v>
      </c>
      <c r="O1350" t="s">
        <v>37</v>
      </c>
      <c r="P1350" t="s">
        <v>85</v>
      </c>
      <c r="Q1350" t="s">
        <v>86</v>
      </c>
    </row>
    <row r="1351" spans="1:17" x14ac:dyDescent="0.2">
      <c r="A1351" t="s">
        <v>61</v>
      </c>
      <c r="B1351" s="30" t="s">
        <v>182</v>
      </c>
      <c r="C1351" t="s">
        <v>14</v>
      </c>
      <c r="D1351" t="s">
        <v>82</v>
      </c>
      <c r="F1351" t="s">
        <v>17</v>
      </c>
      <c r="G1351" t="s">
        <v>18</v>
      </c>
      <c r="H1351" s="4">
        <v>402.6</v>
      </c>
      <c r="I1351">
        <v>0</v>
      </c>
      <c r="J1351">
        <v>0</v>
      </c>
      <c r="K1351">
        <v>0</v>
      </c>
      <c r="L1351">
        <v>402.6</v>
      </c>
      <c r="M1351" s="2">
        <v>30</v>
      </c>
      <c r="P1351" t="s">
        <v>85</v>
      </c>
      <c r="Q1351" t="s">
        <v>86</v>
      </c>
    </row>
    <row r="1352" spans="1:17" x14ac:dyDescent="0.2">
      <c r="A1352" t="s">
        <v>61</v>
      </c>
      <c r="B1352" s="30" t="s">
        <v>183</v>
      </c>
      <c r="C1352" t="s">
        <v>14</v>
      </c>
      <c r="D1352" t="s">
        <v>82</v>
      </c>
      <c r="E1352" t="s">
        <v>184</v>
      </c>
      <c r="F1352" t="s">
        <v>17</v>
      </c>
      <c r="G1352" t="s">
        <v>18</v>
      </c>
      <c r="H1352" s="4">
        <v>260.86</v>
      </c>
      <c r="I1352">
        <v>0</v>
      </c>
      <c r="J1352">
        <v>0</v>
      </c>
      <c r="K1352">
        <v>0</v>
      </c>
      <c r="L1352">
        <v>260.86</v>
      </c>
      <c r="M1352" s="2">
        <v>30</v>
      </c>
      <c r="P1352" t="s">
        <v>85</v>
      </c>
      <c r="Q1352" t="s">
        <v>86</v>
      </c>
    </row>
    <row r="1353" spans="1:17" x14ac:dyDescent="0.2">
      <c r="A1353" t="s">
        <v>61</v>
      </c>
      <c r="B1353" s="30" t="s">
        <v>185</v>
      </c>
      <c r="C1353" t="s">
        <v>14</v>
      </c>
      <c r="D1353" t="s">
        <v>82</v>
      </c>
      <c r="E1353" t="s">
        <v>186</v>
      </c>
      <c r="F1353" t="s">
        <v>17</v>
      </c>
      <c r="G1353" t="s">
        <v>18</v>
      </c>
      <c r="H1353" s="4">
        <v>568.54</v>
      </c>
      <c r="I1353">
        <v>0</v>
      </c>
      <c r="J1353">
        <v>0</v>
      </c>
      <c r="K1353">
        <v>0</v>
      </c>
      <c r="L1353">
        <v>568.54</v>
      </c>
      <c r="M1353" s="2">
        <v>30</v>
      </c>
      <c r="P1353" t="s">
        <v>85</v>
      </c>
      <c r="Q1353" t="s">
        <v>86</v>
      </c>
    </row>
    <row r="1354" spans="1:17" x14ac:dyDescent="0.2">
      <c r="A1354" t="s">
        <v>61</v>
      </c>
      <c r="B1354" s="30" t="s">
        <v>187</v>
      </c>
      <c r="C1354" t="s">
        <v>14</v>
      </c>
      <c r="D1354" t="s">
        <v>82</v>
      </c>
      <c r="E1354" t="s">
        <v>188</v>
      </c>
      <c r="F1354" t="s">
        <v>17</v>
      </c>
      <c r="G1354" t="s">
        <v>18</v>
      </c>
      <c r="H1354" s="4">
        <v>1023.93</v>
      </c>
      <c r="I1354">
        <v>0</v>
      </c>
      <c r="J1354">
        <v>0</v>
      </c>
      <c r="K1354">
        <v>0</v>
      </c>
      <c r="L1354">
        <v>1023.93</v>
      </c>
      <c r="M1354" s="2">
        <v>30</v>
      </c>
      <c r="N1354" t="s">
        <v>84</v>
      </c>
      <c r="P1354" t="s">
        <v>85</v>
      </c>
      <c r="Q1354" t="s">
        <v>86</v>
      </c>
    </row>
    <row r="1355" spans="1:17" x14ac:dyDescent="0.2">
      <c r="A1355" t="s">
        <v>61</v>
      </c>
      <c r="B1355" s="30" t="s">
        <v>189</v>
      </c>
      <c r="C1355" t="s">
        <v>14</v>
      </c>
      <c r="D1355" t="s">
        <v>82</v>
      </c>
      <c r="F1355" t="s">
        <v>17</v>
      </c>
      <c r="G1355" t="s">
        <v>18</v>
      </c>
      <c r="H1355" s="4">
        <v>593.42999999999995</v>
      </c>
      <c r="I1355">
        <v>0</v>
      </c>
      <c r="J1355">
        <v>0</v>
      </c>
      <c r="K1355">
        <v>0</v>
      </c>
      <c r="L1355">
        <v>593.42999999999995</v>
      </c>
      <c r="M1355" s="2">
        <v>30</v>
      </c>
      <c r="P1355" t="s">
        <v>85</v>
      </c>
      <c r="Q1355" t="s">
        <v>86</v>
      </c>
    </row>
    <row r="1356" spans="1:17" x14ac:dyDescent="0.2">
      <c r="A1356" t="s">
        <v>61</v>
      </c>
      <c r="B1356" s="30" t="s">
        <v>190</v>
      </c>
      <c r="C1356" t="s">
        <v>14</v>
      </c>
      <c r="D1356" t="s">
        <v>82</v>
      </c>
      <c r="E1356" t="s">
        <v>191</v>
      </c>
      <c r="F1356" t="s">
        <v>17</v>
      </c>
      <c r="G1356" t="s">
        <v>19</v>
      </c>
      <c r="H1356" s="4">
        <v>3613</v>
      </c>
      <c r="I1356">
        <v>834</v>
      </c>
      <c r="J1356">
        <v>0</v>
      </c>
      <c r="K1356">
        <v>2779</v>
      </c>
      <c r="L1356">
        <v>0</v>
      </c>
      <c r="M1356" s="2">
        <v>30</v>
      </c>
      <c r="N1356" t="s">
        <v>23</v>
      </c>
      <c r="O1356" t="s">
        <v>37</v>
      </c>
      <c r="P1356" t="s">
        <v>85</v>
      </c>
      <c r="Q1356" t="s">
        <v>86</v>
      </c>
    </row>
    <row r="1357" spans="1:17" x14ac:dyDescent="0.2">
      <c r="A1357" t="s">
        <v>61</v>
      </c>
      <c r="B1357" s="30" t="s">
        <v>192</v>
      </c>
      <c r="C1357" t="s">
        <v>14</v>
      </c>
      <c r="D1357" t="s">
        <v>82</v>
      </c>
      <c r="E1357" t="s">
        <v>193</v>
      </c>
      <c r="F1357" t="s">
        <v>17</v>
      </c>
      <c r="G1357" t="s">
        <v>18</v>
      </c>
      <c r="H1357" s="4">
        <v>1351.42</v>
      </c>
      <c r="I1357">
        <v>0</v>
      </c>
      <c r="J1357">
        <v>0</v>
      </c>
      <c r="K1357">
        <v>0</v>
      </c>
      <c r="L1357">
        <v>1351.42</v>
      </c>
      <c r="M1357" s="2">
        <v>30</v>
      </c>
      <c r="P1357" t="s">
        <v>85</v>
      </c>
      <c r="Q1357" t="s">
        <v>86</v>
      </c>
    </row>
    <row r="1358" spans="1:17" x14ac:dyDescent="0.2">
      <c r="A1358" t="s">
        <v>61</v>
      </c>
      <c r="B1358" s="30" t="s">
        <v>194</v>
      </c>
      <c r="C1358" t="s">
        <v>14</v>
      </c>
      <c r="D1358" t="s">
        <v>82</v>
      </c>
      <c r="E1358" t="s">
        <v>24</v>
      </c>
      <c r="F1358" t="s">
        <v>17</v>
      </c>
      <c r="G1358" t="s">
        <v>19</v>
      </c>
      <c r="H1358" s="4">
        <v>4145</v>
      </c>
      <c r="I1358">
        <v>986</v>
      </c>
      <c r="J1358">
        <v>0</v>
      </c>
      <c r="K1358">
        <v>3159</v>
      </c>
      <c r="L1358">
        <v>0</v>
      </c>
      <c r="M1358" s="2">
        <v>30</v>
      </c>
      <c r="N1358" t="s">
        <v>23</v>
      </c>
      <c r="O1358" t="s">
        <v>37</v>
      </c>
      <c r="P1358" t="s">
        <v>85</v>
      </c>
      <c r="Q1358" t="s">
        <v>86</v>
      </c>
    </row>
    <row r="1359" spans="1:17" x14ac:dyDescent="0.2">
      <c r="A1359" t="s">
        <v>61</v>
      </c>
      <c r="B1359" s="30" t="s">
        <v>195</v>
      </c>
      <c r="C1359" t="s">
        <v>14</v>
      </c>
      <c r="D1359" t="s">
        <v>82</v>
      </c>
      <c r="F1359" t="s">
        <v>17</v>
      </c>
      <c r="G1359" t="s">
        <v>19</v>
      </c>
      <c r="H1359" s="4">
        <v>2205</v>
      </c>
      <c r="I1359">
        <v>492</v>
      </c>
      <c r="J1359">
        <v>0</v>
      </c>
      <c r="K1359">
        <v>1713</v>
      </c>
      <c r="L1359">
        <v>0</v>
      </c>
      <c r="M1359" s="2">
        <v>30</v>
      </c>
      <c r="N1359" t="s">
        <v>23</v>
      </c>
      <c r="O1359" t="s">
        <v>37</v>
      </c>
      <c r="P1359" t="s">
        <v>85</v>
      </c>
      <c r="Q1359" t="s">
        <v>86</v>
      </c>
    </row>
    <row r="1360" spans="1:17" x14ac:dyDescent="0.2">
      <c r="A1360" t="s">
        <v>61</v>
      </c>
      <c r="B1360" s="30" t="s">
        <v>196</v>
      </c>
      <c r="C1360" t="s">
        <v>14</v>
      </c>
      <c r="D1360" t="s">
        <v>82</v>
      </c>
      <c r="F1360" t="s">
        <v>17</v>
      </c>
      <c r="G1360" t="s">
        <v>19</v>
      </c>
      <c r="H1360" s="4">
        <v>3349</v>
      </c>
      <c r="I1360">
        <v>799</v>
      </c>
      <c r="J1360">
        <v>0</v>
      </c>
      <c r="K1360">
        <v>2550</v>
      </c>
      <c r="L1360">
        <v>0</v>
      </c>
      <c r="M1360" s="2">
        <v>30</v>
      </c>
      <c r="N1360" t="s">
        <v>23</v>
      </c>
      <c r="O1360" t="s">
        <v>37</v>
      </c>
      <c r="P1360" t="s">
        <v>85</v>
      </c>
      <c r="Q1360" t="s">
        <v>86</v>
      </c>
    </row>
    <row r="1361" spans="1:17" x14ac:dyDescent="0.2">
      <c r="A1361" t="s">
        <v>61</v>
      </c>
      <c r="B1361" s="30" t="s">
        <v>197</v>
      </c>
      <c r="C1361" t="s">
        <v>14</v>
      </c>
      <c r="D1361" t="s">
        <v>82</v>
      </c>
      <c r="F1361" t="s">
        <v>17</v>
      </c>
      <c r="G1361" t="s">
        <v>19</v>
      </c>
      <c r="H1361" s="4">
        <v>3119</v>
      </c>
      <c r="I1361">
        <v>711</v>
      </c>
      <c r="J1361">
        <v>0</v>
      </c>
      <c r="K1361">
        <v>2408</v>
      </c>
      <c r="L1361">
        <v>0</v>
      </c>
      <c r="M1361" s="2">
        <v>30</v>
      </c>
      <c r="N1361" t="s">
        <v>23</v>
      </c>
      <c r="O1361" t="s">
        <v>37</v>
      </c>
      <c r="P1361" t="s">
        <v>85</v>
      </c>
      <c r="Q1361" t="s">
        <v>86</v>
      </c>
    </row>
    <row r="1362" spans="1:17" x14ac:dyDescent="0.2">
      <c r="A1362" t="s">
        <v>61</v>
      </c>
      <c r="B1362" s="30" t="s">
        <v>198</v>
      </c>
      <c r="C1362" t="s">
        <v>14</v>
      </c>
      <c r="D1362" t="s">
        <v>82</v>
      </c>
      <c r="F1362" t="s">
        <v>17</v>
      </c>
      <c r="G1362" t="s">
        <v>18</v>
      </c>
      <c r="H1362" s="4">
        <v>872.14</v>
      </c>
      <c r="I1362">
        <v>0</v>
      </c>
      <c r="J1362">
        <v>0</v>
      </c>
      <c r="K1362">
        <v>0</v>
      </c>
      <c r="L1362">
        <v>872.14</v>
      </c>
      <c r="M1362" s="2">
        <v>30</v>
      </c>
      <c r="P1362" t="s">
        <v>85</v>
      </c>
      <c r="Q1362" t="s">
        <v>86</v>
      </c>
    </row>
    <row r="1363" spans="1:17" x14ac:dyDescent="0.2">
      <c r="A1363" t="s">
        <v>61</v>
      </c>
      <c r="B1363" s="30" t="s">
        <v>199</v>
      </c>
      <c r="C1363" t="s">
        <v>14</v>
      </c>
      <c r="D1363" t="s">
        <v>82</v>
      </c>
      <c r="F1363" t="s">
        <v>17</v>
      </c>
      <c r="G1363" t="s">
        <v>18</v>
      </c>
      <c r="H1363" s="4">
        <v>1710.46</v>
      </c>
      <c r="I1363">
        <v>0</v>
      </c>
      <c r="J1363">
        <v>0</v>
      </c>
      <c r="K1363">
        <v>0</v>
      </c>
      <c r="L1363">
        <v>1710.46</v>
      </c>
      <c r="M1363" s="2">
        <v>30</v>
      </c>
      <c r="N1363" t="s">
        <v>23</v>
      </c>
      <c r="O1363" t="s">
        <v>37</v>
      </c>
      <c r="P1363" t="s">
        <v>85</v>
      </c>
      <c r="Q1363" t="s">
        <v>86</v>
      </c>
    </row>
    <row r="1364" spans="1:17" x14ac:dyDescent="0.2">
      <c r="A1364" t="s">
        <v>61</v>
      </c>
      <c r="B1364" s="30" t="s">
        <v>200</v>
      </c>
      <c r="C1364" t="s">
        <v>14</v>
      </c>
      <c r="D1364" t="s">
        <v>82</v>
      </c>
      <c r="F1364" t="s">
        <v>17</v>
      </c>
      <c r="G1364" t="s">
        <v>18</v>
      </c>
      <c r="H1364" s="4">
        <v>406.66</v>
      </c>
      <c r="I1364">
        <v>0</v>
      </c>
      <c r="J1364">
        <v>0</v>
      </c>
      <c r="K1364">
        <v>0</v>
      </c>
      <c r="L1364">
        <v>406.66</v>
      </c>
      <c r="M1364" s="2">
        <v>30</v>
      </c>
      <c r="P1364" t="s">
        <v>85</v>
      </c>
      <c r="Q1364" t="s">
        <v>86</v>
      </c>
    </row>
    <row r="1365" spans="1:17" x14ac:dyDescent="0.2">
      <c r="A1365" t="s">
        <v>61</v>
      </c>
      <c r="B1365" s="30" t="s">
        <v>201</v>
      </c>
      <c r="C1365" t="s">
        <v>14</v>
      </c>
      <c r="D1365" t="s">
        <v>82</v>
      </c>
      <c r="F1365" t="s">
        <v>17</v>
      </c>
      <c r="G1365" t="s">
        <v>18</v>
      </c>
      <c r="H1365" s="4">
        <v>632</v>
      </c>
      <c r="I1365">
        <v>0</v>
      </c>
      <c r="J1365">
        <v>0</v>
      </c>
      <c r="K1365">
        <v>0</v>
      </c>
      <c r="L1365">
        <v>632</v>
      </c>
      <c r="M1365" s="2">
        <v>30</v>
      </c>
      <c r="N1365" t="s">
        <v>23</v>
      </c>
      <c r="P1365" t="s">
        <v>85</v>
      </c>
      <c r="Q1365" t="s">
        <v>86</v>
      </c>
    </row>
    <row r="1366" spans="1:17" x14ac:dyDescent="0.2">
      <c r="A1366" t="s">
        <v>61</v>
      </c>
      <c r="B1366" s="30" t="s">
        <v>202</v>
      </c>
      <c r="C1366" t="s">
        <v>14</v>
      </c>
      <c r="D1366" t="s">
        <v>82</v>
      </c>
      <c r="F1366" t="s">
        <v>17</v>
      </c>
      <c r="G1366" t="s">
        <v>19</v>
      </c>
      <c r="H1366" s="4">
        <v>2294</v>
      </c>
      <c r="I1366">
        <v>514</v>
      </c>
      <c r="J1366">
        <v>0</v>
      </c>
      <c r="K1366">
        <v>1780</v>
      </c>
      <c r="L1366">
        <v>0</v>
      </c>
      <c r="M1366" s="2">
        <v>30</v>
      </c>
      <c r="N1366" t="s">
        <v>23</v>
      </c>
      <c r="P1366" t="s">
        <v>85</v>
      </c>
      <c r="Q1366" t="s">
        <v>86</v>
      </c>
    </row>
    <row r="1367" spans="1:17" x14ac:dyDescent="0.2">
      <c r="A1367" t="s">
        <v>61</v>
      </c>
      <c r="B1367" s="30" t="s">
        <v>203</v>
      </c>
      <c r="C1367" t="s">
        <v>14</v>
      </c>
      <c r="D1367" t="s">
        <v>82</v>
      </c>
      <c r="F1367" t="s">
        <v>17</v>
      </c>
      <c r="G1367" t="s">
        <v>19</v>
      </c>
      <c r="H1367" s="4">
        <v>10794</v>
      </c>
      <c r="I1367">
        <v>1970</v>
      </c>
      <c r="J1367">
        <v>0</v>
      </c>
      <c r="K1367">
        <v>8824</v>
      </c>
      <c r="L1367">
        <v>0</v>
      </c>
      <c r="M1367" s="2">
        <v>30</v>
      </c>
      <c r="N1367" t="s">
        <v>84</v>
      </c>
      <c r="O1367" t="s">
        <v>37</v>
      </c>
      <c r="P1367" t="s">
        <v>85</v>
      </c>
      <c r="Q1367" t="s">
        <v>86</v>
      </c>
    </row>
    <row r="1368" spans="1:17" x14ac:dyDescent="0.2">
      <c r="A1368" t="s">
        <v>61</v>
      </c>
      <c r="B1368" s="30" t="s">
        <v>204</v>
      </c>
      <c r="C1368" t="s">
        <v>14</v>
      </c>
      <c r="D1368" t="s">
        <v>82</v>
      </c>
      <c r="F1368" t="s">
        <v>17</v>
      </c>
      <c r="G1368" t="s">
        <v>18</v>
      </c>
      <c r="H1368" s="4">
        <v>1280.45</v>
      </c>
      <c r="I1368">
        <v>0</v>
      </c>
      <c r="J1368">
        <v>0</v>
      </c>
      <c r="K1368">
        <v>0</v>
      </c>
      <c r="L1368">
        <v>1280.45</v>
      </c>
      <c r="M1368" s="2">
        <v>30</v>
      </c>
      <c r="N1368" t="s">
        <v>84</v>
      </c>
      <c r="P1368" t="s">
        <v>85</v>
      </c>
      <c r="Q1368" t="s">
        <v>86</v>
      </c>
    </row>
    <row r="1369" spans="1:17" x14ac:dyDescent="0.2">
      <c r="A1369" t="s">
        <v>61</v>
      </c>
      <c r="B1369" s="30" t="s">
        <v>205</v>
      </c>
      <c r="C1369" t="s">
        <v>14</v>
      </c>
      <c r="D1369" t="s">
        <v>82</v>
      </c>
      <c r="F1369" t="s">
        <v>17</v>
      </c>
      <c r="G1369" t="s">
        <v>19</v>
      </c>
      <c r="H1369" s="4">
        <v>21830</v>
      </c>
      <c r="I1369">
        <v>11290</v>
      </c>
      <c r="J1369">
        <v>0</v>
      </c>
      <c r="K1369">
        <v>10540</v>
      </c>
      <c r="L1369">
        <v>0</v>
      </c>
      <c r="M1369" s="2">
        <v>30</v>
      </c>
      <c r="N1369" t="s">
        <v>84</v>
      </c>
      <c r="O1369" t="s">
        <v>37</v>
      </c>
      <c r="P1369" t="s">
        <v>85</v>
      </c>
      <c r="Q1369" t="s">
        <v>86</v>
      </c>
    </row>
    <row r="1370" spans="1:17" x14ac:dyDescent="0.2">
      <c r="A1370" t="s">
        <v>61</v>
      </c>
      <c r="B1370" s="30" t="s">
        <v>206</v>
      </c>
      <c r="C1370" t="s">
        <v>14</v>
      </c>
      <c r="D1370" t="s">
        <v>82</v>
      </c>
      <c r="F1370" t="s">
        <v>17</v>
      </c>
      <c r="G1370" t="s">
        <v>19</v>
      </c>
      <c r="H1370" s="4">
        <v>30820</v>
      </c>
      <c r="I1370">
        <v>4000</v>
      </c>
      <c r="J1370">
        <v>0</v>
      </c>
      <c r="K1370">
        <v>26820</v>
      </c>
      <c r="L1370">
        <v>0</v>
      </c>
      <c r="M1370" s="2">
        <v>30</v>
      </c>
      <c r="N1370" t="s">
        <v>84</v>
      </c>
      <c r="O1370" t="s">
        <v>37</v>
      </c>
      <c r="P1370" t="s">
        <v>85</v>
      </c>
      <c r="Q1370" t="s">
        <v>86</v>
      </c>
    </row>
    <row r="1371" spans="1:17" x14ac:dyDescent="0.2">
      <c r="A1371" t="s">
        <v>61</v>
      </c>
      <c r="B1371" s="30" t="s">
        <v>207</v>
      </c>
      <c r="C1371" t="s">
        <v>14</v>
      </c>
      <c r="D1371" t="s">
        <v>82</v>
      </c>
      <c r="F1371" t="s">
        <v>17</v>
      </c>
      <c r="G1371" t="s">
        <v>19</v>
      </c>
      <c r="H1371" s="4">
        <v>5430</v>
      </c>
      <c r="I1371">
        <v>1490</v>
      </c>
      <c r="J1371">
        <v>0</v>
      </c>
      <c r="K1371">
        <v>3940</v>
      </c>
      <c r="L1371">
        <v>0</v>
      </c>
      <c r="M1371" s="2">
        <v>30</v>
      </c>
      <c r="N1371" t="s">
        <v>84</v>
      </c>
      <c r="P1371" t="s">
        <v>85</v>
      </c>
      <c r="Q1371" t="s">
        <v>86</v>
      </c>
    </row>
    <row r="1372" spans="1:17" x14ac:dyDescent="0.2">
      <c r="A1372" t="s">
        <v>61</v>
      </c>
      <c r="B1372" s="30" t="s">
        <v>208</v>
      </c>
      <c r="C1372" t="s">
        <v>14</v>
      </c>
      <c r="D1372" t="s">
        <v>82</v>
      </c>
      <c r="F1372" t="s">
        <v>17</v>
      </c>
      <c r="G1372" t="s">
        <v>18</v>
      </c>
      <c r="H1372" s="4">
        <v>2087.81</v>
      </c>
      <c r="I1372">
        <v>0</v>
      </c>
      <c r="J1372">
        <v>0</v>
      </c>
      <c r="K1372">
        <v>0</v>
      </c>
      <c r="L1372">
        <v>2087.81</v>
      </c>
      <c r="M1372" s="2">
        <v>30</v>
      </c>
      <c r="N1372" t="s">
        <v>23</v>
      </c>
      <c r="O1372" t="s">
        <v>37</v>
      </c>
      <c r="P1372" t="s">
        <v>85</v>
      </c>
      <c r="Q1372" t="s">
        <v>86</v>
      </c>
    </row>
    <row r="1373" spans="1:17" x14ac:dyDescent="0.2">
      <c r="A1373" t="s">
        <v>61</v>
      </c>
      <c r="B1373" s="30" t="s">
        <v>209</v>
      </c>
      <c r="C1373" t="s">
        <v>14</v>
      </c>
      <c r="D1373" t="s">
        <v>82</v>
      </c>
      <c r="F1373" t="s">
        <v>17</v>
      </c>
      <c r="G1373" t="s">
        <v>19</v>
      </c>
      <c r="H1373" s="4">
        <v>3503</v>
      </c>
      <c r="I1373">
        <v>785</v>
      </c>
      <c r="J1373">
        <v>0</v>
      </c>
      <c r="K1373">
        <v>2718</v>
      </c>
      <c r="L1373">
        <v>0</v>
      </c>
      <c r="M1373" s="2">
        <v>30</v>
      </c>
      <c r="N1373" t="s">
        <v>23</v>
      </c>
      <c r="O1373" t="s">
        <v>37</v>
      </c>
      <c r="P1373" t="s">
        <v>85</v>
      </c>
      <c r="Q1373" t="s">
        <v>86</v>
      </c>
    </row>
    <row r="1374" spans="1:17" x14ac:dyDescent="0.2">
      <c r="A1374" t="s">
        <v>61</v>
      </c>
      <c r="B1374" s="30" t="s">
        <v>210</v>
      </c>
      <c r="C1374" t="s">
        <v>14</v>
      </c>
      <c r="D1374" t="s">
        <v>82</v>
      </c>
      <c r="F1374" t="s">
        <v>17</v>
      </c>
      <c r="G1374" t="s">
        <v>19</v>
      </c>
      <c r="H1374" s="4">
        <v>3556</v>
      </c>
      <c r="I1374">
        <v>800</v>
      </c>
      <c r="J1374">
        <v>0</v>
      </c>
      <c r="K1374">
        <v>2756</v>
      </c>
      <c r="L1374">
        <v>0</v>
      </c>
      <c r="M1374" s="2">
        <v>30</v>
      </c>
      <c r="N1374" t="s">
        <v>23</v>
      </c>
      <c r="O1374" t="s">
        <v>37</v>
      </c>
      <c r="P1374" t="s">
        <v>85</v>
      </c>
      <c r="Q1374" t="s">
        <v>86</v>
      </c>
    </row>
    <row r="1375" spans="1:17" x14ac:dyDescent="0.2">
      <c r="A1375" t="s">
        <v>61</v>
      </c>
      <c r="B1375" s="30" t="s">
        <v>211</v>
      </c>
      <c r="C1375" t="s">
        <v>14</v>
      </c>
      <c r="D1375" t="s">
        <v>82</v>
      </c>
      <c r="F1375" t="s">
        <v>17</v>
      </c>
      <c r="G1375" t="s">
        <v>18</v>
      </c>
      <c r="H1375" s="4">
        <v>1043.33</v>
      </c>
      <c r="I1375">
        <v>0</v>
      </c>
      <c r="J1375">
        <v>0</v>
      </c>
      <c r="K1375">
        <v>0</v>
      </c>
      <c r="L1375">
        <v>1043.33</v>
      </c>
      <c r="M1375" s="2">
        <v>30</v>
      </c>
      <c r="P1375" t="s">
        <v>85</v>
      </c>
      <c r="Q1375" t="s">
        <v>86</v>
      </c>
    </row>
    <row r="1376" spans="1:17" x14ac:dyDescent="0.2">
      <c r="A1376" t="s">
        <v>61</v>
      </c>
      <c r="B1376" s="30" t="s">
        <v>212</v>
      </c>
      <c r="C1376" t="s">
        <v>14</v>
      </c>
      <c r="D1376" t="s">
        <v>82</v>
      </c>
      <c r="E1376" t="s">
        <v>25</v>
      </c>
      <c r="F1376" t="s">
        <v>17</v>
      </c>
      <c r="G1376" t="s">
        <v>18</v>
      </c>
      <c r="H1376" s="4">
        <v>3170</v>
      </c>
      <c r="I1376">
        <v>0</v>
      </c>
      <c r="J1376">
        <v>0</v>
      </c>
      <c r="K1376">
        <v>0</v>
      </c>
      <c r="L1376">
        <v>3170</v>
      </c>
      <c r="M1376" s="2">
        <v>30</v>
      </c>
      <c r="P1376" t="s">
        <v>85</v>
      </c>
      <c r="Q1376" t="s">
        <v>86</v>
      </c>
    </row>
    <row r="1377" spans="1:17" x14ac:dyDescent="0.2">
      <c r="A1377" t="s">
        <v>61</v>
      </c>
      <c r="B1377" s="30" t="s">
        <v>213</v>
      </c>
      <c r="C1377" t="s">
        <v>14</v>
      </c>
      <c r="D1377" t="s">
        <v>82</v>
      </c>
      <c r="E1377" t="s">
        <v>15</v>
      </c>
      <c r="F1377" t="s">
        <v>17</v>
      </c>
      <c r="G1377" t="s">
        <v>18</v>
      </c>
      <c r="H1377" s="4">
        <v>1538.09</v>
      </c>
      <c r="I1377">
        <v>0</v>
      </c>
      <c r="J1377">
        <v>0</v>
      </c>
      <c r="K1377">
        <v>0</v>
      </c>
      <c r="L1377">
        <v>1538.09</v>
      </c>
      <c r="M1377" s="2">
        <v>30</v>
      </c>
      <c r="N1377" t="s">
        <v>84</v>
      </c>
      <c r="P1377" t="s">
        <v>85</v>
      </c>
      <c r="Q1377" t="s">
        <v>86</v>
      </c>
    </row>
    <row r="1378" spans="1:17" x14ac:dyDescent="0.2">
      <c r="A1378" t="s">
        <v>61</v>
      </c>
      <c r="B1378" s="30" t="s">
        <v>214</v>
      </c>
      <c r="C1378" t="s">
        <v>14</v>
      </c>
      <c r="D1378" t="s">
        <v>82</v>
      </c>
      <c r="E1378" t="s">
        <v>141</v>
      </c>
      <c r="F1378" t="s">
        <v>17</v>
      </c>
      <c r="G1378" t="s">
        <v>18</v>
      </c>
      <c r="H1378" s="4">
        <v>670</v>
      </c>
      <c r="I1378">
        <v>0</v>
      </c>
      <c r="J1378">
        <v>0</v>
      </c>
      <c r="K1378">
        <v>0</v>
      </c>
      <c r="L1378">
        <v>670</v>
      </c>
      <c r="M1378" s="2">
        <v>30</v>
      </c>
      <c r="P1378" t="s">
        <v>85</v>
      </c>
      <c r="Q1378" t="s">
        <v>86</v>
      </c>
    </row>
    <row r="1379" spans="1:17" x14ac:dyDescent="0.2">
      <c r="A1379" t="s">
        <v>61</v>
      </c>
      <c r="B1379" s="30" t="s">
        <v>215</v>
      </c>
      <c r="C1379" t="s">
        <v>14</v>
      </c>
      <c r="D1379" t="s">
        <v>82</v>
      </c>
      <c r="F1379" t="s">
        <v>17</v>
      </c>
      <c r="G1379" t="s">
        <v>18</v>
      </c>
      <c r="H1379" s="4">
        <v>1508.09</v>
      </c>
      <c r="I1379">
        <v>0</v>
      </c>
      <c r="J1379">
        <v>0</v>
      </c>
      <c r="K1379">
        <v>0</v>
      </c>
      <c r="L1379">
        <v>1508.09</v>
      </c>
      <c r="M1379" s="2">
        <v>30</v>
      </c>
      <c r="N1379" t="s">
        <v>23</v>
      </c>
      <c r="P1379" t="s">
        <v>85</v>
      </c>
      <c r="Q1379" t="s">
        <v>86</v>
      </c>
    </row>
    <row r="1380" spans="1:17" x14ac:dyDescent="0.2">
      <c r="A1380" t="s">
        <v>61</v>
      </c>
      <c r="B1380" s="30" t="s">
        <v>216</v>
      </c>
      <c r="C1380" t="s">
        <v>14</v>
      </c>
      <c r="D1380" t="s">
        <v>82</v>
      </c>
      <c r="F1380" t="s">
        <v>17</v>
      </c>
      <c r="G1380" t="s">
        <v>18</v>
      </c>
      <c r="H1380" s="4">
        <v>215.15</v>
      </c>
      <c r="I1380">
        <v>0</v>
      </c>
      <c r="J1380">
        <v>0</v>
      </c>
      <c r="K1380">
        <v>0</v>
      </c>
      <c r="L1380">
        <v>215.15</v>
      </c>
      <c r="M1380" s="2">
        <v>30</v>
      </c>
      <c r="P1380" t="s">
        <v>85</v>
      </c>
      <c r="Q1380" t="s">
        <v>86</v>
      </c>
    </row>
    <row r="1381" spans="1:17" x14ac:dyDescent="0.2">
      <c r="A1381" t="s">
        <v>61</v>
      </c>
      <c r="B1381" s="30" t="s">
        <v>217</v>
      </c>
      <c r="C1381" t="s">
        <v>14</v>
      </c>
      <c r="D1381" t="s">
        <v>82</v>
      </c>
      <c r="F1381" t="s">
        <v>17</v>
      </c>
      <c r="G1381" t="s">
        <v>19</v>
      </c>
      <c r="H1381" s="4">
        <v>3475</v>
      </c>
      <c r="I1381">
        <v>555</v>
      </c>
      <c r="J1381">
        <v>0</v>
      </c>
      <c r="K1381">
        <v>2920</v>
      </c>
      <c r="L1381">
        <v>0</v>
      </c>
      <c r="M1381" s="2">
        <v>30</v>
      </c>
      <c r="P1381" t="s">
        <v>85</v>
      </c>
      <c r="Q1381" t="s">
        <v>86</v>
      </c>
    </row>
    <row r="1382" spans="1:17" x14ac:dyDescent="0.2">
      <c r="A1382" t="s">
        <v>61</v>
      </c>
      <c r="B1382" s="30" t="s">
        <v>218</v>
      </c>
      <c r="C1382" t="s">
        <v>14</v>
      </c>
      <c r="D1382" t="s">
        <v>82</v>
      </c>
      <c r="F1382" t="s">
        <v>17</v>
      </c>
      <c r="G1382" t="s">
        <v>19</v>
      </c>
      <c r="H1382" s="4">
        <v>4415</v>
      </c>
      <c r="I1382">
        <v>1037</v>
      </c>
      <c r="J1382">
        <v>0</v>
      </c>
      <c r="K1382">
        <v>3378</v>
      </c>
      <c r="L1382">
        <v>0</v>
      </c>
      <c r="M1382" s="2">
        <v>30</v>
      </c>
      <c r="P1382" t="s">
        <v>85</v>
      </c>
      <c r="Q1382" t="s">
        <v>86</v>
      </c>
    </row>
    <row r="1383" spans="1:17" x14ac:dyDescent="0.2">
      <c r="A1383" t="s">
        <v>61</v>
      </c>
      <c r="B1383" s="30" t="s">
        <v>219</v>
      </c>
      <c r="C1383" t="s">
        <v>14</v>
      </c>
      <c r="D1383" t="s">
        <v>82</v>
      </c>
      <c r="E1383" t="s">
        <v>220</v>
      </c>
      <c r="F1383" t="s">
        <v>17</v>
      </c>
      <c r="G1383" t="s">
        <v>19</v>
      </c>
      <c r="H1383" s="4">
        <v>11312</v>
      </c>
      <c r="I1383">
        <v>1336</v>
      </c>
      <c r="J1383">
        <v>0</v>
      </c>
      <c r="K1383">
        <v>9976</v>
      </c>
      <c r="L1383">
        <v>0</v>
      </c>
      <c r="M1383" s="2">
        <v>30</v>
      </c>
      <c r="O1383" t="s">
        <v>37</v>
      </c>
      <c r="P1383" t="s">
        <v>85</v>
      </c>
      <c r="Q1383" t="s">
        <v>86</v>
      </c>
    </row>
    <row r="1384" spans="1:17" x14ac:dyDescent="0.2">
      <c r="A1384" t="s">
        <v>61</v>
      </c>
      <c r="B1384" s="30" t="s">
        <v>221</v>
      </c>
      <c r="C1384" t="s">
        <v>14</v>
      </c>
      <c r="D1384" t="s">
        <v>82</v>
      </c>
      <c r="F1384" t="s">
        <v>17</v>
      </c>
      <c r="G1384" t="s">
        <v>18</v>
      </c>
      <c r="H1384" s="4">
        <v>135.76</v>
      </c>
      <c r="I1384">
        <v>0</v>
      </c>
      <c r="J1384">
        <v>0</v>
      </c>
      <c r="K1384">
        <v>0</v>
      </c>
      <c r="L1384">
        <v>135.76</v>
      </c>
      <c r="M1384" s="2">
        <v>30</v>
      </c>
      <c r="P1384" t="s">
        <v>85</v>
      </c>
      <c r="Q1384" t="s">
        <v>86</v>
      </c>
    </row>
    <row r="1385" spans="1:17" x14ac:dyDescent="0.2">
      <c r="A1385" t="s">
        <v>61</v>
      </c>
      <c r="B1385" s="30" t="s">
        <v>222</v>
      </c>
      <c r="C1385" t="s">
        <v>14</v>
      </c>
      <c r="D1385" t="s">
        <v>82</v>
      </c>
      <c r="F1385" t="s">
        <v>17</v>
      </c>
      <c r="G1385" t="s">
        <v>18</v>
      </c>
      <c r="H1385" s="4">
        <v>7.96</v>
      </c>
      <c r="I1385">
        <v>0</v>
      </c>
      <c r="J1385">
        <v>0</v>
      </c>
      <c r="K1385">
        <v>0</v>
      </c>
      <c r="L1385">
        <v>7.96</v>
      </c>
      <c r="M1385" s="2">
        <v>30</v>
      </c>
      <c r="O1385" t="s">
        <v>37</v>
      </c>
      <c r="P1385" t="s">
        <v>85</v>
      </c>
      <c r="Q1385" t="s">
        <v>86</v>
      </c>
    </row>
    <row r="1386" spans="1:17" x14ac:dyDescent="0.2">
      <c r="A1386" t="s">
        <v>61</v>
      </c>
      <c r="B1386" s="30" t="s">
        <v>223</v>
      </c>
      <c r="C1386" t="s">
        <v>14</v>
      </c>
      <c r="D1386" t="s">
        <v>82</v>
      </c>
      <c r="F1386" t="s">
        <v>17</v>
      </c>
      <c r="G1386" t="s">
        <v>18</v>
      </c>
      <c r="H1386" s="4">
        <v>147.96</v>
      </c>
      <c r="I1386">
        <v>0</v>
      </c>
      <c r="J1386">
        <v>0</v>
      </c>
      <c r="K1386">
        <v>0</v>
      </c>
      <c r="L1386">
        <v>147.96</v>
      </c>
      <c r="M1386" s="2">
        <v>30</v>
      </c>
      <c r="N1386" t="s">
        <v>224</v>
      </c>
      <c r="O1386" t="s">
        <v>224</v>
      </c>
      <c r="P1386" t="s">
        <v>85</v>
      </c>
      <c r="Q1386" t="s">
        <v>86</v>
      </c>
    </row>
    <row r="1387" spans="1:17" x14ac:dyDescent="0.2">
      <c r="A1387" t="s">
        <v>61</v>
      </c>
      <c r="B1387" s="30" t="s">
        <v>225</v>
      </c>
      <c r="C1387" t="s">
        <v>14</v>
      </c>
      <c r="D1387" t="s">
        <v>82</v>
      </c>
      <c r="F1387" t="s">
        <v>17</v>
      </c>
      <c r="G1387" t="s">
        <v>18</v>
      </c>
      <c r="H1387" s="4">
        <v>0</v>
      </c>
      <c r="I1387">
        <v>0</v>
      </c>
      <c r="J1387">
        <v>0</v>
      </c>
      <c r="K1387">
        <v>0</v>
      </c>
      <c r="L1387">
        <v>0</v>
      </c>
      <c r="M1387" s="2">
        <v>30</v>
      </c>
      <c r="P1387" t="s">
        <v>85</v>
      </c>
      <c r="Q1387" t="s">
        <v>86</v>
      </c>
    </row>
    <row r="1388" spans="1:17" x14ac:dyDescent="0.2">
      <c r="A1388" t="s">
        <v>61</v>
      </c>
      <c r="B1388" s="30" t="s">
        <v>226</v>
      </c>
      <c r="C1388" t="s">
        <v>14</v>
      </c>
      <c r="D1388" t="s">
        <v>82</v>
      </c>
      <c r="F1388" t="s">
        <v>17</v>
      </c>
      <c r="G1388" t="s">
        <v>19</v>
      </c>
      <c r="H1388" s="4">
        <v>4615</v>
      </c>
      <c r="I1388">
        <v>1141</v>
      </c>
      <c r="J1388">
        <v>0</v>
      </c>
      <c r="K1388">
        <v>3474</v>
      </c>
      <c r="L1388">
        <v>0</v>
      </c>
      <c r="M1388" s="2">
        <v>30</v>
      </c>
      <c r="N1388" t="s">
        <v>23</v>
      </c>
      <c r="O1388" t="s">
        <v>37</v>
      </c>
      <c r="P1388" t="s">
        <v>85</v>
      </c>
      <c r="Q1388" t="s">
        <v>86</v>
      </c>
    </row>
    <row r="1389" spans="1:17" x14ac:dyDescent="0.2">
      <c r="A1389" t="s">
        <v>61</v>
      </c>
      <c r="B1389" s="30" t="s">
        <v>227</v>
      </c>
      <c r="C1389" t="s">
        <v>14</v>
      </c>
      <c r="D1389" t="s">
        <v>82</v>
      </c>
      <c r="E1389" t="s">
        <v>228</v>
      </c>
      <c r="F1389" t="s">
        <v>17</v>
      </c>
      <c r="G1389" t="s">
        <v>19</v>
      </c>
      <c r="H1389" s="4">
        <v>21400</v>
      </c>
      <c r="I1389">
        <v>8040</v>
      </c>
      <c r="J1389">
        <v>0</v>
      </c>
      <c r="K1389">
        <v>13360</v>
      </c>
      <c r="L1389">
        <v>0</v>
      </c>
      <c r="M1389" s="2">
        <v>30</v>
      </c>
      <c r="N1389" t="s">
        <v>84</v>
      </c>
      <c r="O1389" t="s">
        <v>37</v>
      </c>
      <c r="P1389" t="s">
        <v>85</v>
      </c>
      <c r="Q1389" t="s">
        <v>86</v>
      </c>
    </row>
    <row r="1390" spans="1:17" x14ac:dyDescent="0.2">
      <c r="A1390" t="s">
        <v>61</v>
      </c>
      <c r="B1390" s="30" t="s">
        <v>229</v>
      </c>
      <c r="C1390" t="s">
        <v>14</v>
      </c>
      <c r="D1390" t="s">
        <v>82</v>
      </c>
      <c r="E1390" t="s">
        <v>230</v>
      </c>
      <c r="F1390" t="s">
        <v>17</v>
      </c>
      <c r="G1390" t="s">
        <v>18</v>
      </c>
      <c r="H1390" s="4">
        <v>24.4</v>
      </c>
      <c r="I1390">
        <v>0</v>
      </c>
      <c r="J1390">
        <v>0</v>
      </c>
      <c r="K1390">
        <v>0</v>
      </c>
      <c r="L1390">
        <v>24.4</v>
      </c>
      <c r="M1390" s="2">
        <v>30</v>
      </c>
      <c r="P1390" t="s">
        <v>85</v>
      </c>
      <c r="Q1390" t="s">
        <v>86</v>
      </c>
    </row>
    <row r="1391" spans="1:17" x14ac:dyDescent="0.2">
      <c r="A1391" t="s">
        <v>61</v>
      </c>
      <c r="B1391" s="30" t="s">
        <v>231</v>
      </c>
      <c r="C1391" t="s">
        <v>14</v>
      </c>
      <c r="D1391" t="s">
        <v>82</v>
      </c>
      <c r="F1391" t="s">
        <v>17</v>
      </c>
      <c r="G1391" t="s">
        <v>19</v>
      </c>
      <c r="H1391" s="4">
        <v>2952</v>
      </c>
      <c r="I1391">
        <v>659</v>
      </c>
      <c r="J1391">
        <v>0</v>
      </c>
      <c r="K1391">
        <v>2293</v>
      </c>
      <c r="L1391">
        <v>0</v>
      </c>
      <c r="M1391" s="2">
        <v>30</v>
      </c>
      <c r="N1391" t="s">
        <v>23</v>
      </c>
      <c r="O1391" t="s">
        <v>37</v>
      </c>
      <c r="P1391" t="s">
        <v>85</v>
      </c>
      <c r="Q1391" t="s">
        <v>86</v>
      </c>
    </row>
    <row r="1392" spans="1:17" x14ac:dyDescent="0.2">
      <c r="A1392" t="s">
        <v>61</v>
      </c>
      <c r="B1392" s="30" t="s">
        <v>232</v>
      </c>
      <c r="C1392" t="s">
        <v>14</v>
      </c>
      <c r="D1392" t="s">
        <v>82</v>
      </c>
      <c r="F1392" t="s">
        <v>17</v>
      </c>
      <c r="G1392" t="s">
        <v>18</v>
      </c>
      <c r="H1392" s="4">
        <v>677.28</v>
      </c>
      <c r="I1392">
        <v>0</v>
      </c>
      <c r="J1392">
        <v>0</v>
      </c>
      <c r="K1392">
        <v>0</v>
      </c>
      <c r="L1392">
        <v>677.28</v>
      </c>
      <c r="M1392" s="2">
        <v>30</v>
      </c>
      <c r="P1392" t="s">
        <v>85</v>
      </c>
      <c r="Q1392" t="s">
        <v>86</v>
      </c>
    </row>
    <row r="1393" spans="1:17" x14ac:dyDescent="0.2">
      <c r="A1393" t="s">
        <v>61</v>
      </c>
      <c r="B1393" s="30" t="s">
        <v>233</v>
      </c>
      <c r="C1393" t="s">
        <v>14</v>
      </c>
      <c r="D1393" t="s">
        <v>82</v>
      </c>
      <c r="F1393" t="s">
        <v>17</v>
      </c>
      <c r="G1393" t="s">
        <v>19</v>
      </c>
      <c r="H1393" s="4">
        <v>4523</v>
      </c>
      <c r="I1393">
        <v>1151</v>
      </c>
      <c r="J1393">
        <v>0</v>
      </c>
      <c r="K1393">
        <v>3372</v>
      </c>
      <c r="L1393">
        <v>0</v>
      </c>
      <c r="M1393" s="2">
        <v>30</v>
      </c>
      <c r="N1393" t="s">
        <v>23</v>
      </c>
      <c r="P1393" t="s">
        <v>85</v>
      </c>
      <c r="Q1393" t="s">
        <v>86</v>
      </c>
    </row>
    <row r="1394" spans="1:17" x14ac:dyDescent="0.2">
      <c r="A1394" t="s">
        <v>61</v>
      </c>
      <c r="B1394" s="30" t="s">
        <v>234</v>
      </c>
      <c r="C1394" t="s">
        <v>14</v>
      </c>
      <c r="D1394" t="s">
        <v>82</v>
      </c>
      <c r="F1394" t="s">
        <v>17</v>
      </c>
      <c r="G1394" t="s">
        <v>19</v>
      </c>
      <c r="H1394" s="4">
        <v>2639</v>
      </c>
      <c r="I1394">
        <v>588</v>
      </c>
      <c r="J1394">
        <v>0</v>
      </c>
      <c r="K1394">
        <v>2051</v>
      </c>
      <c r="L1394">
        <v>0</v>
      </c>
      <c r="M1394" s="2">
        <v>30</v>
      </c>
      <c r="P1394" t="s">
        <v>85</v>
      </c>
      <c r="Q1394" t="s">
        <v>86</v>
      </c>
    </row>
    <row r="1395" spans="1:17" x14ac:dyDescent="0.2">
      <c r="A1395" t="s">
        <v>61</v>
      </c>
      <c r="B1395" s="30" t="s">
        <v>235</v>
      </c>
      <c r="C1395" t="s">
        <v>14</v>
      </c>
      <c r="D1395" t="s">
        <v>82</v>
      </c>
      <c r="E1395" t="s">
        <v>236</v>
      </c>
      <c r="F1395" t="s">
        <v>17</v>
      </c>
      <c r="G1395" t="s">
        <v>18</v>
      </c>
      <c r="H1395" s="4">
        <v>2029.68</v>
      </c>
      <c r="I1395">
        <v>0</v>
      </c>
      <c r="J1395">
        <v>0</v>
      </c>
      <c r="K1395">
        <v>0</v>
      </c>
      <c r="L1395">
        <v>2029.68</v>
      </c>
      <c r="M1395" s="2">
        <v>30</v>
      </c>
      <c r="O1395" t="s">
        <v>37</v>
      </c>
      <c r="P1395" t="s">
        <v>85</v>
      </c>
      <c r="Q1395" t="s">
        <v>86</v>
      </c>
    </row>
    <row r="1396" spans="1:17" x14ac:dyDescent="0.2">
      <c r="A1396" t="s">
        <v>61</v>
      </c>
      <c r="B1396" s="30" t="s">
        <v>237</v>
      </c>
      <c r="C1396" t="s">
        <v>14</v>
      </c>
      <c r="D1396" t="s">
        <v>82</v>
      </c>
      <c r="F1396" t="s">
        <v>17</v>
      </c>
      <c r="G1396" t="s">
        <v>19</v>
      </c>
      <c r="H1396" s="4">
        <v>3794</v>
      </c>
      <c r="I1396">
        <v>875</v>
      </c>
      <c r="J1396">
        <v>0</v>
      </c>
      <c r="K1396">
        <v>2919</v>
      </c>
      <c r="L1396">
        <v>0</v>
      </c>
      <c r="M1396" s="2">
        <v>30</v>
      </c>
      <c r="N1396" t="s">
        <v>23</v>
      </c>
      <c r="P1396" t="s">
        <v>85</v>
      </c>
      <c r="Q1396" t="s">
        <v>86</v>
      </c>
    </row>
    <row r="1397" spans="1:17" x14ac:dyDescent="0.2">
      <c r="A1397" t="s">
        <v>61</v>
      </c>
      <c r="B1397" s="30" t="s">
        <v>238</v>
      </c>
      <c r="C1397" t="s">
        <v>14</v>
      </c>
      <c r="D1397" t="s">
        <v>82</v>
      </c>
      <c r="F1397" t="s">
        <v>17</v>
      </c>
      <c r="G1397" t="s">
        <v>18</v>
      </c>
      <c r="H1397" s="4">
        <v>470.95</v>
      </c>
      <c r="I1397">
        <v>0</v>
      </c>
      <c r="J1397">
        <v>0</v>
      </c>
      <c r="K1397">
        <v>0</v>
      </c>
      <c r="L1397">
        <v>470.95</v>
      </c>
      <c r="M1397" s="2">
        <v>30</v>
      </c>
      <c r="P1397" t="s">
        <v>85</v>
      </c>
      <c r="Q1397" t="s">
        <v>86</v>
      </c>
    </row>
    <row r="1398" spans="1:17" x14ac:dyDescent="0.2">
      <c r="A1398" t="s">
        <v>61</v>
      </c>
      <c r="B1398" s="30" t="s">
        <v>239</v>
      </c>
      <c r="C1398" t="s">
        <v>14</v>
      </c>
      <c r="D1398" t="s">
        <v>82</v>
      </c>
      <c r="F1398" t="s">
        <v>17</v>
      </c>
      <c r="G1398" t="s">
        <v>18</v>
      </c>
      <c r="H1398" s="4">
        <v>385.64</v>
      </c>
      <c r="I1398">
        <v>0</v>
      </c>
      <c r="J1398">
        <v>0</v>
      </c>
      <c r="K1398">
        <v>0</v>
      </c>
      <c r="L1398">
        <v>385.64</v>
      </c>
      <c r="M1398" s="2">
        <v>30</v>
      </c>
      <c r="P1398" t="s">
        <v>85</v>
      </c>
      <c r="Q1398" t="s">
        <v>86</v>
      </c>
    </row>
    <row r="1399" spans="1:17" x14ac:dyDescent="0.2">
      <c r="A1399" t="s">
        <v>61</v>
      </c>
      <c r="B1399" s="30" t="s">
        <v>240</v>
      </c>
      <c r="C1399" t="s">
        <v>14</v>
      </c>
      <c r="D1399" t="s">
        <v>82</v>
      </c>
      <c r="F1399" t="s">
        <v>17</v>
      </c>
      <c r="G1399" t="s">
        <v>18</v>
      </c>
      <c r="H1399" s="4">
        <v>236.08</v>
      </c>
      <c r="I1399">
        <v>0</v>
      </c>
      <c r="J1399">
        <v>0</v>
      </c>
      <c r="K1399">
        <v>0</v>
      </c>
      <c r="L1399">
        <v>236.08</v>
      </c>
      <c r="M1399" s="2">
        <v>30</v>
      </c>
      <c r="P1399" t="s">
        <v>85</v>
      </c>
      <c r="Q1399" t="s">
        <v>86</v>
      </c>
    </row>
    <row r="1400" spans="1:17" x14ac:dyDescent="0.2">
      <c r="A1400" t="s">
        <v>61</v>
      </c>
      <c r="B1400" s="30" t="s">
        <v>241</v>
      </c>
      <c r="C1400" t="s">
        <v>14</v>
      </c>
      <c r="D1400" t="s">
        <v>82</v>
      </c>
      <c r="F1400" t="s">
        <v>17</v>
      </c>
      <c r="G1400" t="s">
        <v>18</v>
      </c>
      <c r="H1400" s="4">
        <v>196.27</v>
      </c>
      <c r="I1400">
        <v>0</v>
      </c>
      <c r="J1400">
        <v>0</v>
      </c>
      <c r="K1400">
        <v>0</v>
      </c>
      <c r="L1400">
        <v>196.27</v>
      </c>
      <c r="M1400" s="2">
        <v>30</v>
      </c>
      <c r="P1400" t="s">
        <v>85</v>
      </c>
      <c r="Q1400" t="s">
        <v>86</v>
      </c>
    </row>
    <row r="1401" spans="1:17" x14ac:dyDescent="0.2">
      <c r="A1401" t="s">
        <v>61</v>
      </c>
      <c r="B1401" s="30" t="s">
        <v>243</v>
      </c>
      <c r="C1401" t="s">
        <v>14</v>
      </c>
      <c r="D1401" t="s">
        <v>82</v>
      </c>
      <c r="F1401" t="s">
        <v>17</v>
      </c>
      <c r="G1401" t="s">
        <v>18</v>
      </c>
      <c r="H1401" s="4">
        <v>1363.59</v>
      </c>
      <c r="I1401">
        <v>0</v>
      </c>
      <c r="J1401">
        <v>0</v>
      </c>
      <c r="K1401">
        <v>0</v>
      </c>
      <c r="L1401">
        <v>1363.59</v>
      </c>
      <c r="M1401" s="2">
        <v>30</v>
      </c>
      <c r="N1401" t="s">
        <v>84</v>
      </c>
      <c r="P1401" t="s">
        <v>85</v>
      </c>
      <c r="Q1401" t="s">
        <v>86</v>
      </c>
    </row>
    <row r="1402" spans="1:17" x14ac:dyDescent="0.2">
      <c r="A1402" t="s">
        <v>61</v>
      </c>
      <c r="B1402" s="30" t="s">
        <v>244</v>
      </c>
      <c r="C1402" t="s">
        <v>14</v>
      </c>
      <c r="D1402" t="s">
        <v>82</v>
      </c>
      <c r="F1402" t="s">
        <v>17</v>
      </c>
      <c r="G1402" t="s">
        <v>18</v>
      </c>
      <c r="H1402" s="4">
        <v>872.9</v>
      </c>
      <c r="I1402">
        <v>0</v>
      </c>
      <c r="J1402">
        <v>0</v>
      </c>
      <c r="K1402">
        <v>0</v>
      </c>
      <c r="L1402">
        <v>872.9</v>
      </c>
      <c r="M1402" s="2">
        <v>30</v>
      </c>
      <c r="P1402" t="s">
        <v>85</v>
      </c>
      <c r="Q1402" t="s">
        <v>86</v>
      </c>
    </row>
    <row r="1403" spans="1:17" x14ac:dyDescent="0.2">
      <c r="A1403" t="s">
        <v>61</v>
      </c>
      <c r="B1403" s="30" t="s">
        <v>245</v>
      </c>
      <c r="C1403" t="s">
        <v>14</v>
      </c>
      <c r="D1403" t="s">
        <v>82</v>
      </c>
      <c r="F1403" t="s">
        <v>17</v>
      </c>
      <c r="G1403" t="s">
        <v>18</v>
      </c>
      <c r="H1403" s="4">
        <v>570</v>
      </c>
      <c r="I1403">
        <v>0</v>
      </c>
      <c r="J1403">
        <v>0</v>
      </c>
      <c r="K1403">
        <v>0</v>
      </c>
      <c r="L1403">
        <v>570</v>
      </c>
      <c r="M1403" s="2">
        <v>30</v>
      </c>
      <c r="P1403" t="s">
        <v>85</v>
      </c>
      <c r="Q1403" t="s">
        <v>86</v>
      </c>
    </row>
    <row r="1404" spans="1:17" x14ac:dyDescent="0.2">
      <c r="A1404" t="s">
        <v>61</v>
      </c>
      <c r="B1404" s="30" t="s">
        <v>246</v>
      </c>
      <c r="C1404" t="s">
        <v>14</v>
      </c>
      <c r="D1404" t="s">
        <v>82</v>
      </c>
      <c r="F1404" t="s">
        <v>17</v>
      </c>
      <c r="G1404" t="s">
        <v>18</v>
      </c>
      <c r="H1404" s="4">
        <v>911.9</v>
      </c>
      <c r="I1404">
        <v>0</v>
      </c>
      <c r="J1404">
        <v>0</v>
      </c>
      <c r="K1404">
        <v>0</v>
      </c>
      <c r="L1404">
        <v>911.9</v>
      </c>
      <c r="M1404" s="2">
        <v>30</v>
      </c>
      <c r="P1404" t="s">
        <v>85</v>
      </c>
      <c r="Q1404" t="s">
        <v>86</v>
      </c>
    </row>
    <row r="1405" spans="1:17" x14ac:dyDescent="0.2">
      <c r="A1405" t="s">
        <v>61</v>
      </c>
      <c r="B1405" s="30" t="s">
        <v>247</v>
      </c>
      <c r="C1405" t="s">
        <v>14</v>
      </c>
      <c r="D1405" t="s">
        <v>82</v>
      </c>
      <c r="F1405" t="s">
        <v>17</v>
      </c>
      <c r="G1405" t="s">
        <v>18</v>
      </c>
      <c r="H1405" s="4">
        <v>1116.29</v>
      </c>
      <c r="I1405">
        <v>0</v>
      </c>
      <c r="J1405">
        <v>0</v>
      </c>
      <c r="K1405">
        <v>0</v>
      </c>
      <c r="L1405">
        <v>1116.29</v>
      </c>
      <c r="M1405" s="2">
        <v>30</v>
      </c>
      <c r="N1405" t="s">
        <v>84</v>
      </c>
      <c r="P1405" t="s">
        <v>85</v>
      </c>
      <c r="Q1405" t="s">
        <v>86</v>
      </c>
    </row>
    <row r="1406" spans="1:17" x14ac:dyDescent="0.2">
      <c r="A1406" t="s">
        <v>61</v>
      </c>
      <c r="B1406" s="30" t="s">
        <v>248</v>
      </c>
      <c r="C1406" t="s">
        <v>14</v>
      </c>
      <c r="D1406" t="s">
        <v>82</v>
      </c>
      <c r="F1406" t="s">
        <v>17</v>
      </c>
      <c r="G1406" t="s">
        <v>19</v>
      </c>
      <c r="H1406" s="4">
        <v>6165</v>
      </c>
      <c r="I1406">
        <v>2560</v>
      </c>
      <c r="J1406">
        <v>0</v>
      </c>
      <c r="K1406">
        <v>3605</v>
      </c>
      <c r="L1406">
        <v>0</v>
      </c>
      <c r="M1406" s="2">
        <v>30</v>
      </c>
      <c r="O1406" t="s">
        <v>37</v>
      </c>
      <c r="P1406" t="s">
        <v>85</v>
      </c>
      <c r="Q1406" t="s">
        <v>86</v>
      </c>
    </row>
    <row r="1407" spans="1:17" x14ac:dyDescent="0.2">
      <c r="A1407" t="s">
        <v>61</v>
      </c>
      <c r="B1407" s="30" t="s">
        <v>249</v>
      </c>
      <c r="C1407" t="s">
        <v>14</v>
      </c>
      <c r="D1407" t="s">
        <v>82</v>
      </c>
      <c r="E1407" t="s">
        <v>250</v>
      </c>
      <c r="F1407" t="s">
        <v>17</v>
      </c>
      <c r="G1407" t="s">
        <v>19</v>
      </c>
      <c r="H1407" s="4">
        <v>9730</v>
      </c>
      <c r="I1407">
        <v>534</v>
      </c>
      <c r="J1407">
        <v>0</v>
      </c>
      <c r="K1407">
        <v>9196</v>
      </c>
      <c r="L1407">
        <v>0</v>
      </c>
      <c r="M1407" s="2">
        <v>30</v>
      </c>
      <c r="N1407" t="s">
        <v>84</v>
      </c>
      <c r="P1407" t="s">
        <v>85</v>
      </c>
      <c r="Q1407" t="s">
        <v>86</v>
      </c>
    </row>
    <row r="1408" spans="1:17" x14ac:dyDescent="0.2">
      <c r="A1408" t="s">
        <v>61</v>
      </c>
      <c r="B1408" s="30" t="s">
        <v>251</v>
      </c>
      <c r="C1408" t="s">
        <v>14</v>
      </c>
      <c r="D1408" t="s">
        <v>82</v>
      </c>
      <c r="E1408" t="s">
        <v>141</v>
      </c>
      <c r="F1408" t="s">
        <v>17</v>
      </c>
      <c r="G1408" t="s">
        <v>18</v>
      </c>
      <c r="H1408" s="4">
        <v>99.15</v>
      </c>
      <c r="I1408">
        <v>0</v>
      </c>
      <c r="J1408">
        <v>0</v>
      </c>
      <c r="K1408">
        <v>0</v>
      </c>
      <c r="L1408">
        <v>99.15</v>
      </c>
      <c r="M1408" s="2">
        <v>30</v>
      </c>
      <c r="P1408" t="s">
        <v>85</v>
      </c>
      <c r="Q1408" t="s">
        <v>86</v>
      </c>
    </row>
    <row r="1409" spans="1:17" x14ac:dyDescent="0.2">
      <c r="A1409" t="s">
        <v>61</v>
      </c>
      <c r="B1409" s="30" t="s">
        <v>252</v>
      </c>
      <c r="C1409" t="s">
        <v>14</v>
      </c>
      <c r="D1409" t="s">
        <v>82</v>
      </c>
      <c r="F1409" t="s">
        <v>17</v>
      </c>
      <c r="G1409" t="s">
        <v>18</v>
      </c>
      <c r="H1409" s="4">
        <v>980.52</v>
      </c>
      <c r="I1409">
        <v>0</v>
      </c>
      <c r="J1409">
        <v>0</v>
      </c>
      <c r="K1409">
        <v>0</v>
      </c>
      <c r="L1409">
        <v>980.52</v>
      </c>
      <c r="M1409" s="2">
        <v>30</v>
      </c>
      <c r="P1409" t="s">
        <v>85</v>
      </c>
      <c r="Q1409" t="s">
        <v>86</v>
      </c>
    </row>
    <row r="1410" spans="1:17" x14ac:dyDescent="0.2">
      <c r="A1410" t="s">
        <v>61</v>
      </c>
      <c r="B1410" s="30" t="s">
        <v>253</v>
      </c>
      <c r="C1410" t="s">
        <v>14</v>
      </c>
      <c r="D1410" t="s">
        <v>82</v>
      </c>
      <c r="F1410" t="s">
        <v>17</v>
      </c>
      <c r="G1410" t="s">
        <v>18</v>
      </c>
      <c r="H1410" s="4">
        <v>556</v>
      </c>
      <c r="I1410">
        <v>0</v>
      </c>
      <c r="J1410">
        <v>0</v>
      </c>
      <c r="K1410">
        <v>0</v>
      </c>
      <c r="L1410">
        <v>556</v>
      </c>
      <c r="M1410" s="2">
        <v>30</v>
      </c>
      <c r="P1410" t="s">
        <v>85</v>
      </c>
      <c r="Q1410" t="s">
        <v>86</v>
      </c>
    </row>
    <row r="1411" spans="1:17" x14ac:dyDescent="0.2">
      <c r="A1411" t="s">
        <v>61</v>
      </c>
      <c r="B1411" s="30" t="s">
        <v>254</v>
      </c>
      <c r="C1411" t="s">
        <v>14</v>
      </c>
      <c r="D1411" t="s">
        <v>82</v>
      </c>
      <c r="E1411" t="s">
        <v>255</v>
      </c>
      <c r="F1411" t="s">
        <v>17</v>
      </c>
      <c r="G1411" t="s">
        <v>18</v>
      </c>
      <c r="H1411" s="4">
        <v>2336.9499999999998</v>
      </c>
      <c r="I1411">
        <v>0</v>
      </c>
      <c r="J1411">
        <v>0</v>
      </c>
      <c r="K1411">
        <v>0</v>
      </c>
      <c r="L1411">
        <v>2336.9499999999998</v>
      </c>
      <c r="M1411" s="2">
        <v>30</v>
      </c>
      <c r="P1411" t="s">
        <v>85</v>
      </c>
      <c r="Q1411" t="s">
        <v>86</v>
      </c>
    </row>
    <row r="1412" spans="1:17" x14ac:dyDescent="0.2">
      <c r="A1412" t="s">
        <v>61</v>
      </c>
      <c r="B1412" s="30" t="s">
        <v>256</v>
      </c>
      <c r="C1412" t="s">
        <v>14</v>
      </c>
      <c r="D1412" t="s">
        <v>82</v>
      </c>
      <c r="E1412" t="s">
        <v>25</v>
      </c>
      <c r="F1412" t="s">
        <v>17</v>
      </c>
      <c r="G1412" t="s">
        <v>19</v>
      </c>
      <c r="H1412" s="4">
        <v>2204</v>
      </c>
      <c r="I1412">
        <v>476</v>
      </c>
      <c r="J1412">
        <v>0</v>
      </c>
      <c r="K1412">
        <v>1728</v>
      </c>
      <c r="L1412">
        <v>0</v>
      </c>
      <c r="M1412" s="2">
        <v>30</v>
      </c>
      <c r="N1412" t="s">
        <v>23</v>
      </c>
      <c r="P1412" t="s">
        <v>85</v>
      </c>
      <c r="Q1412" t="s">
        <v>86</v>
      </c>
    </row>
    <row r="1413" spans="1:17" x14ac:dyDescent="0.2">
      <c r="A1413" t="s">
        <v>61</v>
      </c>
      <c r="B1413" s="30" t="s">
        <v>257</v>
      </c>
      <c r="C1413" t="s">
        <v>14</v>
      </c>
      <c r="D1413" t="s">
        <v>82</v>
      </c>
      <c r="E1413" t="s">
        <v>258</v>
      </c>
      <c r="F1413" t="s">
        <v>17</v>
      </c>
      <c r="G1413" t="s">
        <v>18</v>
      </c>
      <c r="H1413" s="4">
        <v>0</v>
      </c>
      <c r="I1413">
        <v>0</v>
      </c>
      <c r="J1413">
        <v>0</v>
      </c>
      <c r="K1413">
        <v>0</v>
      </c>
      <c r="L1413">
        <v>0</v>
      </c>
      <c r="M1413" s="2">
        <v>30</v>
      </c>
      <c r="P1413" t="s">
        <v>85</v>
      </c>
      <c r="Q1413" t="s">
        <v>86</v>
      </c>
    </row>
    <row r="1414" spans="1:17" x14ac:dyDescent="0.2">
      <c r="A1414" t="s">
        <v>61</v>
      </c>
      <c r="B1414" s="30" t="s">
        <v>259</v>
      </c>
      <c r="C1414" t="s">
        <v>14</v>
      </c>
      <c r="D1414" t="s">
        <v>82</v>
      </c>
      <c r="F1414" t="s">
        <v>17</v>
      </c>
      <c r="G1414" t="s">
        <v>18</v>
      </c>
      <c r="H1414" s="4">
        <v>3542.81</v>
      </c>
      <c r="I1414">
        <v>0</v>
      </c>
      <c r="J1414">
        <v>0</v>
      </c>
      <c r="K1414">
        <v>0</v>
      </c>
      <c r="L1414">
        <v>3542.81</v>
      </c>
      <c r="M1414" s="2">
        <v>30</v>
      </c>
      <c r="P1414" t="s">
        <v>85</v>
      </c>
      <c r="Q1414" t="s">
        <v>86</v>
      </c>
    </row>
    <row r="1415" spans="1:17" x14ac:dyDescent="0.2">
      <c r="A1415" t="s">
        <v>61</v>
      </c>
      <c r="B1415" s="30" t="s">
        <v>260</v>
      </c>
      <c r="C1415" t="s">
        <v>14</v>
      </c>
      <c r="D1415" t="s">
        <v>82</v>
      </c>
      <c r="F1415" t="s">
        <v>17</v>
      </c>
      <c r="G1415" t="s">
        <v>18</v>
      </c>
      <c r="H1415" s="4">
        <v>394.68</v>
      </c>
      <c r="I1415">
        <v>0</v>
      </c>
      <c r="J1415">
        <v>0</v>
      </c>
      <c r="K1415">
        <v>0</v>
      </c>
      <c r="L1415">
        <v>394.68</v>
      </c>
      <c r="M1415" s="2">
        <v>30</v>
      </c>
      <c r="O1415" t="s">
        <v>37</v>
      </c>
      <c r="P1415" t="s">
        <v>85</v>
      </c>
      <c r="Q1415" t="s">
        <v>86</v>
      </c>
    </row>
    <row r="1416" spans="1:17" x14ac:dyDescent="0.2">
      <c r="A1416" t="s">
        <v>61</v>
      </c>
      <c r="B1416" s="30" t="s">
        <v>261</v>
      </c>
      <c r="C1416" t="s">
        <v>14</v>
      </c>
      <c r="D1416" t="s">
        <v>82</v>
      </c>
      <c r="F1416" t="s">
        <v>17</v>
      </c>
      <c r="G1416" t="s">
        <v>18</v>
      </c>
      <c r="H1416" s="4">
        <v>2.81</v>
      </c>
      <c r="I1416">
        <v>0</v>
      </c>
      <c r="J1416">
        <v>0</v>
      </c>
      <c r="K1416">
        <v>0</v>
      </c>
      <c r="L1416">
        <v>2.81</v>
      </c>
      <c r="M1416" s="2">
        <v>30</v>
      </c>
      <c r="P1416" t="s">
        <v>85</v>
      </c>
      <c r="Q1416" t="s">
        <v>86</v>
      </c>
    </row>
    <row r="1417" spans="1:17" x14ac:dyDescent="0.2">
      <c r="A1417" t="s">
        <v>61</v>
      </c>
      <c r="B1417" s="30" t="s">
        <v>262</v>
      </c>
      <c r="C1417" t="s">
        <v>14</v>
      </c>
      <c r="D1417" t="s">
        <v>82</v>
      </c>
      <c r="F1417" t="s">
        <v>17</v>
      </c>
      <c r="G1417" t="s">
        <v>18</v>
      </c>
      <c r="H1417" s="4">
        <v>86.71</v>
      </c>
      <c r="I1417">
        <v>0</v>
      </c>
      <c r="J1417">
        <v>0</v>
      </c>
      <c r="K1417">
        <v>0</v>
      </c>
      <c r="L1417">
        <v>86.71</v>
      </c>
      <c r="M1417" s="2">
        <v>30</v>
      </c>
      <c r="P1417" t="s">
        <v>85</v>
      </c>
      <c r="Q1417" t="s">
        <v>86</v>
      </c>
    </row>
    <row r="1418" spans="1:17" x14ac:dyDescent="0.2">
      <c r="A1418" t="s">
        <v>61</v>
      </c>
      <c r="B1418" s="30" t="s">
        <v>263</v>
      </c>
      <c r="C1418" t="s">
        <v>14</v>
      </c>
      <c r="D1418" t="s">
        <v>82</v>
      </c>
      <c r="F1418" t="s">
        <v>17</v>
      </c>
      <c r="G1418" t="s">
        <v>19</v>
      </c>
      <c r="H1418" s="4">
        <v>3767</v>
      </c>
      <c r="I1418">
        <v>856</v>
      </c>
      <c r="J1418">
        <v>0</v>
      </c>
      <c r="K1418">
        <v>2911</v>
      </c>
      <c r="L1418">
        <v>0</v>
      </c>
      <c r="M1418" s="2">
        <v>30</v>
      </c>
      <c r="N1418" t="s">
        <v>23</v>
      </c>
      <c r="O1418" t="s">
        <v>37</v>
      </c>
      <c r="P1418" t="s">
        <v>85</v>
      </c>
      <c r="Q1418" t="s">
        <v>86</v>
      </c>
    </row>
    <row r="1419" spans="1:17" x14ac:dyDescent="0.2">
      <c r="A1419" t="s">
        <v>61</v>
      </c>
      <c r="B1419" s="30" t="s">
        <v>264</v>
      </c>
      <c r="C1419" t="s">
        <v>14</v>
      </c>
      <c r="D1419" t="s">
        <v>82</v>
      </c>
      <c r="F1419" t="s">
        <v>17</v>
      </c>
      <c r="G1419" t="s">
        <v>18</v>
      </c>
      <c r="H1419" s="4">
        <v>202.37</v>
      </c>
      <c r="I1419">
        <v>0</v>
      </c>
      <c r="J1419">
        <v>0</v>
      </c>
      <c r="K1419">
        <v>0</v>
      </c>
      <c r="L1419">
        <v>202.37</v>
      </c>
      <c r="M1419" s="2">
        <v>30</v>
      </c>
      <c r="P1419" t="s">
        <v>85</v>
      </c>
      <c r="Q1419" t="s">
        <v>86</v>
      </c>
    </row>
    <row r="1420" spans="1:17" x14ac:dyDescent="0.2">
      <c r="A1420" t="s">
        <v>61</v>
      </c>
      <c r="B1420" s="30" t="s">
        <v>265</v>
      </c>
      <c r="C1420" t="s">
        <v>14</v>
      </c>
      <c r="D1420" t="s">
        <v>82</v>
      </c>
      <c r="F1420" t="s">
        <v>17</v>
      </c>
      <c r="G1420" t="s">
        <v>19</v>
      </c>
      <c r="H1420" s="4">
        <v>3057</v>
      </c>
      <c r="I1420">
        <v>860</v>
      </c>
      <c r="J1420">
        <v>0</v>
      </c>
      <c r="K1420">
        <v>2197</v>
      </c>
      <c r="L1420">
        <v>0</v>
      </c>
      <c r="M1420" s="2">
        <v>30</v>
      </c>
      <c r="N1420" t="s">
        <v>23</v>
      </c>
      <c r="P1420" t="s">
        <v>85</v>
      </c>
      <c r="Q1420" t="s">
        <v>86</v>
      </c>
    </row>
    <row r="1421" spans="1:17" x14ac:dyDescent="0.2">
      <c r="A1421" t="s">
        <v>61</v>
      </c>
      <c r="B1421" s="30" t="s">
        <v>266</v>
      </c>
      <c r="C1421" t="s">
        <v>14</v>
      </c>
      <c r="D1421" t="s">
        <v>82</v>
      </c>
      <c r="F1421" t="s">
        <v>17</v>
      </c>
      <c r="G1421" t="s">
        <v>18</v>
      </c>
      <c r="H1421" s="4">
        <v>808.59</v>
      </c>
      <c r="I1421">
        <v>0</v>
      </c>
      <c r="J1421">
        <v>0</v>
      </c>
      <c r="K1421">
        <v>0</v>
      </c>
      <c r="L1421">
        <v>808.59</v>
      </c>
      <c r="M1421" s="2">
        <v>30</v>
      </c>
      <c r="P1421" t="s">
        <v>85</v>
      </c>
      <c r="Q1421" t="s">
        <v>86</v>
      </c>
    </row>
    <row r="1422" spans="1:17" x14ac:dyDescent="0.2">
      <c r="A1422" t="s">
        <v>62</v>
      </c>
      <c r="B1422" s="30" t="s">
        <v>81</v>
      </c>
      <c r="C1422" t="s">
        <v>14</v>
      </c>
      <c r="D1422" t="s">
        <v>82</v>
      </c>
      <c r="E1422" t="s">
        <v>83</v>
      </c>
      <c r="F1422" t="s">
        <v>17</v>
      </c>
      <c r="G1422" t="s">
        <v>19</v>
      </c>
      <c r="H1422" s="4">
        <v>6732</v>
      </c>
      <c r="I1422">
        <v>662</v>
      </c>
      <c r="J1422">
        <v>0</v>
      </c>
      <c r="K1422">
        <v>6070</v>
      </c>
      <c r="L1422">
        <v>0</v>
      </c>
      <c r="M1422" s="2">
        <v>31</v>
      </c>
      <c r="N1422" t="s">
        <v>84</v>
      </c>
      <c r="O1422" t="s">
        <v>37</v>
      </c>
      <c r="P1422" t="s">
        <v>85</v>
      </c>
      <c r="Q1422" t="s">
        <v>86</v>
      </c>
    </row>
    <row r="1423" spans="1:17" x14ac:dyDescent="0.2">
      <c r="A1423" t="s">
        <v>62</v>
      </c>
      <c r="B1423" s="30" t="s">
        <v>87</v>
      </c>
      <c r="C1423" t="s">
        <v>14</v>
      </c>
      <c r="D1423" t="s">
        <v>82</v>
      </c>
      <c r="F1423" t="s">
        <v>17</v>
      </c>
      <c r="G1423" t="s">
        <v>18</v>
      </c>
      <c r="H1423" s="4">
        <v>4014.3</v>
      </c>
      <c r="I1423">
        <v>0</v>
      </c>
      <c r="J1423">
        <v>0</v>
      </c>
      <c r="K1423">
        <v>0</v>
      </c>
      <c r="L1423">
        <v>4014.3</v>
      </c>
      <c r="M1423" s="2">
        <v>31</v>
      </c>
      <c r="P1423" t="s">
        <v>85</v>
      </c>
      <c r="Q1423" t="s">
        <v>86</v>
      </c>
    </row>
    <row r="1424" spans="1:17" x14ac:dyDescent="0.2">
      <c r="A1424" t="s">
        <v>62</v>
      </c>
      <c r="B1424" s="30" t="s">
        <v>88</v>
      </c>
      <c r="C1424" t="s">
        <v>14</v>
      </c>
      <c r="D1424" t="s">
        <v>82</v>
      </c>
      <c r="F1424" t="s">
        <v>17</v>
      </c>
      <c r="G1424" t="s">
        <v>18</v>
      </c>
      <c r="H1424" s="4">
        <v>966.15</v>
      </c>
      <c r="I1424">
        <v>0</v>
      </c>
      <c r="J1424">
        <v>0</v>
      </c>
      <c r="K1424">
        <v>0</v>
      </c>
      <c r="L1424">
        <v>966.15</v>
      </c>
      <c r="M1424" s="2">
        <v>31</v>
      </c>
      <c r="O1424" t="s">
        <v>37</v>
      </c>
      <c r="P1424" t="s">
        <v>85</v>
      </c>
      <c r="Q1424" t="s">
        <v>86</v>
      </c>
    </row>
    <row r="1425" spans="1:17" x14ac:dyDescent="0.2">
      <c r="A1425" t="s">
        <v>62</v>
      </c>
      <c r="B1425" s="30" t="s">
        <v>89</v>
      </c>
      <c r="C1425" t="s">
        <v>14</v>
      </c>
      <c r="D1425" t="s">
        <v>82</v>
      </c>
      <c r="F1425" t="s">
        <v>17</v>
      </c>
      <c r="G1425" t="s">
        <v>18</v>
      </c>
      <c r="H1425" s="4">
        <v>1322.66</v>
      </c>
      <c r="I1425">
        <v>0</v>
      </c>
      <c r="J1425">
        <v>0</v>
      </c>
      <c r="K1425">
        <v>0</v>
      </c>
      <c r="L1425">
        <v>1322.66</v>
      </c>
      <c r="M1425" s="2">
        <v>31</v>
      </c>
      <c r="P1425" t="s">
        <v>85</v>
      </c>
      <c r="Q1425" t="s">
        <v>86</v>
      </c>
    </row>
    <row r="1426" spans="1:17" x14ac:dyDescent="0.2">
      <c r="A1426" t="s">
        <v>62</v>
      </c>
      <c r="B1426" s="30" t="s">
        <v>90</v>
      </c>
      <c r="C1426" t="s">
        <v>14</v>
      </c>
      <c r="D1426" t="s">
        <v>82</v>
      </c>
      <c r="F1426" t="s">
        <v>17</v>
      </c>
      <c r="G1426" t="s">
        <v>18</v>
      </c>
      <c r="H1426" s="4">
        <v>342.98</v>
      </c>
      <c r="I1426">
        <v>0</v>
      </c>
      <c r="J1426">
        <v>0</v>
      </c>
      <c r="K1426">
        <v>0</v>
      </c>
      <c r="L1426">
        <v>342.98</v>
      </c>
      <c r="M1426" s="2">
        <v>31</v>
      </c>
      <c r="P1426" t="s">
        <v>85</v>
      </c>
      <c r="Q1426" t="s">
        <v>86</v>
      </c>
    </row>
    <row r="1427" spans="1:17" x14ac:dyDescent="0.2">
      <c r="A1427" t="s">
        <v>62</v>
      </c>
      <c r="B1427" s="30" t="s">
        <v>91</v>
      </c>
      <c r="C1427" t="s">
        <v>14</v>
      </c>
      <c r="D1427" t="s">
        <v>82</v>
      </c>
      <c r="F1427" t="s">
        <v>17</v>
      </c>
      <c r="G1427" t="s">
        <v>18</v>
      </c>
      <c r="H1427" s="4">
        <v>0</v>
      </c>
      <c r="I1427">
        <v>0</v>
      </c>
      <c r="J1427">
        <v>0</v>
      </c>
      <c r="K1427">
        <v>0</v>
      </c>
      <c r="L1427">
        <v>0</v>
      </c>
      <c r="M1427" s="2">
        <v>31</v>
      </c>
      <c r="O1427" t="s">
        <v>37</v>
      </c>
      <c r="P1427" t="s">
        <v>85</v>
      </c>
      <c r="Q1427" t="s">
        <v>86</v>
      </c>
    </row>
    <row r="1428" spans="1:17" x14ac:dyDescent="0.2">
      <c r="A1428" t="s">
        <v>62</v>
      </c>
      <c r="B1428" s="30" t="s">
        <v>92</v>
      </c>
      <c r="C1428" t="s">
        <v>14</v>
      </c>
      <c r="D1428" t="s">
        <v>82</v>
      </c>
      <c r="F1428" t="s">
        <v>17</v>
      </c>
      <c r="G1428" t="s">
        <v>19</v>
      </c>
      <c r="H1428" s="4">
        <v>3634</v>
      </c>
      <c r="I1428">
        <v>620</v>
      </c>
      <c r="J1428">
        <v>0</v>
      </c>
      <c r="K1428">
        <v>3014</v>
      </c>
      <c r="L1428">
        <v>0</v>
      </c>
      <c r="M1428" s="2">
        <v>31</v>
      </c>
      <c r="N1428" t="s">
        <v>23</v>
      </c>
      <c r="O1428" t="s">
        <v>37</v>
      </c>
      <c r="P1428" t="s">
        <v>85</v>
      </c>
      <c r="Q1428" t="s">
        <v>86</v>
      </c>
    </row>
    <row r="1429" spans="1:17" x14ac:dyDescent="0.2">
      <c r="A1429" t="s">
        <v>62</v>
      </c>
      <c r="B1429" s="30" t="s">
        <v>93</v>
      </c>
      <c r="C1429" t="s">
        <v>14</v>
      </c>
      <c r="D1429" t="s">
        <v>82</v>
      </c>
      <c r="F1429" t="s">
        <v>17</v>
      </c>
      <c r="G1429" t="s">
        <v>18</v>
      </c>
      <c r="H1429" s="4">
        <v>355.88</v>
      </c>
      <c r="I1429">
        <v>0</v>
      </c>
      <c r="J1429">
        <v>0</v>
      </c>
      <c r="K1429">
        <v>0</v>
      </c>
      <c r="L1429">
        <v>355.88</v>
      </c>
      <c r="M1429" s="2">
        <v>31</v>
      </c>
      <c r="O1429" t="s">
        <v>37</v>
      </c>
      <c r="P1429" t="s">
        <v>85</v>
      </c>
      <c r="Q1429" t="s">
        <v>86</v>
      </c>
    </row>
    <row r="1430" spans="1:17" x14ac:dyDescent="0.2">
      <c r="A1430" t="s">
        <v>62</v>
      </c>
      <c r="B1430" s="30" t="s">
        <v>94</v>
      </c>
      <c r="C1430" t="s">
        <v>14</v>
      </c>
      <c r="D1430" t="s">
        <v>82</v>
      </c>
      <c r="F1430" t="s">
        <v>17</v>
      </c>
      <c r="G1430" t="s">
        <v>18</v>
      </c>
      <c r="H1430" s="4">
        <v>1400.25</v>
      </c>
      <c r="I1430">
        <v>0</v>
      </c>
      <c r="J1430">
        <v>0</v>
      </c>
      <c r="K1430">
        <v>0</v>
      </c>
      <c r="L1430">
        <v>1400.25</v>
      </c>
      <c r="M1430" s="2">
        <v>31</v>
      </c>
      <c r="N1430" t="s">
        <v>23</v>
      </c>
      <c r="P1430" t="s">
        <v>85</v>
      </c>
      <c r="Q1430" t="s">
        <v>86</v>
      </c>
    </row>
    <row r="1431" spans="1:17" x14ac:dyDescent="0.2">
      <c r="A1431" t="s">
        <v>62</v>
      </c>
      <c r="B1431" s="30" t="s">
        <v>95</v>
      </c>
      <c r="C1431" t="s">
        <v>14</v>
      </c>
      <c r="D1431" t="s">
        <v>82</v>
      </c>
      <c r="F1431" t="s">
        <v>17</v>
      </c>
      <c r="G1431" t="s">
        <v>19</v>
      </c>
      <c r="H1431" s="4">
        <v>4817</v>
      </c>
      <c r="I1431">
        <v>877</v>
      </c>
      <c r="J1431">
        <v>0</v>
      </c>
      <c r="K1431">
        <v>3940</v>
      </c>
      <c r="L1431">
        <v>0</v>
      </c>
      <c r="M1431" s="2">
        <v>31</v>
      </c>
      <c r="N1431" t="s">
        <v>23</v>
      </c>
      <c r="O1431" t="s">
        <v>37</v>
      </c>
      <c r="P1431" t="s">
        <v>85</v>
      </c>
      <c r="Q1431" t="s">
        <v>86</v>
      </c>
    </row>
    <row r="1432" spans="1:17" x14ac:dyDescent="0.2">
      <c r="A1432" t="s">
        <v>62</v>
      </c>
      <c r="B1432" s="30" t="s">
        <v>96</v>
      </c>
      <c r="C1432" t="s">
        <v>14</v>
      </c>
      <c r="D1432" t="s">
        <v>82</v>
      </c>
      <c r="E1432" t="s">
        <v>23</v>
      </c>
      <c r="F1432" t="s">
        <v>17</v>
      </c>
      <c r="G1432" t="s">
        <v>19</v>
      </c>
      <c r="H1432" s="4">
        <v>9533</v>
      </c>
      <c r="I1432">
        <v>1634</v>
      </c>
      <c r="J1432">
        <v>0</v>
      </c>
      <c r="K1432">
        <v>7899</v>
      </c>
      <c r="L1432">
        <v>0</v>
      </c>
      <c r="M1432" s="2">
        <v>31</v>
      </c>
      <c r="N1432" t="s">
        <v>23</v>
      </c>
      <c r="O1432" t="s">
        <v>37</v>
      </c>
      <c r="P1432" t="s">
        <v>85</v>
      </c>
      <c r="Q1432" t="s">
        <v>86</v>
      </c>
    </row>
    <row r="1433" spans="1:17" x14ac:dyDescent="0.2">
      <c r="A1433" t="s">
        <v>62</v>
      </c>
      <c r="B1433" s="30" t="s">
        <v>97</v>
      </c>
      <c r="C1433" t="s">
        <v>14</v>
      </c>
      <c r="D1433" t="s">
        <v>82</v>
      </c>
      <c r="F1433" t="s">
        <v>17</v>
      </c>
      <c r="G1433" t="s">
        <v>19</v>
      </c>
      <c r="H1433" s="4">
        <v>8035</v>
      </c>
      <c r="I1433">
        <v>1276</v>
      </c>
      <c r="J1433">
        <v>0</v>
      </c>
      <c r="K1433">
        <v>6759</v>
      </c>
      <c r="L1433">
        <v>0</v>
      </c>
      <c r="M1433" s="2">
        <v>31</v>
      </c>
      <c r="O1433" t="s">
        <v>37</v>
      </c>
      <c r="P1433" t="s">
        <v>85</v>
      </c>
      <c r="Q1433" t="s">
        <v>86</v>
      </c>
    </row>
    <row r="1434" spans="1:17" x14ac:dyDescent="0.2">
      <c r="A1434" t="s">
        <v>62</v>
      </c>
      <c r="B1434" s="30" t="s">
        <v>98</v>
      </c>
      <c r="C1434" t="s">
        <v>14</v>
      </c>
      <c r="D1434" t="s">
        <v>82</v>
      </c>
      <c r="F1434" t="s">
        <v>17</v>
      </c>
      <c r="G1434" t="s">
        <v>19</v>
      </c>
      <c r="H1434" s="4">
        <v>2598</v>
      </c>
      <c r="I1434">
        <v>448</v>
      </c>
      <c r="J1434">
        <v>0</v>
      </c>
      <c r="K1434">
        <v>2150</v>
      </c>
      <c r="L1434">
        <v>0</v>
      </c>
      <c r="M1434" s="2">
        <v>31</v>
      </c>
      <c r="N1434" t="s">
        <v>23</v>
      </c>
      <c r="O1434" t="s">
        <v>37</v>
      </c>
      <c r="P1434" t="s">
        <v>85</v>
      </c>
      <c r="Q1434" t="s">
        <v>86</v>
      </c>
    </row>
    <row r="1435" spans="1:17" x14ac:dyDescent="0.2">
      <c r="A1435" t="s">
        <v>62</v>
      </c>
      <c r="B1435" s="30" t="s">
        <v>99</v>
      </c>
      <c r="C1435" t="s">
        <v>14</v>
      </c>
      <c r="D1435" t="s">
        <v>82</v>
      </c>
      <c r="F1435" t="s">
        <v>17</v>
      </c>
      <c r="G1435" t="s">
        <v>19</v>
      </c>
      <c r="H1435" s="4">
        <v>4153</v>
      </c>
      <c r="I1435">
        <v>708</v>
      </c>
      <c r="J1435">
        <v>0</v>
      </c>
      <c r="K1435">
        <v>3445</v>
      </c>
      <c r="L1435">
        <v>0</v>
      </c>
      <c r="M1435" s="2">
        <v>31</v>
      </c>
      <c r="N1435" t="s">
        <v>23</v>
      </c>
      <c r="O1435" t="s">
        <v>37</v>
      </c>
      <c r="P1435" t="s">
        <v>85</v>
      </c>
      <c r="Q1435" t="s">
        <v>86</v>
      </c>
    </row>
    <row r="1436" spans="1:17" x14ac:dyDescent="0.2">
      <c r="A1436" t="s">
        <v>62</v>
      </c>
      <c r="B1436" s="30" t="s">
        <v>100</v>
      </c>
      <c r="C1436" t="s">
        <v>14</v>
      </c>
      <c r="D1436" t="s">
        <v>82</v>
      </c>
      <c r="F1436" t="s">
        <v>17</v>
      </c>
      <c r="G1436" t="s">
        <v>18</v>
      </c>
      <c r="H1436" s="4">
        <v>1598.59</v>
      </c>
      <c r="I1436">
        <v>0</v>
      </c>
      <c r="J1436">
        <v>0</v>
      </c>
      <c r="K1436">
        <v>0</v>
      </c>
      <c r="L1436">
        <v>1598.59</v>
      </c>
      <c r="M1436" s="2">
        <v>31</v>
      </c>
      <c r="N1436" t="s">
        <v>84</v>
      </c>
      <c r="P1436" t="s">
        <v>85</v>
      </c>
      <c r="Q1436" t="s">
        <v>86</v>
      </c>
    </row>
    <row r="1437" spans="1:17" x14ac:dyDescent="0.2">
      <c r="A1437" t="s">
        <v>62</v>
      </c>
      <c r="B1437" s="30" t="s">
        <v>101</v>
      </c>
      <c r="C1437" t="s">
        <v>14</v>
      </c>
      <c r="D1437" t="s">
        <v>82</v>
      </c>
      <c r="F1437" t="s">
        <v>17</v>
      </c>
      <c r="G1437" t="s">
        <v>19</v>
      </c>
      <c r="H1437" s="4">
        <v>4630</v>
      </c>
      <c r="I1437">
        <v>797</v>
      </c>
      <c r="J1437">
        <v>0</v>
      </c>
      <c r="K1437">
        <v>3833</v>
      </c>
      <c r="L1437">
        <v>0</v>
      </c>
      <c r="M1437" s="2">
        <v>31</v>
      </c>
      <c r="N1437" t="s">
        <v>23</v>
      </c>
      <c r="O1437" t="s">
        <v>37</v>
      </c>
      <c r="P1437" t="s">
        <v>85</v>
      </c>
      <c r="Q1437" t="s">
        <v>86</v>
      </c>
    </row>
    <row r="1438" spans="1:17" x14ac:dyDescent="0.2">
      <c r="A1438" t="s">
        <v>62</v>
      </c>
      <c r="B1438" s="30" t="s">
        <v>102</v>
      </c>
      <c r="C1438" t="s">
        <v>14</v>
      </c>
      <c r="D1438" t="s">
        <v>82</v>
      </c>
      <c r="F1438" t="s">
        <v>17</v>
      </c>
      <c r="G1438" t="s">
        <v>18</v>
      </c>
      <c r="H1438" s="4">
        <v>1692.07</v>
      </c>
      <c r="I1438">
        <v>0</v>
      </c>
      <c r="J1438">
        <v>0</v>
      </c>
      <c r="K1438">
        <v>0</v>
      </c>
      <c r="L1438">
        <v>1692.07</v>
      </c>
      <c r="M1438" s="2">
        <v>31</v>
      </c>
      <c r="O1438" t="s">
        <v>37</v>
      </c>
      <c r="P1438" t="s">
        <v>85</v>
      </c>
      <c r="Q1438" t="s">
        <v>86</v>
      </c>
    </row>
    <row r="1439" spans="1:17" x14ac:dyDescent="0.2">
      <c r="A1439" t="s">
        <v>62</v>
      </c>
      <c r="B1439" s="30" t="s">
        <v>103</v>
      </c>
      <c r="C1439" t="s">
        <v>14</v>
      </c>
      <c r="D1439" t="s">
        <v>82</v>
      </c>
      <c r="F1439" t="s">
        <v>17</v>
      </c>
      <c r="G1439" t="s">
        <v>18</v>
      </c>
      <c r="H1439" s="4">
        <v>1.43</v>
      </c>
      <c r="I1439">
        <v>0</v>
      </c>
      <c r="J1439">
        <v>0</v>
      </c>
      <c r="K1439">
        <v>0</v>
      </c>
      <c r="L1439">
        <v>1.43</v>
      </c>
      <c r="M1439" s="2">
        <v>31</v>
      </c>
      <c r="N1439" t="s">
        <v>84</v>
      </c>
      <c r="P1439" t="s">
        <v>85</v>
      </c>
      <c r="Q1439" t="s">
        <v>86</v>
      </c>
    </row>
    <row r="1440" spans="1:17" x14ac:dyDescent="0.2">
      <c r="A1440" t="s">
        <v>62</v>
      </c>
      <c r="B1440" s="30" t="s">
        <v>104</v>
      </c>
      <c r="C1440" t="s">
        <v>14</v>
      </c>
      <c r="D1440" t="s">
        <v>82</v>
      </c>
      <c r="F1440" t="s">
        <v>17</v>
      </c>
      <c r="G1440" t="s">
        <v>19</v>
      </c>
      <c r="H1440" s="4">
        <v>4733</v>
      </c>
      <c r="I1440">
        <v>787</v>
      </c>
      <c r="J1440">
        <v>0</v>
      </c>
      <c r="K1440">
        <v>3946</v>
      </c>
      <c r="L1440">
        <v>0</v>
      </c>
      <c r="M1440" s="2">
        <v>31</v>
      </c>
      <c r="N1440" t="s">
        <v>23</v>
      </c>
      <c r="O1440" t="s">
        <v>37</v>
      </c>
      <c r="P1440" t="s">
        <v>85</v>
      </c>
      <c r="Q1440" t="s">
        <v>86</v>
      </c>
    </row>
    <row r="1441" spans="1:17" x14ac:dyDescent="0.2">
      <c r="A1441" t="s">
        <v>62</v>
      </c>
      <c r="B1441" s="30" t="s">
        <v>105</v>
      </c>
      <c r="C1441" t="s">
        <v>14</v>
      </c>
      <c r="D1441" t="s">
        <v>82</v>
      </c>
      <c r="E1441" t="s">
        <v>106</v>
      </c>
      <c r="F1441" t="s">
        <v>17</v>
      </c>
      <c r="G1441" t="s">
        <v>19</v>
      </c>
      <c r="H1441" s="4">
        <v>2508</v>
      </c>
      <c r="I1441">
        <v>36</v>
      </c>
      <c r="J1441">
        <v>0</v>
      </c>
      <c r="K1441">
        <v>2472</v>
      </c>
      <c r="L1441">
        <v>0</v>
      </c>
      <c r="M1441" s="2">
        <v>31</v>
      </c>
      <c r="P1441" t="s">
        <v>85</v>
      </c>
      <c r="Q1441" t="s">
        <v>86</v>
      </c>
    </row>
    <row r="1442" spans="1:17" x14ac:dyDescent="0.2">
      <c r="A1442" t="s">
        <v>62</v>
      </c>
      <c r="B1442" s="30" t="s">
        <v>107</v>
      </c>
      <c r="C1442" t="s">
        <v>14</v>
      </c>
      <c r="D1442" t="s">
        <v>82</v>
      </c>
      <c r="F1442" t="s">
        <v>17</v>
      </c>
      <c r="G1442" t="s">
        <v>19</v>
      </c>
      <c r="H1442" s="4">
        <v>758</v>
      </c>
      <c r="I1442">
        <v>132</v>
      </c>
      <c r="J1442">
        <v>0</v>
      </c>
      <c r="K1442">
        <v>626</v>
      </c>
      <c r="L1442">
        <v>0</v>
      </c>
      <c r="M1442" s="2">
        <v>31</v>
      </c>
      <c r="N1442" t="s">
        <v>23</v>
      </c>
      <c r="P1442" t="s">
        <v>85</v>
      </c>
      <c r="Q1442" t="s">
        <v>86</v>
      </c>
    </row>
    <row r="1443" spans="1:17" x14ac:dyDescent="0.2">
      <c r="A1443" t="s">
        <v>62</v>
      </c>
      <c r="B1443" s="30" t="s">
        <v>108</v>
      </c>
      <c r="C1443" t="s">
        <v>14</v>
      </c>
      <c r="D1443" t="s">
        <v>82</v>
      </c>
      <c r="F1443" t="s">
        <v>17</v>
      </c>
      <c r="G1443" t="s">
        <v>18</v>
      </c>
      <c r="H1443" s="4">
        <v>396.16</v>
      </c>
      <c r="I1443">
        <v>0</v>
      </c>
      <c r="J1443">
        <v>0</v>
      </c>
      <c r="K1443">
        <v>0</v>
      </c>
      <c r="L1443">
        <v>396.16</v>
      </c>
      <c r="M1443" s="2">
        <v>31</v>
      </c>
      <c r="P1443" t="s">
        <v>85</v>
      </c>
      <c r="Q1443" t="s">
        <v>86</v>
      </c>
    </row>
    <row r="1444" spans="1:17" x14ac:dyDescent="0.2">
      <c r="A1444" t="s">
        <v>62</v>
      </c>
      <c r="B1444" s="30" t="s">
        <v>109</v>
      </c>
      <c r="C1444" t="s">
        <v>14</v>
      </c>
      <c r="D1444" t="s">
        <v>82</v>
      </c>
      <c r="F1444" t="s">
        <v>17</v>
      </c>
      <c r="G1444" t="s">
        <v>18</v>
      </c>
      <c r="H1444" s="4">
        <v>295.70999999999998</v>
      </c>
      <c r="I1444">
        <v>0</v>
      </c>
      <c r="J1444">
        <v>0</v>
      </c>
      <c r="K1444">
        <v>0</v>
      </c>
      <c r="L1444">
        <v>295.70999999999998</v>
      </c>
      <c r="M1444" s="2">
        <v>31</v>
      </c>
      <c r="P1444" t="s">
        <v>85</v>
      </c>
      <c r="Q1444" t="s">
        <v>86</v>
      </c>
    </row>
    <row r="1445" spans="1:17" x14ac:dyDescent="0.2">
      <c r="A1445" t="s">
        <v>62</v>
      </c>
      <c r="B1445" s="30" t="s">
        <v>110</v>
      </c>
      <c r="C1445" t="s">
        <v>14</v>
      </c>
      <c r="D1445" t="s">
        <v>82</v>
      </c>
      <c r="F1445" t="s">
        <v>17</v>
      </c>
      <c r="G1445" t="s">
        <v>18</v>
      </c>
      <c r="H1445" s="4">
        <v>610.28</v>
      </c>
      <c r="I1445">
        <v>0</v>
      </c>
      <c r="J1445">
        <v>0</v>
      </c>
      <c r="K1445">
        <v>0</v>
      </c>
      <c r="L1445">
        <v>610.28</v>
      </c>
      <c r="M1445" s="2">
        <v>31</v>
      </c>
      <c r="P1445" t="s">
        <v>85</v>
      </c>
      <c r="Q1445" t="s">
        <v>86</v>
      </c>
    </row>
    <row r="1446" spans="1:17" x14ac:dyDescent="0.2">
      <c r="A1446" t="s">
        <v>62</v>
      </c>
      <c r="B1446" s="30" t="s">
        <v>111</v>
      </c>
      <c r="C1446" t="s">
        <v>14</v>
      </c>
      <c r="D1446" t="s">
        <v>82</v>
      </c>
      <c r="F1446" t="s">
        <v>17</v>
      </c>
      <c r="G1446" t="s">
        <v>19</v>
      </c>
      <c r="H1446" s="4">
        <v>22904</v>
      </c>
      <c r="I1446">
        <v>2372</v>
      </c>
      <c r="J1446">
        <v>0</v>
      </c>
      <c r="K1446">
        <v>20532</v>
      </c>
      <c r="L1446">
        <v>0</v>
      </c>
      <c r="M1446" s="2">
        <v>31</v>
      </c>
      <c r="O1446" t="s">
        <v>37</v>
      </c>
      <c r="P1446" t="s">
        <v>85</v>
      </c>
      <c r="Q1446" t="s">
        <v>86</v>
      </c>
    </row>
    <row r="1447" spans="1:17" x14ac:dyDescent="0.2">
      <c r="A1447" t="s">
        <v>62</v>
      </c>
      <c r="B1447" s="30" t="s">
        <v>112</v>
      </c>
      <c r="C1447" t="s">
        <v>14</v>
      </c>
      <c r="D1447" t="s">
        <v>82</v>
      </c>
      <c r="F1447" t="s">
        <v>17</v>
      </c>
      <c r="G1447" t="s">
        <v>19</v>
      </c>
      <c r="H1447" s="4">
        <v>3455</v>
      </c>
      <c r="I1447">
        <v>598</v>
      </c>
      <c r="J1447">
        <v>0</v>
      </c>
      <c r="K1447">
        <v>2857</v>
      </c>
      <c r="L1447">
        <v>0</v>
      </c>
      <c r="M1447" s="2">
        <v>31</v>
      </c>
      <c r="N1447" t="s">
        <v>23</v>
      </c>
      <c r="O1447" t="s">
        <v>37</v>
      </c>
      <c r="P1447" t="s">
        <v>85</v>
      </c>
      <c r="Q1447" t="s">
        <v>86</v>
      </c>
    </row>
    <row r="1448" spans="1:17" x14ac:dyDescent="0.2">
      <c r="A1448" t="s">
        <v>62</v>
      </c>
      <c r="B1448" s="30" t="s">
        <v>113</v>
      </c>
      <c r="C1448" t="s">
        <v>14</v>
      </c>
      <c r="D1448" t="s">
        <v>82</v>
      </c>
      <c r="E1448" t="s">
        <v>114</v>
      </c>
      <c r="F1448" t="s">
        <v>17</v>
      </c>
      <c r="G1448" t="s">
        <v>18</v>
      </c>
      <c r="H1448" s="4">
        <v>527</v>
      </c>
      <c r="I1448">
        <v>0</v>
      </c>
      <c r="J1448">
        <v>0</v>
      </c>
      <c r="K1448">
        <v>0</v>
      </c>
      <c r="L1448">
        <v>527</v>
      </c>
      <c r="M1448" s="2">
        <v>31</v>
      </c>
      <c r="P1448" t="s">
        <v>85</v>
      </c>
      <c r="Q1448" t="s">
        <v>86</v>
      </c>
    </row>
    <row r="1449" spans="1:17" x14ac:dyDescent="0.2">
      <c r="A1449" t="s">
        <v>62</v>
      </c>
      <c r="B1449" s="30" t="s">
        <v>115</v>
      </c>
      <c r="C1449" t="s">
        <v>14</v>
      </c>
      <c r="D1449" t="s">
        <v>82</v>
      </c>
      <c r="F1449" t="s">
        <v>17</v>
      </c>
      <c r="G1449" t="s">
        <v>19</v>
      </c>
      <c r="H1449" s="4">
        <v>4711</v>
      </c>
      <c r="I1449">
        <v>855</v>
      </c>
      <c r="J1449">
        <v>0</v>
      </c>
      <c r="K1449">
        <v>3856</v>
      </c>
      <c r="L1449">
        <v>0</v>
      </c>
      <c r="M1449" s="2">
        <v>31</v>
      </c>
      <c r="P1449" t="s">
        <v>85</v>
      </c>
      <c r="Q1449" t="s">
        <v>86</v>
      </c>
    </row>
    <row r="1450" spans="1:17" x14ac:dyDescent="0.2">
      <c r="A1450" t="s">
        <v>62</v>
      </c>
      <c r="B1450" s="30" t="s">
        <v>116</v>
      </c>
      <c r="C1450" t="s">
        <v>14</v>
      </c>
      <c r="D1450" t="s">
        <v>82</v>
      </c>
      <c r="F1450" t="s">
        <v>17</v>
      </c>
      <c r="G1450" t="s">
        <v>19</v>
      </c>
      <c r="H1450" s="4">
        <v>21550</v>
      </c>
      <c r="I1450">
        <v>5710</v>
      </c>
      <c r="J1450">
        <v>0</v>
      </c>
      <c r="K1450">
        <v>15840</v>
      </c>
      <c r="L1450">
        <v>0</v>
      </c>
      <c r="M1450" s="2">
        <v>31</v>
      </c>
      <c r="O1450" t="s">
        <v>37</v>
      </c>
      <c r="P1450" t="s">
        <v>85</v>
      </c>
      <c r="Q1450" t="s">
        <v>86</v>
      </c>
    </row>
    <row r="1451" spans="1:17" x14ac:dyDescent="0.2">
      <c r="A1451" t="s">
        <v>62</v>
      </c>
      <c r="B1451" s="30" t="s">
        <v>117</v>
      </c>
      <c r="C1451" t="s">
        <v>14</v>
      </c>
      <c r="D1451" t="s">
        <v>82</v>
      </c>
      <c r="F1451" t="s">
        <v>17</v>
      </c>
      <c r="G1451" t="s">
        <v>18</v>
      </c>
      <c r="H1451" s="4">
        <v>71.89</v>
      </c>
      <c r="I1451">
        <v>0</v>
      </c>
      <c r="J1451">
        <v>0</v>
      </c>
      <c r="K1451">
        <v>0</v>
      </c>
      <c r="L1451">
        <v>71.89</v>
      </c>
      <c r="M1451" s="2">
        <v>31</v>
      </c>
      <c r="P1451" t="s">
        <v>85</v>
      </c>
      <c r="Q1451" t="s">
        <v>86</v>
      </c>
    </row>
    <row r="1452" spans="1:17" x14ac:dyDescent="0.2">
      <c r="A1452" t="s">
        <v>62</v>
      </c>
      <c r="B1452" s="30" t="s">
        <v>118</v>
      </c>
      <c r="C1452" t="s">
        <v>14</v>
      </c>
      <c r="D1452" t="s">
        <v>82</v>
      </c>
      <c r="F1452" t="s">
        <v>17</v>
      </c>
      <c r="G1452" t="s">
        <v>18</v>
      </c>
      <c r="H1452" s="4">
        <v>0</v>
      </c>
      <c r="I1452">
        <v>0</v>
      </c>
      <c r="J1452">
        <v>0</v>
      </c>
      <c r="K1452">
        <v>0</v>
      </c>
      <c r="L1452">
        <v>0</v>
      </c>
      <c r="M1452" s="2">
        <v>31</v>
      </c>
      <c r="P1452" t="s">
        <v>85</v>
      </c>
      <c r="Q1452" t="s">
        <v>86</v>
      </c>
    </row>
    <row r="1453" spans="1:17" x14ac:dyDescent="0.2">
      <c r="A1453" t="s">
        <v>62</v>
      </c>
      <c r="B1453" s="30" t="s">
        <v>119</v>
      </c>
      <c r="C1453" t="s">
        <v>14</v>
      </c>
      <c r="D1453" t="s">
        <v>82</v>
      </c>
      <c r="F1453" t="s">
        <v>17</v>
      </c>
      <c r="G1453" t="s">
        <v>18</v>
      </c>
      <c r="H1453" s="4">
        <v>396.09</v>
      </c>
      <c r="I1453">
        <v>0</v>
      </c>
      <c r="J1453">
        <v>0</v>
      </c>
      <c r="K1453">
        <v>0</v>
      </c>
      <c r="L1453">
        <v>396.09</v>
      </c>
      <c r="M1453" s="2">
        <v>31</v>
      </c>
      <c r="P1453" t="s">
        <v>85</v>
      </c>
      <c r="Q1453" t="s">
        <v>86</v>
      </c>
    </row>
    <row r="1454" spans="1:17" x14ac:dyDescent="0.2">
      <c r="A1454" t="s">
        <v>62</v>
      </c>
      <c r="B1454" s="30" t="s">
        <v>120</v>
      </c>
      <c r="C1454" t="s">
        <v>14</v>
      </c>
      <c r="D1454" t="s">
        <v>82</v>
      </c>
      <c r="F1454" t="s">
        <v>17</v>
      </c>
      <c r="G1454" t="s">
        <v>18</v>
      </c>
      <c r="H1454" s="4">
        <v>647.67999999999995</v>
      </c>
      <c r="I1454">
        <v>0</v>
      </c>
      <c r="J1454">
        <v>0</v>
      </c>
      <c r="K1454">
        <v>0</v>
      </c>
      <c r="L1454">
        <v>647.67999999999995</v>
      </c>
      <c r="M1454" s="2">
        <v>31</v>
      </c>
      <c r="P1454" t="s">
        <v>85</v>
      </c>
      <c r="Q1454" t="s">
        <v>86</v>
      </c>
    </row>
    <row r="1455" spans="1:17" x14ac:dyDescent="0.2">
      <c r="A1455" t="s">
        <v>62</v>
      </c>
      <c r="B1455" s="30" t="s">
        <v>121</v>
      </c>
      <c r="C1455" t="s">
        <v>14</v>
      </c>
      <c r="D1455" t="s">
        <v>82</v>
      </c>
      <c r="F1455" t="s">
        <v>17</v>
      </c>
      <c r="G1455" t="s">
        <v>19</v>
      </c>
      <c r="H1455" s="4">
        <v>5353</v>
      </c>
      <c r="I1455">
        <v>884</v>
      </c>
      <c r="J1455">
        <v>0</v>
      </c>
      <c r="K1455">
        <v>4469</v>
      </c>
      <c r="L1455">
        <v>0</v>
      </c>
      <c r="M1455" s="2">
        <v>31</v>
      </c>
      <c r="N1455" t="s">
        <v>23</v>
      </c>
      <c r="P1455" t="s">
        <v>85</v>
      </c>
      <c r="Q1455" t="s">
        <v>86</v>
      </c>
    </row>
    <row r="1456" spans="1:17" x14ac:dyDescent="0.2">
      <c r="A1456" t="s">
        <v>62</v>
      </c>
      <c r="B1456" s="30" t="s">
        <v>122</v>
      </c>
      <c r="C1456" t="s">
        <v>14</v>
      </c>
      <c r="D1456" t="s">
        <v>82</v>
      </c>
      <c r="F1456" t="s">
        <v>17</v>
      </c>
      <c r="G1456" t="s">
        <v>19</v>
      </c>
      <c r="H1456" s="4">
        <v>2339</v>
      </c>
      <c r="I1456">
        <v>391</v>
      </c>
      <c r="J1456">
        <v>0</v>
      </c>
      <c r="K1456">
        <v>1948</v>
      </c>
      <c r="L1456">
        <v>0</v>
      </c>
      <c r="M1456" s="2">
        <v>31</v>
      </c>
      <c r="N1456" t="s">
        <v>23</v>
      </c>
      <c r="O1456" t="s">
        <v>37</v>
      </c>
      <c r="P1456" t="s">
        <v>85</v>
      </c>
      <c r="Q1456" t="s">
        <v>86</v>
      </c>
    </row>
    <row r="1457" spans="1:17" x14ac:dyDescent="0.2">
      <c r="A1457" t="s">
        <v>62</v>
      </c>
      <c r="B1457" s="30" t="s">
        <v>123</v>
      </c>
      <c r="C1457" t="s">
        <v>14</v>
      </c>
      <c r="D1457" t="s">
        <v>82</v>
      </c>
      <c r="F1457" t="s">
        <v>17</v>
      </c>
      <c r="G1457" t="s">
        <v>18</v>
      </c>
      <c r="H1457" s="4">
        <v>351.37</v>
      </c>
      <c r="I1457">
        <v>0</v>
      </c>
      <c r="J1457">
        <v>0</v>
      </c>
      <c r="K1457">
        <v>0</v>
      </c>
      <c r="L1457">
        <v>351.37</v>
      </c>
      <c r="M1457" s="2">
        <v>31</v>
      </c>
      <c r="P1457" t="s">
        <v>85</v>
      </c>
      <c r="Q1457" t="s">
        <v>86</v>
      </c>
    </row>
    <row r="1458" spans="1:17" x14ac:dyDescent="0.2">
      <c r="A1458" t="s">
        <v>62</v>
      </c>
      <c r="B1458" s="30" t="s">
        <v>124</v>
      </c>
      <c r="C1458" t="s">
        <v>14</v>
      </c>
      <c r="D1458" t="s">
        <v>82</v>
      </c>
      <c r="F1458" t="s">
        <v>17</v>
      </c>
      <c r="G1458" t="s">
        <v>18</v>
      </c>
      <c r="H1458" s="4">
        <v>745</v>
      </c>
      <c r="I1458">
        <v>0</v>
      </c>
      <c r="J1458">
        <v>0</v>
      </c>
      <c r="K1458">
        <v>0</v>
      </c>
      <c r="L1458">
        <v>745</v>
      </c>
      <c r="M1458" s="2">
        <v>31</v>
      </c>
      <c r="N1458" t="s">
        <v>84</v>
      </c>
      <c r="P1458" t="s">
        <v>85</v>
      </c>
      <c r="Q1458" t="s">
        <v>86</v>
      </c>
    </row>
    <row r="1459" spans="1:17" x14ac:dyDescent="0.2">
      <c r="A1459" t="s">
        <v>62</v>
      </c>
      <c r="B1459" s="30" t="s">
        <v>125</v>
      </c>
      <c r="C1459" t="s">
        <v>14</v>
      </c>
      <c r="D1459" t="s">
        <v>82</v>
      </c>
      <c r="F1459" t="s">
        <v>17</v>
      </c>
      <c r="G1459" t="s">
        <v>19</v>
      </c>
      <c r="H1459" s="4">
        <v>5345</v>
      </c>
      <c r="I1459">
        <v>879</v>
      </c>
      <c r="J1459">
        <v>0</v>
      </c>
      <c r="K1459">
        <v>4466</v>
      </c>
      <c r="L1459">
        <v>0</v>
      </c>
      <c r="M1459" s="2">
        <v>31</v>
      </c>
      <c r="N1459" t="s">
        <v>23</v>
      </c>
      <c r="O1459" t="s">
        <v>23</v>
      </c>
      <c r="P1459" t="s">
        <v>85</v>
      </c>
      <c r="Q1459" t="s">
        <v>86</v>
      </c>
    </row>
    <row r="1460" spans="1:17" x14ac:dyDescent="0.2">
      <c r="A1460" t="s">
        <v>62</v>
      </c>
      <c r="B1460" s="30" t="s">
        <v>126</v>
      </c>
      <c r="C1460" t="s">
        <v>14</v>
      </c>
      <c r="D1460" t="s">
        <v>82</v>
      </c>
      <c r="F1460" t="s">
        <v>17</v>
      </c>
      <c r="G1460" t="s">
        <v>19</v>
      </c>
      <c r="H1460" s="4">
        <v>3285</v>
      </c>
      <c r="I1460">
        <v>567</v>
      </c>
      <c r="J1460">
        <v>0</v>
      </c>
      <c r="K1460">
        <v>2718</v>
      </c>
      <c r="L1460">
        <v>0</v>
      </c>
      <c r="M1460" s="2">
        <v>31</v>
      </c>
      <c r="N1460" t="s">
        <v>23</v>
      </c>
      <c r="O1460" t="s">
        <v>37</v>
      </c>
      <c r="P1460" t="s">
        <v>85</v>
      </c>
      <c r="Q1460" t="s">
        <v>86</v>
      </c>
    </row>
    <row r="1461" spans="1:17" x14ac:dyDescent="0.2">
      <c r="A1461" t="s">
        <v>62</v>
      </c>
      <c r="B1461" s="30" t="s">
        <v>127</v>
      </c>
      <c r="C1461" t="s">
        <v>14</v>
      </c>
      <c r="D1461" t="s">
        <v>82</v>
      </c>
      <c r="F1461" t="s">
        <v>17</v>
      </c>
      <c r="G1461" t="s">
        <v>18</v>
      </c>
      <c r="H1461" s="4">
        <v>195.28</v>
      </c>
      <c r="I1461">
        <v>0</v>
      </c>
      <c r="J1461">
        <v>0</v>
      </c>
      <c r="K1461">
        <v>0</v>
      </c>
      <c r="L1461">
        <v>195.28</v>
      </c>
      <c r="M1461" s="2">
        <v>31</v>
      </c>
      <c r="N1461" t="s">
        <v>84</v>
      </c>
      <c r="P1461" t="s">
        <v>85</v>
      </c>
      <c r="Q1461" t="s">
        <v>86</v>
      </c>
    </row>
    <row r="1462" spans="1:17" x14ac:dyDescent="0.2">
      <c r="A1462" t="s">
        <v>62</v>
      </c>
      <c r="B1462" s="30" t="s">
        <v>128</v>
      </c>
      <c r="C1462" t="s">
        <v>14</v>
      </c>
      <c r="D1462" t="s">
        <v>82</v>
      </c>
      <c r="E1462" t="s">
        <v>129</v>
      </c>
      <c r="F1462" t="s">
        <v>17</v>
      </c>
      <c r="G1462" t="s">
        <v>18</v>
      </c>
      <c r="H1462" s="4">
        <v>141.38</v>
      </c>
      <c r="I1462">
        <v>0</v>
      </c>
      <c r="J1462">
        <v>0</v>
      </c>
      <c r="K1462">
        <v>0</v>
      </c>
      <c r="L1462">
        <v>141.38</v>
      </c>
      <c r="M1462" s="2">
        <v>31</v>
      </c>
      <c r="P1462" t="s">
        <v>85</v>
      </c>
      <c r="Q1462" t="s">
        <v>86</v>
      </c>
    </row>
    <row r="1463" spans="1:17" x14ac:dyDescent="0.2">
      <c r="A1463" t="s">
        <v>62</v>
      </c>
      <c r="B1463" s="30" t="s">
        <v>130</v>
      </c>
      <c r="C1463" t="s">
        <v>14</v>
      </c>
      <c r="D1463" t="s">
        <v>82</v>
      </c>
      <c r="F1463" t="s">
        <v>17</v>
      </c>
      <c r="G1463" t="s">
        <v>19</v>
      </c>
      <c r="H1463" s="4">
        <v>2212</v>
      </c>
      <c r="I1463">
        <v>148</v>
      </c>
      <c r="J1463">
        <v>0</v>
      </c>
      <c r="K1463">
        <v>2064</v>
      </c>
      <c r="L1463">
        <v>0</v>
      </c>
      <c r="M1463" s="2">
        <v>31</v>
      </c>
      <c r="P1463" t="s">
        <v>85</v>
      </c>
      <c r="Q1463" t="s">
        <v>86</v>
      </c>
    </row>
    <row r="1464" spans="1:17" x14ac:dyDescent="0.2">
      <c r="A1464" t="s">
        <v>62</v>
      </c>
      <c r="B1464" s="30" t="s">
        <v>131</v>
      </c>
      <c r="C1464" t="s">
        <v>14</v>
      </c>
      <c r="D1464" t="s">
        <v>82</v>
      </c>
      <c r="F1464" t="s">
        <v>17</v>
      </c>
      <c r="G1464" t="s">
        <v>18</v>
      </c>
      <c r="H1464" s="4">
        <v>1582.98</v>
      </c>
      <c r="I1464">
        <v>0</v>
      </c>
      <c r="J1464">
        <v>0</v>
      </c>
      <c r="K1464">
        <v>0</v>
      </c>
      <c r="L1464">
        <v>1582.98</v>
      </c>
      <c r="M1464" s="2">
        <v>31</v>
      </c>
      <c r="P1464" t="s">
        <v>85</v>
      </c>
      <c r="Q1464" t="s">
        <v>86</v>
      </c>
    </row>
    <row r="1465" spans="1:17" x14ac:dyDescent="0.2">
      <c r="A1465" t="s">
        <v>62</v>
      </c>
      <c r="B1465" s="30" t="s">
        <v>132</v>
      </c>
      <c r="C1465" t="s">
        <v>14</v>
      </c>
      <c r="D1465" t="s">
        <v>82</v>
      </c>
      <c r="F1465" t="s">
        <v>17</v>
      </c>
      <c r="G1465" t="s">
        <v>19</v>
      </c>
      <c r="H1465" s="4">
        <v>19305</v>
      </c>
      <c r="I1465">
        <v>2520</v>
      </c>
      <c r="J1465">
        <v>0</v>
      </c>
      <c r="K1465">
        <v>16785</v>
      </c>
      <c r="L1465">
        <v>0</v>
      </c>
      <c r="M1465" s="2">
        <v>31</v>
      </c>
      <c r="O1465" t="s">
        <v>37</v>
      </c>
      <c r="P1465" t="s">
        <v>85</v>
      </c>
      <c r="Q1465" t="s">
        <v>86</v>
      </c>
    </row>
    <row r="1466" spans="1:17" x14ac:dyDescent="0.2">
      <c r="A1466" t="s">
        <v>62</v>
      </c>
      <c r="B1466" s="30" t="s">
        <v>133</v>
      </c>
      <c r="C1466" t="s">
        <v>14</v>
      </c>
      <c r="D1466" t="s">
        <v>82</v>
      </c>
      <c r="F1466" t="s">
        <v>17</v>
      </c>
      <c r="G1466" t="s">
        <v>19</v>
      </c>
      <c r="H1466" s="4">
        <v>4904</v>
      </c>
      <c r="I1466">
        <v>816</v>
      </c>
      <c r="J1466">
        <v>0</v>
      </c>
      <c r="K1466">
        <v>4088</v>
      </c>
      <c r="L1466">
        <v>0</v>
      </c>
      <c r="M1466" s="2">
        <v>31</v>
      </c>
      <c r="O1466" t="s">
        <v>37</v>
      </c>
      <c r="P1466" t="s">
        <v>85</v>
      </c>
      <c r="Q1466" t="s">
        <v>86</v>
      </c>
    </row>
    <row r="1467" spans="1:17" x14ac:dyDescent="0.2">
      <c r="A1467" t="s">
        <v>62</v>
      </c>
      <c r="B1467" s="30" t="s">
        <v>134</v>
      </c>
      <c r="C1467" t="s">
        <v>14</v>
      </c>
      <c r="D1467" t="s">
        <v>82</v>
      </c>
      <c r="F1467" t="s">
        <v>17</v>
      </c>
      <c r="G1467" t="s">
        <v>18</v>
      </c>
      <c r="H1467" s="4">
        <v>693</v>
      </c>
      <c r="I1467">
        <v>0</v>
      </c>
      <c r="J1467">
        <v>0</v>
      </c>
      <c r="K1467">
        <v>0</v>
      </c>
      <c r="L1467">
        <v>693</v>
      </c>
      <c r="M1467" s="2">
        <v>31</v>
      </c>
      <c r="P1467" t="s">
        <v>85</v>
      </c>
      <c r="Q1467" t="s">
        <v>86</v>
      </c>
    </row>
    <row r="1468" spans="1:17" x14ac:dyDescent="0.2">
      <c r="A1468" t="s">
        <v>62</v>
      </c>
      <c r="B1468" s="30" t="s">
        <v>135</v>
      </c>
      <c r="C1468" t="s">
        <v>14</v>
      </c>
      <c r="D1468" t="s">
        <v>82</v>
      </c>
      <c r="F1468" t="s">
        <v>17</v>
      </c>
      <c r="G1468" t="s">
        <v>19</v>
      </c>
      <c r="H1468" s="4">
        <v>7545</v>
      </c>
      <c r="I1468">
        <v>1351</v>
      </c>
      <c r="J1468">
        <v>0</v>
      </c>
      <c r="K1468">
        <v>6194</v>
      </c>
      <c r="L1468">
        <v>0</v>
      </c>
      <c r="M1468" s="2">
        <v>31</v>
      </c>
      <c r="O1468" t="s">
        <v>37</v>
      </c>
      <c r="P1468" t="s">
        <v>85</v>
      </c>
      <c r="Q1468" t="s">
        <v>86</v>
      </c>
    </row>
    <row r="1469" spans="1:17" x14ac:dyDescent="0.2">
      <c r="A1469" t="s">
        <v>62</v>
      </c>
      <c r="B1469" s="30" t="s">
        <v>136</v>
      </c>
      <c r="C1469" t="s">
        <v>14</v>
      </c>
      <c r="D1469" t="s">
        <v>82</v>
      </c>
      <c r="F1469" t="s">
        <v>17</v>
      </c>
      <c r="G1469" t="s">
        <v>19</v>
      </c>
      <c r="H1469" s="4">
        <v>3461</v>
      </c>
      <c r="I1469">
        <v>569</v>
      </c>
      <c r="J1469">
        <v>0</v>
      </c>
      <c r="K1469">
        <v>2892</v>
      </c>
      <c r="L1469">
        <v>0</v>
      </c>
      <c r="M1469" s="2">
        <v>31</v>
      </c>
      <c r="O1469" t="s">
        <v>37</v>
      </c>
      <c r="P1469" t="s">
        <v>85</v>
      </c>
      <c r="Q1469" t="s">
        <v>86</v>
      </c>
    </row>
    <row r="1470" spans="1:17" x14ac:dyDescent="0.2">
      <c r="A1470" t="s">
        <v>62</v>
      </c>
      <c r="B1470" s="30" t="s">
        <v>137</v>
      </c>
      <c r="C1470" t="s">
        <v>14</v>
      </c>
      <c r="D1470" t="s">
        <v>82</v>
      </c>
      <c r="F1470" t="s">
        <v>17</v>
      </c>
      <c r="G1470" t="s">
        <v>18</v>
      </c>
      <c r="H1470" s="4">
        <v>266.67</v>
      </c>
      <c r="I1470">
        <v>0</v>
      </c>
      <c r="J1470">
        <v>0</v>
      </c>
      <c r="K1470">
        <v>0</v>
      </c>
      <c r="L1470">
        <v>266.67</v>
      </c>
      <c r="M1470" s="2">
        <v>31</v>
      </c>
      <c r="P1470" t="s">
        <v>85</v>
      </c>
      <c r="Q1470" t="s">
        <v>86</v>
      </c>
    </row>
    <row r="1471" spans="1:17" x14ac:dyDescent="0.2">
      <c r="A1471" t="s">
        <v>62</v>
      </c>
      <c r="B1471" s="30" t="s">
        <v>138</v>
      </c>
      <c r="C1471" t="s">
        <v>14</v>
      </c>
      <c r="D1471" t="s">
        <v>82</v>
      </c>
      <c r="E1471" t="s">
        <v>21</v>
      </c>
      <c r="F1471" t="s">
        <v>17</v>
      </c>
      <c r="G1471" t="s">
        <v>18</v>
      </c>
      <c r="H1471" s="4">
        <v>251.16</v>
      </c>
      <c r="I1471">
        <v>0</v>
      </c>
      <c r="J1471">
        <v>0</v>
      </c>
      <c r="K1471">
        <v>0</v>
      </c>
      <c r="L1471">
        <v>251.16</v>
      </c>
      <c r="M1471" s="2">
        <v>31</v>
      </c>
      <c r="P1471" t="s">
        <v>85</v>
      </c>
      <c r="Q1471" t="s">
        <v>86</v>
      </c>
    </row>
    <row r="1472" spans="1:17" x14ac:dyDescent="0.2">
      <c r="A1472" t="s">
        <v>62</v>
      </c>
      <c r="B1472" s="30" t="s">
        <v>139</v>
      </c>
      <c r="C1472" t="s">
        <v>14</v>
      </c>
      <c r="D1472" t="s">
        <v>82</v>
      </c>
      <c r="E1472" t="s">
        <v>27</v>
      </c>
      <c r="F1472" t="s">
        <v>17</v>
      </c>
      <c r="G1472" t="s">
        <v>18</v>
      </c>
      <c r="H1472" s="4">
        <v>1183.3599999999999</v>
      </c>
      <c r="I1472">
        <v>0</v>
      </c>
      <c r="J1472">
        <v>0</v>
      </c>
      <c r="K1472">
        <v>0</v>
      </c>
      <c r="L1472">
        <v>1183.3599999999999</v>
      </c>
      <c r="M1472" s="2">
        <v>31</v>
      </c>
      <c r="P1472" t="s">
        <v>85</v>
      </c>
      <c r="Q1472" t="s">
        <v>86</v>
      </c>
    </row>
    <row r="1473" spans="1:17" x14ac:dyDescent="0.2">
      <c r="A1473" t="s">
        <v>62</v>
      </c>
      <c r="B1473" s="30" t="s">
        <v>140</v>
      </c>
      <c r="C1473" t="s">
        <v>14</v>
      </c>
      <c r="D1473" t="s">
        <v>82</v>
      </c>
      <c r="E1473" t="s">
        <v>141</v>
      </c>
      <c r="F1473" t="s">
        <v>17</v>
      </c>
      <c r="G1473" t="s">
        <v>18</v>
      </c>
      <c r="H1473" s="4">
        <v>94.05</v>
      </c>
      <c r="I1473">
        <v>0</v>
      </c>
      <c r="J1473">
        <v>0</v>
      </c>
      <c r="K1473">
        <v>0</v>
      </c>
      <c r="L1473">
        <v>94.05</v>
      </c>
      <c r="M1473" s="2">
        <v>31</v>
      </c>
      <c r="P1473" t="s">
        <v>85</v>
      </c>
      <c r="Q1473" t="s">
        <v>86</v>
      </c>
    </row>
    <row r="1474" spans="1:17" x14ac:dyDescent="0.2">
      <c r="A1474" t="s">
        <v>62</v>
      </c>
      <c r="B1474" s="30" t="s">
        <v>142</v>
      </c>
      <c r="C1474" t="s">
        <v>14</v>
      </c>
      <c r="D1474" t="s">
        <v>82</v>
      </c>
      <c r="E1474" t="s">
        <v>15</v>
      </c>
      <c r="F1474" t="s">
        <v>17</v>
      </c>
      <c r="G1474" t="s">
        <v>18</v>
      </c>
      <c r="H1474" s="4">
        <v>347.85</v>
      </c>
      <c r="I1474">
        <v>0</v>
      </c>
      <c r="J1474">
        <v>0</v>
      </c>
      <c r="K1474">
        <v>0</v>
      </c>
      <c r="L1474">
        <v>347.85</v>
      </c>
      <c r="M1474" s="2">
        <v>31</v>
      </c>
      <c r="N1474" t="s">
        <v>84</v>
      </c>
      <c r="P1474" t="s">
        <v>85</v>
      </c>
      <c r="Q1474" t="s">
        <v>86</v>
      </c>
    </row>
    <row r="1475" spans="1:17" x14ac:dyDescent="0.2">
      <c r="A1475" t="s">
        <v>62</v>
      </c>
      <c r="B1475" s="30" t="s">
        <v>143</v>
      </c>
      <c r="C1475" t="s">
        <v>14</v>
      </c>
      <c r="D1475" t="s">
        <v>82</v>
      </c>
      <c r="E1475" t="s">
        <v>23</v>
      </c>
      <c r="F1475" t="s">
        <v>17</v>
      </c>
      <c r="G1475" t="s">
        <v>18</v>
      </c>
      <c r="H1475" s="4">
        <v>1159.96</v>
      </c>
      <c r="I1475">
        <v>0</v>
      </c>
      <c r="J1475">
        <v>0</v>
      </c>
      <c r="K1475">
        <v>0</v>
      </c>
      <c r="L1475">
        <v>1159.96</v>
      </c>
      <c r="M1475" s="2">
        <v>31</v>
      </c>
      <c r="N1475" t="s">
        <v>84</v>
      </c>
      <c r="P1475" t="s">
        <v>85</v>
      </c>
      <c r="Q1475" t="s">
        <v>86</v>
      </c>
    </row>
    <row r="1476" spans="1:17" x14ac:dyDescent="0.2">
      <c r="A1476" t="s">
        <v>62</v>
      </c>
      <c r="B1476" s="30" t="s">
        <v>144</v>
      </c>
      <c r="C1476" t="s">
        <v>14</v>
      </c>
      <c r="D1476" t="s">
        <v>82</v>
      </c>
      <c r="F1476" t="s">
        <v>17</v>
      </c>
      <c r="G1476" t="s">
        <v>18</v>
      </c>
      <c r="H1476" s="4">
        <v>2574.79</v>
      </c>
      <c r="I1476">
        <v>0</v>
      </c>
      <c r="J1476">
        <v>0</v>
      </c>
      <c r="K1476">
        <v>0</v>
      </c>
      <c r="L1476">
        <v>2574.79</v>
      </c>
      <c r="M1476" s="2">
        <v>31</v>
      </c>
      <c r="N1476" t="s">
        <v>84</v>
      </c>
      <c r="P1476" t="s">
        <v>85</v>
      </c>
      <c r="Q1476" t="s">
        <v>86</v>
      </c>
    </row>
    <row r="1477" spans="1:17" x14ac:dyDescent="0.2">
      <c r="A1477" t="s">
        <v>62</v>
      </c>
      <c r="B1477" s="30" t="s">
        <v>145</v>
      </c>
      <c r="C1477" t="s">
        <v>14</v>
      </c>
      <c r="D1477" t="s">
        <v>82</v>
      </c>
      <c r="F1477" t="s">
        <v>17</v>
      </c>
      <c r="G1477" t="s">
        <v>18</v>
      </c>
      <c r="H1477" s="4">
        <v>0</v>
      </c>
      <c r="I1477">
        <v>0</v>
      </c>
      <c r="J1477">
        <v>0</v>
      </c>
      <c r="K1477">
        <v>0</v>
      </c>
      <c r="L1477">
        <v>0</v>
      </c>
      <c r="M1477" s="2">
        <v>31</v>
      </c>
      <c r="P1477" t="s">
        <v>85</v>
      </c>
      <c r="Q1477" t="s">
        <v>86</v>
      </c>
    </row>
    <row r="1478" spans="1:17" x14ac:dyDescent="0.2">
      <c r="A1478" t="s">
        <v>62</v>
      </c>
      <c r="B1478" s="30" t="s">
        <v>146</v>
      </c>
      <c r="C1478" t="s">
        <v>14</v>
      </c>
      <c r="D1478" t="s">
        <v>82</v>
      </c>
      <c r="F1478" t="s">
        <v>17</v>
      </c>
      <c r="G1478" t="s">
        <v>19</v>
      </c>
      <c r="H1478" s="4">
        <v>3239</v>
      </c>
      <c r="I1478">
        <v>553</v>
      </c>
      <c r="J1478">
        <v>0</v>
      </c>
      <c r="K1478">
        <v>2686</v>
      </c>
      <c r="L1478">
        <v>0</v>
      </c>
      <c r="M1478" s="2">
        <v>31</v>
      </c>
      <c r="N1478" t="s">
        <v>23</v>
      </c>
      <c r="O1478" t="s">
        <v>37</v>
      </c>
      <c r="P1478" t="s">
        <v>85</v>
      </c>
      <c r="Q1478" t="s">
        <v>86</v>
      </c>
    </row>
    <row r="1479" spans="1:17" x14ac:dyDescent="0.2">
      <c r="A1479" t="s">
        <v>62</v>
      </c>
      <c r="B1479" s="30" t="s">
        <v>147</v>
      </c>
      <c r="C1479" t="s">
        <v>14</v>
      </c>
      <c r="D1479" t="s">
        <v>82</v>
      </c>
      <c r="F1479" t="s">
        <v>17</v>
      </c>
      <c r="G1479" t="s">
        <v>18</v>
      </c>
      <c r="H1479" s="4">
        <v>114.78</v>
      </c>
      <c r="I1479">
        <v>0</v>
      </c>
      <c r="J1479">
        <v>0</v>
      </c>
      <c r="K1479">
        <v>0</v>
      </c>
      <c r="L1479">
        <v>114.78</v>
      </c>
      <c r="M1479" s="2">
        <v>31</v>
      </c>
      <c r="P1479" t="s">
        <v>85</v>
      </c>
      <c r="Q1479" t="s">
        <v>86</v>
      </c>
    </row>
    <row r="1480" spans="1:17" x14ac:dyDescent="0.2">
      <c r="A1480" t="s">
        <v>62</v>
      </c>
      <c r="B1480" s="30" t="s">
        <v>148</v>
      </c>
      <c r="C1480" t="s">
        <v>14</v>
      </c>
      <c r="D1480" t="s">
        <v>82</v>
      </c>
      <c r="E1480" t="s">
        <v>149</v>
      </c>
      <c r="F1480" t="s">
        <v>17</v>
      </c>
      <c r="G1480" t="s">
        <v>19</v>
      </c>
      <c r="H1480" s="4">
        <v>47544</v>
      </c>
      <c r="I1480">
        <v>2628</v>
      </c>
      <c r="J1480">
        <v>0</v>
      </c>
      <c r="K1480">
        <v>44916</v>
      </c>
      <c r="L1480">
        <v>0</v>
      </c>
      <c r="M1480" s="2">
        <v>31</v>
      </c>
      <c r="O1480" t="s">
        <v>37</v>
      </c>
      <c r="P1480" t="s">
        <v>85</v>
      </c>
      <c r="Q1480" t="s">
        <v>86</v>
      </c>
    </row>
    <row r="1481" spans="1:17" x14ac:dyDescent="0.2">
      <c r="A1481" t="s">
        <v>62</v>
      </c>
      <c r="B1481" s="30" t="s">
        <v>150</v>
      </c>
      <c r="C1481" t="s">
        <v>14</v>
      </c>
      <c r="D1481" t="s">
        <v>82</v>
      </c>
      <c r="F1481" t="s">
        <v>17</v>
      </c>
      <c r="G1481" t="s">
        <v>19</v>
      </c>
      <c r="H1481" s="4">
        <v>633</v>
      </c>
      <c r="I1481">
        <v>55</v>
      </c>
      <c r="J1481">
        <v>0</v>
      </c>
      <c r="K1481">
        <v>578</v>
      </c>
      <c r="L1481">
        <v>0</v>
      </c>
      <c r="M1481" s="2">
        <v>31</v>
      </c>
      <c r="P1481" t="s">
        <v>85</v>
      </c>
      <c r="Q1481" t="s">
        <v>86</v>
      </c>
    </row>
    <row r="1482" spans="1:17" x14ac:dyDescent="0.2">
      <c r="A1482" t="s">
        <v>62</v>
      </c>
      <c r="B1482" s="30" t="s">
        <v>151</v>
      </c>
      <c r="C1482" t="s">
        <v>14</v>
      </c>
      <c r="D1482" t="s">
        <v>82</v>
      </c>
      <c r="E1482" t="s">
        <v>21</v>
      </c>
      <c r="F1482" t="s">
        <v>17</v>
      </c>
      <c r="G1482" t="s">
        <v>18</v>
      </c>
      <c r="H1482" s="4">
        <v>325.25</v>
      </c>
      <c r="I1482">
        <v>0</v>
      </c>
      <c r="J1482">
        <v>0</v>
      </c>
      <c r="K1482">
        <v>0</v>
      </c>
      <c r="L1482">
        <v>325.25</v>
      </c>
      <c r="M1482" s="2">
        <v>31</v>
      </c>
      <c r="P1482" t="s">
        <v>85</v>
      </c>
      <c r="Q1482" t="s">
        <v>86</v>
      </c>
    </row>
    <row r="1483" spans="1:17" x14ac:dyDescent="0.2">
      <c r="A1483" t="s">
        <v>62</v>
      </c>
      <c r="B1483" s="30" t="s">
        <v>152</v>
      </c>
      <c r="C1483" t="s">
        <v>14</v>
      </c>
      <c r="D1483" t="s">
        <v>82</v>
      </c>
      <c r="E1483" t="s">
        <v>153</v>
      </c>
      <c r="F1483" t="s">
        <v>17</v>
      </c>
      <c r="G1483" t="s">
        <v>19</v>
      </c>
      <c r="H1483" s="4">
        <v>1680</v>
      </c>
      <c r="I1483">
        <v>285</v>
      </c>
      <c r="J1483">
        <v>0</v>
      </c>
      <c r="K1483">
        <v>1395</v>
      </c>
      <c r="L1483">
        <v>0</v>
      </c>
      <c r="M1483" s="2">
        <v>31</v>
      </c>
      <c r="P1483" t="s">
        <v>85</v>
      </c>
      <c r="Q1483" t="s">
        <v>86</v>
      </c>
    </row>
    <row r="1484" spans="1:17" x14ac:dyDescent="0.2">
      <c r="A1484" t="s">
        <v>62</v>
      </c>
      <c r="B1484" s="30" t="s">
        <v>154</v>
      </c>
      <c r="C1484" t="s">
        <v>14</v>
      </c>
      <c r="D1484" t="s">
        <v>82</v>
      </c>
      <c r="F1484" t="s">
        <v>17</v>
      </c>
      <c r="G1484" t="s">
        <v>18</v>
      </c>
      <c r="H1484" s="4">
        <v>908.05</v>
      </c>
      <c r="I1484">
        <v>0</v>
      </c>
      <c r="J1484">
        <v>0</v>
      </c>
      <c r="K1484">
        <v>0</v>
      </c>
      <c r="L1484">
        <v>908.05</v>
      </c>
      <c r="M1484" s="2">
        <v>31</v>
      </c>
      <c r="P1484" t="s">
        <v>85</v>
      </c>
      <c r="Q1484" t="s">
        <v>86</v>
      </c>
    </row>
    <row r="1485" spans="1:17" x14ac:dyDescent="0.2">
      <c r="A1485" t="s">
        <v>62</v>
      </c>
      <c r="B1485" s="30" t="s">
        <v>155</v>
      </c>
      <c r="C1485" t="s">
        <v>14</v>
      </c>
      <c r="D1485" t="s">
        <v>82</v>
      </c>
      <c r="E1485" t="s">
        <v>156</v>
      </c>
      <c r="F1485" t="s">
        <v>17</v>
      </c>
      <c r="G1485" t="s">
        <v>18</v>
      </c>
      <c r="H1485" s="4">
        <v>1811.11</v>
      </c>
      <c r="I1485">
        <v>0</v>
      </c>
      <c r="J1485">
        <v>0</v>
      </c>
      <c r="K1485">
        <v>0</v>
      </c>
      <c r="L1485">
        <v>1811.11</v>
      </c>
      <c r="M1485" s="2">
        <v>31</v>
      </c>
      <c r="P1485" t="s">
        <v>85</v>
      </c>
      <c r="Q1485" t="s">
        <v>86</v>
      </c>
    </row>
    <row r="1486" spans="1:17" x14ac:dyDescent="0.2">
      <c r="A1486" t="s">
        <v>62</v>
      </c>
      <c r="B1486" s="30" t="s">
        <v>157</v>
      </c>
      <c r="C1486" t="s">
        <v>14</v>
      </c>
      <c r="D1486" t="s">
        <v>82</v>
      </c>
      <c r="F1486" t="s">
        <v>17</v>
      </c>
      <c r="G1486" t="s">
        <v>18</v>
      </c>
      <c r="H1486" s="4">
        <v>1430.3</v>
      </c>
      <c r="I1486">
        <v>0</v>
      </c>
      <c r="J1486">
        <v>0</v>
      </c>
      <c r="K1486">
        <v>0</v>
      </c>
      <c r="L1486">
        <v>1430.3</v>
      </c>
      <c r="M1486" s="2">
        <v>31</v>
      </c>
      <c r="N1486" t="s">
        <v>84</v>
      </c>
      <c r="P1486" t="s">
        <v>85</v>
      </c>
      <c r="Q1486" t="s">
        <v>86</v>
      </c>
    </row>
    <row r="1487" spans="1:17" x14ac:dyDescent="0.2">
      <c r="A1487" t="s">
        <v>62</v>
      </c>
      <c r="B1487" s="30" t="s">
        <v>158</v>
      </c>
      <c r="C1487" t="s">
        <v>14</v>
      </c>
      <c r="D1487" t="s">
        <v>82</v>
      </c>
      <c r="E1487" t="s">
        <v>26</v>
      </c>
      <c r="F1487" t="s">
        <v>17</v>
      </c>
      <c r="G1487" t="s">
        <v>18</v>
      </c>
      <c r="H1487" s="4">
        <v>1619.13</v>
      </c>
      <c r="I1487">
        <v>0</v>
      </c>
      <c r="J1487">
        <v>0</v>
      </c>
      <c r="K1487">
        <v>0</v>
      </c>
      <c r="L1487">
        <v>1619.13</v>
      </c>
      <c r="M1487" s="2">
        <v>31</v>
      </c>
      <c r="N1487" t="s">
        <v>84</v>
      </c>
      <c r="P1487" t="s">
        <v>85</v>
      </c>
      <c r="Q1487" t="s">
        <v>86</v>
      </c>
    </row>
    <row r="1488" spans="1:17" x14ac:dyDescent="0.2">
      <c r="A1488" t="s">
        <v>62</v>
      </c>
      <c r="B1488" s="30" t="s">
        <v>159</v>
      </c>
      <c r="C1488" t="s">
        <v>14</v>
      </c>
      <c r="D1488" t="s">
        <v>82</v>
      </c>
      <c r="F1488" t="s">
        <v>17</v>
      </c>
      <c r="G1488" t="s">
        <v>19</v>
      </c>
      <c r="H1488" s="4">
        <v>2933</v>
      </c>
      <c r="I1488">
        <v>549</v>
      </c>
      <c r="J1488">
        <v>0</v>
      </c>
      <c r="K1488">
        <v>2384</v>
      </c>
      <c r="L1488">
        <v>0</v>
      </c>
      <c r="M1488" s="2">
        <v>31</v>
      </c>
      <c r="N1488" t="s">
        <v>23</v>
      </c>
      <c r="O1488" t="s">
        <v>37</v>
      </c>
      <c r="P1488" t="s">
        <v>85</v>
      </c>
      <c r="Q1488" t="s">
        <v>86</v>
      </c>
    </row>
    <row r="1489" spans="1:17" x14ac:dyDescent="0.2">
      <c r="A1489" t="s">
        <v>62</v>
      </c>
      <c r="B1489" s="30" t="s">
        <v>160</v>
      </c>
      <c r="C1489" t="s">
        <v>14</v>
      </c>
      <c r="D1489" t="s">
        <v>82</v>
      </c>
      <c r="E1489" t="s">
        <v>161</v>
      </c>
      <c r="F1489" t="s">
        <v>17</v>
      </c>
      <c r="G1489" t="s">
        <v>19</v>
      </c>
      <c r="H1489" s="4">
        <v>5522</v>
      </c>
      <c r="I1489">
        <v>922</v>
      </c>
      <c r="J1489">
        <v>0</v>
      </c>
      <c r="K1489">
        <v>4600</v>
      </c>
      <c r="L1489">
        <v>0</v>
      </c>
      <c r="M1489" s="2">
        <v>31</v>
      </c>
      <c r="N1489" t="s">
        <v>23</v>
      </c>
      <c r="O1489" t="s">
        <v>37</v>
      </c>
      <c r="P1489" t="s">
        <v>85</v>
      </c>
      <c r="Q1489" t="s">
        <v>86</v>
      </c>
    </row>
    <row r="1490" spans="1:17" x14ac:dyDescent="0.2">
      <c r="A1490" t="s">
        <v>62</v>
      </c>
      <c r="B1490" s="30" t="s">
        <v>162</v>
      </c>
      <c r="C1490" t="s">
        <v>14</v>
      </c>
      <c r="D1490" t="s">
        <v>82</v>
      </c>
      <c r="F1490" t="s">
        <v>17</v>
      </c>
      <c r="G1490" t="s">
        <v>18</v>
      </c>
      <c r="H1490" s="4">
        <v>1246.3399999999999</v>
      </c>
      <c r="I1490">
        <v>0</v>
      </c>
      <c r="J1490">
        <v>0</v>
      </c>
      <c r="K1490">
        <v>0</v>
      </c>
      <c r="L1490">
        <v>1246.3399999999999</v>
      </c>
      <c r="M1490" s="2">
        <v>31</v>
      </c>
      <c r="N1490" t="s">
        <v>23</v>
      </c>
      <c r="P1490" t="s">
        <v>85</v>
      </c>
      <c r="Q1490" t="s">
        <v>86</v>
      </c>
    </row>
    <row r="1491" spans="1:17" x14ac:dyDescent="0.2">
      <c r="A1491" t="s">
        <v>62</v>
      </c>
      <c r="B1491" s="30" t="s">
        <v>163</v>
      </c>
      <c r="C1491" t="s">
        <v>14</v>
      </c>
      <c r="D1491" t="s">
        <v>82</v>
      </c>
      <c r="F1491" t="s">
        <v>17</v>
      </c>
      <c r="G1491" t="s">
        <v>19</v>
      </c>
      <c r="H1491" s="4">
        <v>2533</v>
      </c>
      <c r="I1491">
        <v>437</v>
      </c>
      <c r="J1491">
        <v>0</v>
      </c>
      <c r="K1491">
        <v>2096</v>
      </c>
      <c r="L1491">
        <v>0</v>
      </c>
      <c r="M1491" s="2">
        <v>31</v>
      </c>
      <c r="N1491" t="s">
        <v>23</v>
      </c>
      <c r="O1491" t="s">
        <v>37</v>
      </c>
      <c r="P1491" t="s">
        <v>85</v>
      </c>
      <c r="Q1491" t="s">
        <v>86</v>
      </c>
    </row>
    <row r="1492" spans="1:17" x14ac:dyDescent="0.2">
      <c r="A1492" t="s">
        <v>62</v>
      </c>
      <c r="B1492" s="30" t="s">
        <v>164</v>
      </c>
      <c r="C1492" t="s">
        <v>14</v>
      </c>
      <c r="D1492" t="s">
        <v>82</v>
      </c>
      <c r="E1492" t="s">
        <v>165</v>
      </c>
      <c r="F1492" t="s">
        <v>17</v>
      </c>
      <c r="G1492" t="s">
        <v>18</v>
      </c>
      <c r="H1492" s="4">
        <v>240.26</v>
      </c>
      <c r="I1492">
        <v>0</v>
      </c>
      <c r="J1492">
        <v>0</v>
      </c>
      <c r="K1492">
        <v>0</v>
      </c>
      <c r="L1492">
        <v>240.26</v>
      </c>
      <c r="M1492" s="2">
        <v>31</v>
      </c>
      <c r="P1492" t="s">
        <v>85</v>
      </c>
      <c r="Q1492" t="s">
        <v>86</v>
      </c>
    </row>
    <row r="1493" spans="1:17" x14ac:dyDescent="0.2">
      <c r="A1493" t="s">
        <v>62</v>
      </c>
      <c r="B1493" s="30" t="s">
        <v>166</v>
      </c>
      <c r="C1493" t="s">
        <v>14</v>
      </c>
      <c r="D1493" t="s">
        <v>82</v>
      </c>
      <c r="F1493" t="s">
        <v>17</v>
      </c>
      <c r="G1493" t="s">
        <v>18</v>
      </c>
      <c r="H1493" s="4">
        <v>1144.8699999999999</v>
      </c>
      <c r="I1493">
        <v>0</v>
      </c>
      <c r="J1493">
        <v>0</v>
      </c>
      <c r="K1493">
        <v>0</v>
      </c>
      <c r="L1493">
        <v>1144.8699999999999</v>
      </c>
      <c r="M1493" s="2">
        <v>31</v>
      </c>
      <c r="P1493" t="s">
        <v>85</v>
      </c>
      <c r="Q1493" t="s">
        <v>86</v>
      </c>
    </row>
    <row r="1494" spans="1:17" x14ac:dyDescent="0.2">
      <c r="A1494" t="s">
        <v>62</v>
      </c>
      <c r="B1494" s="30" t="s">
        <v>167</v>
      </c>
      <c r="C1494" t="s">
        <v>14</v>
      </c>
      <c r="D1494" t="s">
        <v>82</v>
      </c>
      <c r="F1494" t="s">
        <v>17</v>
      </c>
      <c r="G1494" t="s">
        <v>18</v>
      </c>
      <c r="H1494" s="4">
        <v>3.86</v>
      </c>
      <c r="I1494">
        <v>0</v>
      </c>
      <c r="J1494">
        <v>0</v>
      </c>
      <c r="K1494">
        <v>0</v>
      </c>
      <c r="L1494">
        <v>3.86</v>
      </c>
      <c r="M1494" s="2">
        <v>31</v>
      </c>
      <c r="N1494" t="s">
        <v>84</v>
      </c>
      <c r="P1494" t="s">
        <v>85</v>
      </c>
      <c r="Q1494" t="s">
        <v>86</v>
      </c>
    </row>
    <row r="1495" spans="1:17" x14ac:dyDescent="0.2">
      <c r="A1495" t="s">
        <v>62</v>
      </c>
      <c r="B1495" s="30" t="s">
        <v>168</v>
      </c>
      <c r="C1495" t="s">
        <v>14</v>
      </c>
      <c r="D1495" t="s">
        <v>82</v>
      </c>
      <c r="F1495" t="s">
        <v>17</v>
      </c>
      <c r="G1495" t="s">
        <v>19</v>
      </c>
      <c r="H1495" s="4">
        <v>4130</v>
      </c>
      <c r="I1495">
        <v>701</v>
      </c>
      <c r="J1495">
        <v>0</v>
      </c>
      <c r="K1495">
        <v>3429</v>
      </c>
      <c r="L1495">
        <v>0</v>
      </c>
      <c r="M1495" s="2">
        <v>31</v>
      </c>
      <c r="N1495" t="s">
        <v>23</v>
      </c>
      <c r="O1495" t="s">
        <v>37</v>
      </c>
      <c r="P1495" t="s">
        <v>85</v>
      </c>
      <c r="Q1495" t="s">
        <v>86</v>
      </c>
    </row>
    <row r="1496" spans="1:17" x14ac:dyDescent="0.2">
      <c r="A1496" t="s">
        <v>62</v>
      </c>
      <c r="B1496" s="30" t="s">
        <v>169</v>
      </c>
      <c r="C1496" t="s">
        <v>14</v>
      </c>
      <c r="D1496" t="s">
        <v>82</v>
      </c>
      <c r="F1496" t="s">
        <v>17</v>
      </c>
      <c r="G1496" t="s">
        <v>18</v>
      </c>
      <c r="H1496" s="4">
        <v>2297.6999999999998</v>
      </c>
      <c r="I1496">
        <v>0</v>
      </c>
      <c r="J1496">
        <v>0</v>
      </c>
      <c r="K1496">
        <v>0</v>
      </c>
      <c r="L1496">
        <v>2297.6999999999998</v>
      </c>
      <c r="M1496" s="2">
        <v>31</v>
      </c>
      <c r="N1496" t="s">
        <v>23</v>
      </c>
      <c r="P1496" t="s">
        <v>85</v>
      </c>
      <c r="Q1496" t="s">
        <v>86</v>
      </c>
    </row>
    <row r="1497" spans="1:17" x14ac:dyDescent="0.2">
      <c r="A1497" t="s">
        <v>62</v>
      </c>
      <c r="B1497" s="30" t="s">
        <v>170</v>
      </c>
      <c r="C1497" t="s">
        <v>14</v>
      </c>
      <c r="D1497" t="s">
        <v>82</v>
      </c>
      <c r="F1497" t="s">
        <v>17</v>
      </c>
      <c r="G1497" t="s">
        <v>18</v>
      </c>
      <c r="H1497" s="4">
        <v>1680.21</v>
      </c>
      <c r="I1497">
        <v>0</v>
      </c>
      <c r="J1497">
        <v>0</v>
      </c>
      <c r="K1497">
        <v>0</v>
      </c>
      <c r="L1497">
        <v>1680.21</v>
      </c>
      <c r="M1497" s="2">
        <v>31</v>
      </c>
      <c r="O1497" t="s">
        <v>37</v>
      </c>
      <c r="P1497" t="s">
        <v>85</v>
      </c>
      <c r="Q1497" t="s">
        <v>86</v>
      </c>
    </row>
    <row r="1498" spans="1:17" x14ac:dyDescent="0.2">
      <c r="A1498" t="s">
        <v>62</v>
      </c>
      <c r="B1498" s="30" t="s">
        <v>171</v>
      </c>
      <c r="C1498" t="s">
        <v>14</v>
      </c>
      <c r="D1498" t="s">
        <v>82</v>
      </c>
      <c r="F1498" t="s">
        <v>17</v>
      </c>
      <c r="G1498" t="s">
        <v>18</v>
      </c>
      <c r="H1498" s="4">
        <v>1618.48</v>
      </c>
      <c r="I1498">
        <v>0</v>
      </c>
      <c r="J1498">
        <v>0</v>
      </c>
      <c r="K1498">
        <v>0</v>
      </c>
      <c r="L1498">
        <v>1618.48</v>
      </c>
      <c r="M1498" s="2">
        <v>31</v>
      </c>
      <c r="N1498" t="s">
        <v>84</v>
      </c>
      <c r="P1498" t="s">
        <v>85</v>
      </c>
      <c r="Q1498" t="s">
        <v>86</v>
      </c>
    </row>
    <row r="1499" spans="1:17" x14ac:dyDescent="0.2">
      <c r="A1499" t="s">
        <v>62</v>
      </c>
      <c r="B1499" s="30" t="s">
        <v>172</v>
      </c>
      <c r="C1499" t="s">
        <v>14</v>
      </c>
      <c r="D1499" t="s">
        <v>82</v>
      </c>
      <c r="F1499" t="s">
        <v>17</v>
      </c>
      <c r="G1499" t="s">
        <v>18</v>
      </c>
      <c r="H1499" s="4">
        <v>1354.09</v>
      </c>
      <c r="I1499">
        <v>0</v>
      </c>
      <c r="J1499">
        <v>0</v>
      </c>
      <c r="K1499">
        <v>0</v>
      </c>
      <c r="L1499">
        <v>1354.09</v>
      </c>
      <c r="M1499" s="2">
        <v>31</v>
      </c>
      <c r="N1499" t="s">
        <v>84</v>
      </c>
      <c r="P1499" t="s">
        <v>85</v>
      </c>
      <c r="Q1499" t="s">
        <v>86</v>
      </c>
    </row>
    <row r="1500" spans="1:17" x14ac:dyDescent="0.2">
      <c r="A1500" t="s">
        <v>62</v>
      </c>
      <c r="B1500" s="30" t="s">
        <v>173</v>
      </c>
      <c r="C1500" t="s">
        <v>14</v>
      </c>
      <c r="D1500" t="s">
        <v>82</v>
      </c>
      <c r="F1500" t="s">
        <v>17</v>
      </c>
      <c r="G1500" t="s">
        <v>19</v>
      </c>
      <c r="H1500" s="4">
        <v>2088</v>
      </c>
      <c r="I1500">
        <v>178</v>
      </c>
      <c r="J1500">
        <v>0</v>
      </c>
      <c r="K1500">
        <v>1910</v>
      </c>
      <c r="L1500">
        <v>0</v>
      </c>
      <c r="M1500" s="2">
        <v>31</v>
      </c>
      <c r="P1500" t="s">
        <v>85</v>
      </c>
      <c r="Q1500" t="s">
        <v>86</v>
      </c>
    </row>
    <row r="1501" spans="1:17" x14ac:dyDescent="0.2">
      <c r="A1501" t="s">
        <v>62</v>
      </c>
      <c r="B1501" s="30" t="s">
        <v>174</v>
      </c>
      <c r="C1501" t="s">
        <v>14</v>
      </c>
      <c r="D1501" t="s">
        <v>82</v>
      </c>
      <c r="E1501" t="s">
        <v>15</v>
      </c>
      <c r="F1501" t="s">
        <v>17</v>
      </c>
      <c r="G1501" t="s">
        <v>18</v>
      </c>
      <c r="H1501" s="4">
        <v>1444.28</v>
      </c>
      <c r="I1501">
        <v>0</v>
      </c>
      <c r="J1501">
        <v>0</v>
      </c>
      <c r="K1501">
        <v>0</v>
      </c>
      <c r="L1501">
        <v>1444.28</v>
      </c>
      <c r="M1501" s="2">
        <v>31</v>
      </c>
      <c r="N1501" t="s">
        <v>84</v>
      </c>
      <c r="P1501" t="s">
        <v>85</v>
      </c>
      <c r="Q1501" t="s">
        <v>86</v>
      </c>
    </row>
    <row r="1502" spans="1:17" x14ac:dyDescent="0.2">
      <c r="A1502" t="s">
        <v>62</v>
      </c>
      <c r="B1502" s="30" t="s">
        <v>175</v>
      </c>
      <c r="C1502" t="s">
        <v>14</v>
      </c>
      <c r="D1502" t="s">
        <v>82</v>
      </c>
      <c r="F1502" t="s">
        <v>17</v>
      </c>
      <c r="G1502" t="s">
        <v>19</v>
      </c>
      <c r="H1502" s="4">
        <v>3693</v>
      </c>
      <c r="I1502">
        <v>599</v>
      </c>
      <c r="J1502">
        <v>0</v>
      </c>
      <c r="K1502">
        <v>3094</v>
      </c>
      <c r="L1502">
        <v>0</v>
      </c>
      <c r="M1502" s="2">
        <v>31</v>
      </c>
      <c r="N1502" t="s">
        <v>23</v>
      </c>
      <c r="O1502" t="s">
        <v>37</v>
      </c>
      <c r="P1502" t="s">
        <v>85</v>
      </c>
      <c r="Q1502" t="s">
        <v>86</v>
      </c>
    </row>
    <row r="1503" spans="1:17" x14ac:dyDescent="0.2">
      <c r="A1503" t="s">
        <v>62</v>
      </c>
      <c r="B1503" s="30" t="s">
        <v>176</v>
      </c>
      <c r="C1503" t="s">
        <v>14</v>
      </c>
      <c r="D1503" t="s">
        <v>82</v>
      </c>
      <c r="F1503" t="s">
        <v>17</v>
      </c>
      <c r="G1503" t="s">
        <v>18</v>
      </c>
      <c r="H1503" s="4">
        <v>102.9</v>
      </c>
      <c r="I1503">
        <v>0</v>
      </c>
      <c r="J1503">
        <v>0</v>
      </c>
      <c r="K1503">
        <v>0</v>
      </c>
      <c r="L1503">
        <v>102.9</v>
      </c>
      <c r="M1503" s="2">
        <v>31</v>
      </c>
      <c r="P1503" t="s">
        <v>85</v>
      </c>
      <c r="Q1503" t="s">
        <v>86</v>
      </c>
    </row>
    <row r="1504" spans="1:17" x14ac:dyDescent="0.2">
      <c r="A1504" t="s">
        <v>62</v>
      </c>
      <c r="B1504" s="30" t="s">
        <v>177</v>
      </c>
      <c r="C1504" t="s">
        <v>14</v>
      </c>
      <c r="D1504" t="s">
        <v>82</v>
      </c>
      <c r="F1504" t="s">
        <v>17</v>
      </c>
      <c r="G1504" t="s">
        <v>18</v>
      </c>
      <c r="H1504" s="4">
        <v>133.76</v>
      </c>
      <c r="I1504">
        <v>0</v>
      </c>
      <c r="J1504">
        <v>0</v>
      </c>
      <c r="K1504">
        <v>0</v>
      </c>
      <c r="L1504">
        <v>133.76</v>
      </c>
      <c r="M1504" s="2">
        <v>31</v>
      </c>
      <c r="P1504" t="s">
        <v>85</v>
      </c>
      <c r="Q1504" t="s">
        <v>86</v>
      </c>
    </row>
    <row r="1505" spans="1:17" x14ac:dyDescent="0.2">
      <c r="A1505" t="s">
        <v>62</v>
      </c>
      <c r="B1505" s="30" t="s">
        <v>178</v>
      </c>
      <c r="C1505" t="s">
        <v>14</v>
      </c>
      <c r="D1505" t="s">
        <v>82</v>
      </c>
      <c r="E1505" t="s">
        <v>179</v>
      </c>
      <c r="F1505" t="s">
        <v>17</v>
      </c>
      <c r="G1505" t="s">
        <v>19</v>
      </c>
      <c r="H1505" s="4">
        <v>4087</v>
      </c>
      <c r="I1505">
        <v>861</v>
      </c>
      <c r="J1505">
        <v>0</v>
      </c>
      <c r="K1505">
        <v>3226</v>
      </c>
      <c r="L1505">
        <v>0</v>
      </c>
      <c r="M1505" s="2">
        <v>31</v>
      </c>
      <c r="N1505" t="s">
        <v>23</v>
      </c>
      <c r="O1505" t="s">
        <v>37</v>
      </c>
      <c r="P1505" t="s">
        <v>85</v>
      </c>
      <c r="Q1505" t="s">
        <v>86</v>
      </c>
    </row>
    <row r="1506" spans="1:17" x14ac:dyDescent="0.2">
      <c r="A1506" t="s">
        <v>62</v>
      </c>
      <c r="B1506" s="30" t="s">
        <v>180</v>
      </c>
      <c r="C1506" t="s">
        <v>14</v>
      </c>
      <c r="D1506" t="s">
        <v>82</v>
      </c>
      <c r="F1506" t="s">
        <v>17</v>
      </c>
      <c r="G1506" t="s">
        <v>18</v>
      </c>
      <c r="H1506" s="4">
        <v>83.41</v>
      </c>
      <c r="I1506">
        <v>0</v>
      </c>
      <c r="J1506">
        <v>0</v>
      </c>
      <c r="K1506">
        <v>0</v>
      </c>
      <c r="L1506">
        <v>83.41</v>
      </c>
      <c r="M1506" s="2">
        <v>31</v>
      </c>
      <c r="O1506" t="s">
        <v>37</v>
      </c>
      <c r="P1506" t="s">
        <v>85</v>
      </c>
      <c r="Q1506" t="s">
        <v>86</v>
      </c>
    </row>
    <row r="1507" spans="1:17" x14ac:dyDescent="0.2">
      <c r="A1507" t="s">
        <v>62</v>
      </c>
      <c r="B1507" s="30" t="s">
        <v>181</v>
      </c>
      <c r="C1507" t="s">
        <v>14</v>
      </c>
      <c r="D1507" t="s">
        <v>82</v>
      </c>
      <c r="F1507" t="s">
        <v>17</v>
      </c>
      <c r="G1507" t="s">
        <v>19</v>
      </c>
      <c r="H1507" s="4">
        <v>4456</v>
      </c>
      <c r="I1507">
        <v>714</v>
      </c>
      <c r="J1507">
        <v>0</v>
      </c>
      <c r="K1507">
        <v>3742</v>
      </c>
      <c r="L1507">
        <v>0</v>
      </c>
      <c r="M1507" s="2">
        <v>31</v>
      </c>
      <c r="N1507" t="s">
        <v>23</v>
      </c>
      <c r="O1507" t="s">
        <v>37</v>
      </c>
      <c r="P1507" t="s">
        <v>85</v>
      </c>
      <c r="Q1507" t="s">
        <v>86</v>
      </c>
    </row>
    <row r="1508" spans="1:17" x14ac:dyDescent="0.2">
      <c r="A1508" t="s">
        <v>62</v>
      </c>
      <c r="B1508" s="30" t="s">
        <v>182</v>
      </c>
      <c r="C1508" t="s">
        <v>14</v>
      </c>
      <c r="D1508" t="s">
        <v>82</v>
      </c>
      <c r="F1508" t="s">
        <v>17</v>
      </c>
      <c r="G1508" t="s">
        <v>18</v>
      </c>
      <c r="H1508" s="4">
        <v>408.29</v>
      </c>
      <c r="I1508">
        <v>0</v>
      </c>
      <c r="J1508">
        <v>0</v>
      </c>
      <c r="K1508">
        <v>0</v>
      </c>
      <c r="L1508">
        <v>408.29</v>
      </c>
      <c r="M1508" s="2">
        <v>31</v>
      </c>
      <c r="P1508" t="s">
        <v>85</v>
      </c>
      <c r="Q1508" t="s">
        <v>86</v>
      </c>
    </row>
    <row r="1509" spans="1:17" x14ac:dyDescent="0.2">
      <c r="A1509" t="s">
        <v>62</v>
      </c>
      <c r="B1509" s="30" t="s">
        <v>183</v>
      </c>
      <c r="C1509" t="s">
        <v>14</v>
      </c>
      <c r="D1509" t="s">
        <v>82</v>
      </c>
      <c r="E1509" t="s">
        <v>184</v>
      </c>
      <c r="F1509" t="s">
        <v>17</v>
      </c>
      <c r="G1509" t="s">
        <v>18</v>
      </c>
      <c r="H1509" s="4">
        <v>269.66000000000003</v>
      </c>
      <c r="I1509">
        <v>0</v>
      </c>
      <c r="J1509">
        <v>0</v>
      </c>
      <c r="K1509">
        <v>0</v>
      </c>
      <c r="L1509">
        <v>269.66000000000003</v>
      </c>
      <c r="M1509" s="2">
        <v>31</v>
      </c>
      <c r="P1509" t="s">
        <v>85</v>
      </c>
      <c r="Q1509" t="s">
        <v>86</v>
      </c>
    </row>
    <row r="1510" spans="1:17" x14ac:dyDescent="0.2">
      <c r="A1510" t="s">
        <v>62</v>
      </c>
      <c r="B1510" s="30" t="s">
        <v>185</v>
      </c>
      <c r="C1510" t="s">
        <v>14</v>
      </c>
      <c r="D1510" t="s">
        <v>82</v>
      </c>
      <c r="E1510" t="s">
        <v>186</v>
      </c>
      <c r="F1510" t="s">
        <v>17</v>
      </c>
      <c r="G1510" t="s">
        <v>18</v>
      </c>
      <c r="H1510" s="4">
        <v>506.59</v>
      </c>
      <c r="I1510">
        <v>0</v>
      </c>
      <c r="J1510">
        <v>0</v>
      </c>
      <c r="K1510">
        <v>0</v>
      </c>
      <c r="L1510">
        <v>506.59</v>
      </c>
      <c r="M1510" s="2">
        <v>31</v>
      </c>
      <c r="P1510" t="s">
        <v>85</v>
      </c>
      <c r="Q1510" t="s">
        <v>86</v>
      </c>
    </row>
    <row r="1511" spans="1:17" x14ac:dyDescent="0.2">
      <c r="A1511" t="s">
        <v>62</v>
      </c>
      <c r="B1511" s="30" t="s">
        <v>187</v>
      </c>
      <c r="C1511" t="s">
        <v>14</v>
      </c>
      <c r="D1511" t="s">
        <v>82</v>
      </c>
      <c r="E1511" t="s">
        <v>188</v>
      </c>
      <c r="F1511" t="s">
        <v>17</v>
      </c>
      <c r="G1511" t="s">
        <v>18</v>
      </c>
      <c r="H1511" s="4">
        <v>1058.07</v>
      </c>
      <c r="I1511">
        <v>0</v>
      </c>
      <c r="J1511">
        <v>0</v>
      </c>
      <c r="K1511">
        <v>0</v>
      </c>
      <c r="L1511">
        <v>1058.07</v>
      </c>
      <c r="M1511" s="2">
        <v>31</v>
      </c>
      <c r="N1511" t="s">
        <v>84</v>
      </c>
      <c r="P1511" t="s">
        <v>85</v>
      </c>
      <c r="Q1511" t="s">
        <v>86</v>
      </c>
    </row>
    <row r="1512" spans="1:17" x14ac:dyDescent="0.2">
      <c r="A1512" t="s">
        <v>62</v>
      </c>
      <c r="B1512" s="30" t="s">
        <v>189</v>
      </c>
      <c r="C1512" t="s">
        <v>14</v>
      </c>
      <c r="D1512" t="s">
        <v>82</v>
      </c>
      <c r="F1512" t="s">
        <v>17</v>
      </c>
      <c r="G1512" t="s">
        <v>18</v>
      </c>
      <c r="H1512" s="4">
        <v>613.23</v>
      </c>
      <c r="I1512">
        <v>0</v>
      </c>
      <c r="J1512">
        <v>0</v>
      </c>
      <c r="K1512">
        <v>0</v>
      </c>
      <c r="L1512">
        <v>613.23</v>
      </c>
      <c r="M1512" s="2">
        <v>31</v>
      </c>
      <c r="P1512" t="s">
        <v>85</v>
      </c>
      <c r="Q1512" t="s">
        <v>86</v>
      </c>
    </row>
    <row r="1513" spans="1:17" x14ac:dyDescent="0.2">
      <c r="A1513" t="s">
        <v>62</v>
      </c>
      <c r="B1513" s="30" t="s">
        <v>190</v>
      </c>
      <c r="C1513" t="s">
        <v>14</v>
      </c>
      <c r="D1513" t="s">
        <v>82</v>
      </c>
      <c r="E1513" t="s">
        <v>191</v>
      </c>
      <c r="F1513" t="s">
        <v>17</v>
      </c>
      <c r="G1513" t="s">
        <v>19</v>
      </c>
      <c r="H1513" s="4">
        <v>4106</v>
      </c>
      <c r="I1513">
        <v>710</v>
      </c>
      <c r="J1513">
        <v>0</v>
      </c>
      <c r="K1513">
        <v>3396</v>
      </c>
      <c r="L1513">
        <v>0</v>
      </c>
      <c r="M1513" s="2">
        <v>31</v>
      </c>
      <c r="N1513" t="s">
        <v>23</v>
      </c>
      <c r="O1513" t="s">
        <v>37</v>
      </c>
      <c r="P1513" t="s">
        <v>85</v>
      </c>
      <c r="Q1513" t="s">
        <v>86</v>
      </c>
    </row>
    <row r="1514" spans="1:17" x14ac:dyDescent="0.2">
      <c r="A1514" t="s">
        <v>62</v>
      </c>
      <c r="B1514" s="30" t="s">
        <v>192</v>
      </c>
      <c r="C1514" t="s">
        <v>14</v>
      </c>
      <c r="D1514" t="s">
        <v>82</v>
      </c>
      <c r="E1514" t="s">
        <v>193</v>
      </c>
      <c r="F1514" t="s">
        <v>17</v>
      </c>
      <c r="G1514" t="s">
        <v>18</v>
      </c>
      <c r="H1514" s="4">
        <v>1396.45</v>
      </c>
      <c r="I1514">
        <v>0</v>
      </c>
      <c r="J1514">
        <v>0</v>
      </c>
      <c r="K1514">
        <v>0</v>
      </c>
      <c r="L1514">
        <v>1396.45</v>
      </c>
      <c r="M1514" s="2">
        <v>31</v>
      </c>
      <c r="P1514" t="s">
        <v>85</v>
      </c>
      <c r="Q1514" t="s">
        <v>86</v>
      </c>
    </row>
    <row r="1515" spans="1:17" x14ac:dyDescent="0.2">
      <c r="A1515" t="s">
        <v>62</v>
      </c>
      <c r="B1515" s="30" t="s">
        <v>194</v>
      </c>
      <c r="C1515" t="s">
        <v>14</v>
      </c>
      <c r="D1515" t="s">
        <v>82</v>
      </c>
      <c r="E1515" t="s">
        <v>24</v>
      </c>
      <c r="F1515" t="s">
        <v>17</v>
      </c>
      <c r="G1515" t="s">
        <v>19</v>
      </c>
      <c r="H1515" s="4">
        <v>4587</v>
      </c>
      <c r="I1515">
        <v>830</v>
      </c>
      <c r="J1515">
        <v>0</v>
      </c>
      <c r="K1515">
        <v>3757</v>
      </c>
      <c r="L1515">
        <v>0</v>
      </c>
      <c r="M1515" s="2">
        <v>31</v>
      </c>
      <c r="N1515" t="s">
        <v>23</v>
      </c>
      <c r="O1515" t="s">
        <v>37</v>
      </c>
      <c r="P1515" t="s">
        <v>85</v>
      </c>
      <c r="Q1515" t="s">
        <v>86</v>
      </c>
    </row>
    <row r="1516" spans="1:17" x14ac:dyDescent="0.2">
      <c r="A1516" t="s">
        <v>62</v>
      </c>
      <c r="B1516" s="30" t="s">
        <v>195</v>
      </c>
      <c r="C1516" t="s">
        <v>14</v>
      </c>
      <c r="D1516" t="s">
        <v>82</v>
      </c>
      <c r="F1516" t="s">
        <v>17</v>
      </c>
      <c r="G1516" t="s">
        <v>19</v>
      </c>
      <c r="H1516" s="4">
        <v>2487</v>
      </c>
      <c r="I1516">
        <v>418</v>
      </c>
      <c r="J1516">
        <v>0</v>
      </c>
      <c r="K1516">
        <v>2069</v>
      </c>
      <c r="L1516">
        <v>0</v>
      </c>
      <c r="M1516" s="2">
        <v>31</v>
      </c>
      <c r="N1516" t="s">
        <v>23</v>
      </c>
      <c r="O1516" t="s">
        <v>37</v>
      </c>
      <c r="P1516" t="s">
        <v>85</v>
      </c>
      <c r="Q1516" t="s">
        <v>86</v>
      </c>
    </row>
    <row r="1517" spans="1:17" x14ac:dyDescent="0.2">
      <c r="A1517" t="s">
        <v>62</v>
      </c>
      <c r="B1517" s="30" t="s">
        <v>196</v>
      </c>
      <c r="C1517" t="s">
        <v>14</v>
      </c>
      <c r="D1517" t="s">
        <v>82</v>
      </c>
      <c r="F1517" t="s">
        <v>17</v>
      </c>
      <c r="G1517" t="s">
        <v>19</v>
      </c>
      <c r="H1517" s="4">
        <v>3808</v>
      </c>
      <c r="I1517">
        <v>689</v>
      </c>
      <c r="J1517">
        <v>0</v>
      </c>
      <c r="K1517">
        <v>3119</v>
      </c>
      <c r="L1517">
        <v>0</v>
      </c>
      <c r="M1517" s="2">
        <v>31</v>
      </c>
      <c r="N1517" t="s">
        <v>23</v>
      </c>
      <c r="O1517" t="s">
        <v>37</v>
      </c>
      <c r="P1517" t="s">
        <v>85</v>
      </c>
      <c r="Q1517" t="s">
        <v>86</v>
      </c>
    </row>
    <row r="1518" spans="1:17" x14ac:dyDescent="0.2">
      <c r="A1518" t="s">
        <v>62</v>
      </c>
      <c r="B1518" s="30" t="s">
        <v>197</v>
      </c>
      <c r="C1518" t="s">
        <v>14</v>
      </c>
      <c r="D1518" t="s">
        <v>82</v>
      </c>
      <c r="F1518" t="s">
        <v>17</v>
      </c>
      <c r="G1518" t="s">
        <v>19</v>
      </c>
      <c r="H1518" s="4">
        <v>3522</v>
      </c>
      <c r="I1518">
        <v>612</v>
      </c>
      <c r="J1518">
        <v>0</v>
      </c>
      <c r="K1518">
        <v>2910</v>
      </c>
      <c r="L1518">
        <v>0</v>
      </c>
      <c r="M1518" s="2">
        <v>31</v>
      </c>
      <c r="N1518" t="s">
        <v>23</v>
      </c>
      <c r="O1518" t="s">
        <v>37</v>
      </c>
      <c r="P1518" t="s">
        <v>85</v>
      </c>
      <c r="Q1518" t="s">
        <v>86</v>
      </c>
    </row>
    <row r="1519" spans="1:17" x14ac:dyDescent="0.2">
      <c r="A1519" t="s">
        <v>62</v>
      </c>
      <c r="B1519" s="30" t="s">
        <v>198</v>
      </c>
      <c r="C1519" t="s">
        <v>14</v>
      </c>
      <c r="D1519" t="s">
        <v>82</v>
      </c>
      <c r="F1519" t="s">
        <v>17</v>
      </c>
      <c r="G1519" t="s">
        <v>18</v>
      </c>
      <c r="H1519" s="4">
        <v>782.24</v>
      </c>
      <c r="I1519">
        <v>0</v>
      </c>
      <c r="J1519">
        <v>0</v>
      </c>
      <c r="K1519">
        <v>0</v>
      </c>
      <c r="L1519">
        <v>782.24</v>
      </c>
      <c r="M1519" s="2">
        <v>31</v>
      </c>
      <c r="P1519" t="s">
        <v>85</v>
      </c>
      <c r="Q1519" t="s">
        <v>86</v>
      </c>
    </row>
    <row r="1520" spans="1:17" x14ac:dyDescent="0.2">
      <c r="A1520" t="s">
        <v>62</v>
      </c>
      <c r="B1520" s="30" t="s">
        <v>199</v>
      </c>
      <c r="C1520" t="s">
        <v>14</v>
      </c>
      <c r="D1520" t="s">
        <v>82</v>
      </c>
      <c r="F1520" t="s">
        <v>17</v>
      </c>
      <c r="G1520" t="s">
        <v>18</v>
      </c>
      <c r="H1520" s="4">
        <v>1839.82</v>
      </c>
      <c r="I1520">
        <v>0</v>
      </c>
      <c r="J1520">
        <v>0</v>
      </c>
      <c r="K1520">
        <v>0</v>
      </c>
      <c r="L1520">
        <v>1839.82</v>
      </c>
      <c r="M1520" s="2">
        <v>31</v>
      </c>
      <c r="N1520" t="s">
        <v>23</v>
      </c>
      <c r="O1520" t="s">
        <v>37</v>
      </c>
      <c r="P1520" t="s">
        <v>85</v>
      </c>
      <c r="Q1520" t="s">
        <v>86</v>
      </c>
    </row>
    <row r="1521" spans="1:17" x14ac:dyDescent="0.2">
      <c r="A1521" t="s">
        <v>62</v>
      </c>
      <c r="B1521" s="30" t="s">
        <v>200</v>
      </c>
      <c r="C1521" t="s">
        <v>14</v>
      </c>
      <c r="D1521" t="s">
        <v>82</v>
      </c>
      <c r="F1521" t="s">
        <v>17</v>
      </c>
      <c r="G1521" t="s">
        <v>18</v>
      </c>
      <c r="H1521" s="4">
        <v>407.5</v>
      </c>
      <c r="I1521">
        <v>0</v>
      </c>
      <c r="J1521">
        <v>0</v>
      </c>
      <c r="K1521">
        <v>0</v>
      </c>
      <c r="L1521">
        <v>407.5</v>
      </c>
      <c r="M1521" s="2">
        <v>31</v>
      </c>
      <c r="P1521" t="s">
        <v>85</v>
      </c>
      <c r="Q1521" t="s">
        <v>86</v>
      </c>
    </row>
    <row r="1522" spans="1:17" x14ac:dyDescent="0.2">
      <c r="A1522" t="s">
        <v>62</v>
      </c>
      <c r="B1522" s="30" t="s">
        <v>201</v>
      </c>
      <c r="C1522" t="s">
        <v>14</v>
      </c>
      <c r="D1522" t="s">
        <v>82</v>
      </c>
      <c r="F1522" t="s">
        <v>17</v>
      </c>
      <c r="G1522" t="s">
        <v>18</v>
      </c>
      <c r="H1522" s="4">
        <v>672.94</v>
      </c>
      <c r="I1522">
        <v>0</v>
      </c>
      <c r="J1522">
        <v>0</v>
      </c>
      <c r="K1522">
        <v>0</v>
      </c>
      <c r="L1522">
        <v>672.94</v>
      </c>
      <c r="M1522" s="2">
        <v>31</v>
      </c>
      <c r="N1522" t="s">
        <v>23</v>
      </c>
      <c r="P1522" t="s">
        <v>85</v>
      </c>
      <c r="Q1522" t="s">
        <v>86</v>
      </c>
    </row>
    <row r="1523" spans="1:17" x14ac:dyDescent="0.2">
      <c r="A1523" t="s">
        <v>62</v>
      </c>
      <c r="B1523" s="30" t="s">
        <v>202</v>
      </c>
      <c r="C1523" t="s">
        <v>14</v>
      </c>
      <c r="D1523" t="s">
        <v>82</v>
      </c>
      <c r="F1523" t="s">
        <v>17</v>
      </c>
      <c r="G1523" t="s">
        <v>19</v>
      </c>
      <c r="H1523" s="4">
        <v>1848</v>
      </c>
      <c r="I1523">
        <v>242</v>
      </c>
      <c r="J1523">
        <v>0</v>
      </c>
      <c r="K1523">
        <v>1606</v>
      </c>
      <c r="L1523">
        <v>0</v>
      </c>
      <c r="M1523" s="2">
        <v>31</v>
      </c>
      <c r="N1523" t="s">
        <v>23</v>
      </c>
      <c r="P1523" t="s">
        <v>85</v>
      </c>
      <c r="Q1523" t="s">
        <v>86</v>
      </c>
    </row>
    <row r="1524" spans="1:17" x14ac:dyDescent="0.2">
      <c r="A1524" t="s">
        <v>62</v>
      </c>
      <c r="B1524" s="30" t="s">
        <v>203</v>
      </c>
      <c r="C1524" t="s">
        <v>14</v>
      </c>
      <c r="D1524" t="s">
        <v>82</v>
      </c>
      <c r="F1524" t="s">
        <v>17</v>
      </c>
      <c r="G1524" t="s">
        <v>19</v>
      </c>
      <c r="H1524" s="4">
        <v>6574</v>
      </c>
      <c r="I1524">
        <v>920</v>
      </c>
      <c r="J1524">
        <v>0</v>
      </c>
      <c r="K1524">
        <v>5654</v>
      </c>
      <c r="L1524">
        <v>0</v>
      </c>
      <c r="M1524" s="2">
        <v>31</v>
      </c>
      <c r="N1524" t="s">
        <v>84</v>
      </c>
      <c r="O1524" t="s">
        <v>37</v>
      </c>
      <c r="P1524" t="s">
        <v>85</v>
      </c>
      <c r="Q1524" t="s">
        <v>86</v>
      </c>
    </row>
    <row r="1525" spans="1:17" x14ac:dyDescent="0.2">
      <c r="A1525" t="s">
        <v>62</v>
      </c>
      <c r="B1525" s="30" t="s">
        <v>204</v>
      </c>
      <c r="C1525" t="s">
        <v>14</v>
      </c>
      <c r="D1525" t="s">
        <v>82</v>
      </c>
      <c r="F1525" t="s">
        <v>17</v>
      </c>
      <c r="G1525" t="s">
        <v>18</v>
      </c>
      <c r="H1525" s="4">
        <v>1109.72</v>
      </c>
      <c r="I1525">
        <v>0</v>
      </c>
      <c r="J1525">
        <v>0</v>
      </c>
      <c r="K1525">
        <v>0</v>
      </c>
      <c r="L1525">
        <v>1109.72</v>
      </c>
      <c r="M1525" s="2">
        <v>31</v>
      </c>
      <c r="N1525" t="s">
        <v>84</v>
      </c>
      <c r="P1525" t="s">
        <v>85</v>
      </c>
      <c r="Q1525" t="s">
        <v>86</v>
      </c>
    </row>
    <row r="1526" spans="1:17" x14ac:dyDescent="0.2">
      <c r="A1526" t="s">
        <v>62</v>
      </c>
      <c r="B1526" s="30" t="s">
        <v>205</v>
      </c>
      <c r="C1526" t="s">
        <v>14</v>
      </c>
      <c r="D1526" t="s">
        <v>82</v>
      </c>
      <c r="F1526" t="s">
        <v>17</v>
      </c>
      <c r="G1526" t="s">
        <v>19</v>
      </c>
      <c r="H1526" s="4">
        <v>11550</v>
      </c>
      <c r="I1526">
        <v>4340</v>
      </c>
      <c r="J1526">
        <v>0</v>
      </c>
      <c r="K1526">
        <v>7210</v>
      </c>
      <c r="L1526">
        <v>0</v>
      </c>
      <c r="M1526" s="2">
        <v>31</v>
      </c>
      <c r="N1526" t="s">
        <v>84</v>
      </c>
      <c r="O1526" t="s">
        <v>37</v>
      </c>
      <c r="P1526" t="s">
        <v>85</v>
      </c>
      <c r="Q1526" t="s">
        <v>86</v>
      </c>
    </row>
    <row r="1527" spans="1:17" x14ac:dyDescent="0.2">
      <c r="A1527" t="s">
        <v>62</v>
      </c>
      <c r="B1527" s="30" t="s">
        <v>206</v>
      </c>
      <c r="C1527" t="s">
        <v>14</v>
      </c>
      <c r="D1527" t="s">
        <v>82</v>
      </c>
      <c r="F1527" t="s">
        <v>17</v>
      </c>
      <c r="G1527" t="s">
        <v>19</v>
      </c>
      <c r="H1527" s="4">
        <v>18720</v>
      </c>
      <c r="I1527">
        <v>2280</v>
      </c>
      <c r="J1527">
        <v>0</v>
      </c>
      <c r="K1527">
        <v>16440</v>
      </c>
      <c r="L1527">
        <v>0</v>
      </c>
      <c r="M1527" s="2">
        <v>31</v>
      </c>
      <c r="N1527" t="s">
        <v>84</v>
      </c>
      <c r="O1527" t="s">
        <v>37</v>
      </c>
      <c r="P1527" t="s">
        <v>85</v>
      </c>
      <c r="Q1527" t="s">
        <v>86</v>
      </c>
    </row>
    <row r="1528" spans="1:17" x14ac:dyDescent="0.2">
      <c r="A1528" t="s">
        <v>62</v>
      </c>
      <c r="B1528" s="30" t="s">
        <v>207</v>
      </c>
      <c r="C1528" t="s">
        <v>14</v>
      </c>
      <c r="D1528" t="s">
        <v>82</v>
      </c>
      <c r="F1528" t="s">
        <v>17</v>
      </c>
      <c r="G1528" t="s">
        <v>19</v>
      </c>
      <c r="H1528" s="4">
        <v>3530</v>
      </c>
      <c r="I1528">
        <v>880</v>
      </c>
      <c r="J1528">
        <v>0</v>
      </c>
      <c r="K1528">
        <v>2650</v>
      </c>
      <c r="L1528">
        <v>0</v>
      </c>
      <c r="M1528" s="2">
        <v>31</v>
      </c>
      <c r="N1528" t="s">
        <v>84</v>
      </c>
      <c r="P1528" t="s">
        <v>85</v>
      </c>
      <c r="Q1528" t="s">
        <v>86</v>
      </c>
    </row>
    <row r="1529" spans="1:17" x14ac:dyDescent="0.2">
      <c r="A1529" t="s">
        <v>62</v>
      </c>
      <c r="B1529" s="30" t="s">
        <v>208</v>
      </c>
      <c r="C1529" t="s">
        <v>14</v>
      </c>
      <c r="D1529" t="s">
        <v>82</v>
      </c>
      <c r="F1529" t="s">
        <v>17</v>
      </c>
      <c r="G1529" t="s">
        <v>18</v>
      </c>
      <c r="H1529" s="4">
        <v>2278.35</v>
      </c>
      <c r="I1529">
        <v>0</v>
      </c>
      <c r="J1529">
        <v>0</v>
      </c>
      <c r="K1529">
        <v>0</v>
      </c>
      <c r="L1529">
        <v>2278.35</v>
      </c>
      <c r="M1529" s="2">
        <v>31</v>
      </c>
      <c r="N1529" t="s">
        <v>23</v>
      </c>
      <c r="O1529" t="s">
        <v>37</v>
      </c>
      <c r="P1529" t="s">
        <v>85</v>
      </c>
      <c r="Q1529" t="s">
        <v>86</v>
      </c>
    </row>
    <row r="1530" spans="1:17" x14ac:dyDescent="0.2">
      <c r="A1530" t="s">
        <v>62</v>
      </c>
      <c r="B1530" s="30" t="s">
        <v>209</v>
      </c>
      <c r="C1530" t="s">
        <v>14</v>
      </c>
      <c r="D1530" t="s">
        <v>82</v>
      </c>
      <c r="F1530" t="s">
        <v>17</v>
      </c>
      <c r="G1530" t="s">
        <v>19</v>
      </c>
      <c r="H1530" s="4">
        <v>3878</v>
      </c>
      <c r="I1530">
        <v>666</v>
      </c>
      <c r="J1530">
        <v>0</v>
      </c>
      <c r="K1530">
        <v>3212</v>
      </c>
      <c r="L1530">
        <v>0</v>
      </c>
      <c r="M1530" s="2">
        <v>31</v>
      </c>
      <c r="N1530" t="s">
        <v>23</v>
      </c>
      <c r="O1530" t="s">
        <v>37</v>
      </c>
      <c r="P1530" t="s">
        <v>85</v>
      </c>
      <c r="Q1530" t="s">
        <v>86</v>
      </c>
    </row>
    <row r="1531" spans="1:17" x14ac:dyDescent="0.2">
      <c r="A1531" t="s">
        <v>62</v>
      </c>
      <c r="B1531" s="30" t="s">
        <v>210</v>
      </c>
      <c r="C1531" t="s">
        <v>14</v>
      </c>
      <c r="D1531" t="s">
        <v>82</v>
      </c>
      <c r="F1531" t="s">
        <v>17</v>
      </c>
      <c r="G1531" t="s">
        <v>19</v>
      </c>
      <c r="H1531" s="4">
        <v>4003</v>
      </c>
      <c r="I1531">
        <v>687</v>
      </c>
      <c r="J1531">
        <v>0</v>
      </c>
      <c r="K1531">
        <v>3316</v>
      </c>
      <c r="L1531">
        <v>0</v>
      </c>
      <c r="M1531" s="2">
        <v>31</v>
      </c>
      <c r="N1531" t="s">
        <v>23</v>
      </c>
      <c r="O1531" t="s">
        <v>37</v>
      </c>
      <c r="P1531" t="s">
        <v>85</v>
      </c>
      <c r="Q1531" t="s">
        <v>86</v>
      </c>
    </row>
    <row r="1532" spans="1:17" x14ac:dyDescent="0.2">
      <c r="A1532" t="s">
        <v>62</v>
      </c>
      <c r="B1532" s="30" t="s">
        <v>211</v>
      </c>
      <c r="C1532" t="s">
        <v>14</v>
      </c>
      <c r="D1532" t="s">
        <v>82</v>
      </c>
      <c r="F1532" t="s">
        <v>17</v>
      </c>
      <c r="G1532" t="s">
        <v>18</v>
      </c>
      <c r="H1532" s="4">
        <v>1082.3599999999999</v>
      </c>
      <c r="I1532">
        <v>0</v>
      </c>
      <c r="J1532">
        <v>0</v>
      </c>
      <c r="K1532">
        <v>0</v>
      </c>
      <c r="L1532">
        <v>1082.3599999999999</v>
      </c>
      <c r="M1532" s="2">
        <v>31</v>
      </c>
      <c r="P1532" t="s">
        <v>85</v>
      </c>
      <c r="Q1532" t="s">
        <v>86</v>
      </c>
    </row>
    <row r="1533" spans="1:17" x14ac:dyDescent="0.2">
      <c r="A1533" t="s">
        <v>62</v>
      </c>
      <c r="B1533" s="30" t="s">
        <v>212</v>
      </c>
      <c r="C1533" t="s">
        <v>14</v>
      </c>
      <c r="D1533" t="s">
        <v>82</v>
      </c>
      <c r="E1533" t="s">
        <v>25</v>
      </c>
      <c r="F1533" t="s">
        <v>17</v>
      </c>
      <c r="G1533" t="s">
        <v>18</v>
      </c>
      <c r="H1533" s="4">
        <v>2330</v>
      </c>
      <c r="I1533">
        <v>0</v>
      </c>
      <c r="J1533">
        <v>0</v>
      </c>
      <c r="K1533">
        <v>0</v>
      </c>
      <c r="L1533">
        <v>2330</v>
      </c>
      <c r="M1533" s="2">
        <v>31</v>
      </c>
      <c r="P1533" t="s">
        <v>85</v>
      </c>
      <c r="Q1533" t="s">
        <v>86</v>
      </c>
    </row>
    <row r="1534" spans="1:17" x14ac:dyDescent="0.2">
      <c r="A1534" t="s">
        <v>62</v>
      </c>
      <c r="B1534" s="30" t="s">
        <v>213</v>
      </c>
      <c r="C1534" t="s">
        <v>14</v>
      </c>
      <c r="D1534" t="s">
        <v>82</v>
      </c>
      <c r="E1534" t="s">
        <v>15</v>
      </c>
      <c r="F1534" t="s">
        <v>17</v>
      </c>
      <c r="G1534" t="s">
        <v>18</v>
      </c>
      <c r="H1534" s="4">
        <v>1555.24</v>
      </c>
      <c r="I1534">
        <v>0</v>
      </c>
      <c r="J1534">
        <v>0</v>
      </c>
      <c r="K1534">
        <v>0</v>
      </c>
      <c r="L1534">
        <v>1555.24</v>
      </c>
      <c r="M1534" s="2">
        <v>31</v>
      </c>
      <c r="N1534" t="s">
        <v>84</v>
      </c>
      <c r="P1534" t="s">
        <v>85</v>
      </c>
      <c r="Q1534" t="s">
        <v>86</v>
      </c>
    </row>
    <row r="1535" spans="1:17" x14ac:dyDescent="0.2">
      <c r="A1535" t="s">
        <v>62</v>
      </c>
      <c r="B1535" s="30" t="s">
        <v>214</v>
      </c>
      <c r="C1535" t="s">
        <v>14</v>
      </c>
      <c r="D1535" t="s">
        <v>82</v>
      </c>
      <c r="E1535" t="s">
        <v>141</v>
      </c>
      <c r="F1535" t="s">
        <v>17</v>
      </c>
      <c r="G1535" t="s">
        <v>18</v>
      </c>
      <c r="H1535" s="4">
        <v>555</v>
      </c>
      <c r="I1535">
        <v>0</v>
      </c>
      <c r="J1535">
        <v>0</v>
      </c>
      <c r="K1535">
        <v>0</v>
      </c>
      <c r="L1535">
        <v>555</v>
      </c>
      <c r="M1535" s="2">
        <v>31</v>
      </c>
      <c r="P1535" t="s">
        <v>85</v>
      </c>
      <c r="Q1535" t="s">
        <v>86</v>
      </c>
    </row>
    <row r="1536" spans="1:17" x14ac:dyDescent="0.2">
      <c r="A1536" t="s">
        <v>62</v>
      </c>
      <c r="B1536" s="30" t="s">
        <v>215</v>
      </c>
      <c r="C1536" t="s">
        <v>14</v>
      </c>
      <c r="D1536" t="s">
        <v>82</v>
      </c>
      <c r="F1536" t="s">
        <v>17</v>
      </c>
      <c r="G1536" t="s">
        <v>18</v>
      </c>
      <c r="H1536" s="4">
        <v>1583.52</v>
      </c>
      <c r="I1536">
        <v>0</v>
      </c>
      <c r="J1536">
        <v>0</v>
      </c>
      <c r="K1536">
        <v>0</v>
      </c>
      <c r="L1536">
        <v>1583.52</v>
      </c>
      <c r="M1536" s="2">
        <v>31</v>
      </c>
      <c r="N1536" t="s">
        <v>23</v>
      </c>
      <c r="P1536" t="s">
        <v>85</v>
      </c>
      <c r="Q1536" t="s">
        <v>86</v>
      </c>
    </row>
    <row r="1537" spans="1:17" x14ac:dyDescent="0.2">
      <c r="A1537" t="s">
        <v>62</v>
      </c>
      <c r="B1537" s="30" t="s">
        <v>216</v>
      </c>
      <c r="C1537" t="s">
        <v>14</v>
      </c>
      <c r="D1537" t="s">
        <v>82</v>
      </c>
      <c r="F1537" t="s">
        <v>17</v>
      </c>
      <c r="G1537" t="s">
        <v>18</v>
      </c>
      <c r="H1537" s="4">
        <v>222.12</v>
      </c>
      <c r="I1537">
        <v>0</v>
      </c>
      <c r="J1537">
        <v>0</v>
      </c>
      <c r="K1537">
        <v>0</v>
      </c>
      <c r="L1537">
        <v>222.12</v>
      </c>
      <c r="M1537" s="2">
        <v>31</v>
      </c>
      <c r="P1537" t="s">
        <v>85</v>
      </c>
      <c r="Q1537" t="s">
        <v>86</v>
      </c>
    </row>
    <row r="1538" spans="1:17" x14ac:dyDescent="0.2">
      <c r="A1538" t="s">
        <v>62</v>
      </c>
      <c r="B1538" s="30" t="s">
        <v>217</v>
      </c>
      <c r="C1538" t="s">
        <v>14</v>
      </c>
      <c r="D1538" t="s">
        <v>82</v>
      </c>
      <c r="F1538" t="s">
        <v>17</v>
      </c>
      <c r="G1538" t="s">
        <v>19</v>
      </c>
      <c r="H1538" s="4">
        <v>3635</v>
      </c>
      <c r="I1538">
        <v>400</v>
      </c>
      <c r="J1538">
        <v>0</v>
      </c>
      <c r="K1538">
        <v>3235</v>
      </c>
      <c r="L1538">
        <v>0</v>
      </c>
      <c r="M1538" s="2">
        <v>31</v>
      </c>
      <c r="P1538" t="s">
        <v>85</v>
      </c>
      <c r="Q1538" t="s">
        <v>86</v>
      </c>
    </row>
    <row r="1539" spans="1:17" x14ac:dyDescent="0.2">
      <c r="A1539" t="s">
        <v>62</v>
      </c>
      <c r="B1539" s="30" t="s">
        <v>218</v>
      </c>
      <c r="C1539" t="s">
        <v>14</v>
      </c>
      <c r="D1539" t="s">
        <v>82</v>
      </c>
      <c r="F1539" t="s">
        <v>17</v>
      </c>
      <c r="G1539" t="s">
        <v>19</v>
      </c>
      <c r="H1539" s="4">
        <v>2719</v>
      </c>
      <c r="I1539">
        <v>458</v>
      </c>
      <c r="J1539">
        <v>0</v>
      </c>
      <c r="K1539">
        <v>2261</v>
      </c>
      <c r="L1539">
        <v>0</v>
      </c>
      <c r="M1539" s="2">
        <v>31</v>
      </c>
      <c r="P1539" t="s">
        <v>85</v>
      </c>
      <c r="Q1539" t="s">
        <v>86</v>
      </c>
    </row>
    <row r="1540" spans="1:17" x14ac:dyDescent="0.2">
      <c r="A1540" t="s">
        <v>62</v>
      </c>
      <c r="B1540" s="30" t="s">
        <v>219</v>
      </c>
      <c r="C1540" t="s">
        <v>14</v>
      </c>
      <c r="D1540" t="s">
        <v>82</v>
      </c>
      <c r="E1540" t="s">
        <v>220</v>
      </c>
      <c r="F1540" t="s">
        <v>17</v>
      </c>
      <c r="G1540" t="s">
        <v>19</v>
      </c>
      <c r="H1540" s="4">
        <v>10552</v>
      </c>
      <c r="I1540">
        <v>148</v>
      </c>
      <c r="J1540">
        <v>0</v>
      </c>
      <c r="K1540">
        <v>10404</v>
      </c>
      <c r="L1540">
        <v>0</v>
      </c>
      <c r="M1540" s="2">
        <v>31</v>
      </c>
      <c r="O1540" t="s">
        <v>37</v>
      </c>
      <c r="P1540" t="s">
        <v>85</v>
      </c>
      <c r="Q1540" t="s">
        <v>86</v>
      </c>
    </row>
    <row r="1541" spans="1:17" x14ac:dyDescent="0.2">
      <c r="A1541" t="s">
        <v>62</v>
      </c>
      <c r="B1541" s="30" t="s">
        <v>221</v>
      </c>
      <c r="C1541" t="s">
        <v>14</v>
      </c>
      <c r="D1541" t="s">
        <v>82</v>
      </c>
      <c r="F1541" t="s">
        <v>17</v>
      </c>
      <c r="G1541" t="s">
        <v>18</v>
      </c>
      <c r="H1541" s="4">
        <v>148.32</v>
      </c>
      <c r="I1541">
        <v>0</v>
      </c>
      <c r="J1541">
        <v>0</v>
      </c>
      <c r="K1541">
        <v>0</v>
      </c>
      <c r="L1541">
        <v>148.32</v>
      </c>
      <c r="M1541" s="2">
        <v>31</v>
      </c>
      <c r="P1541" t="s">
        <v>85</v>
      </c>
      <c r="Q1541" t="s">
        <v>86</v>
      </c>
    </row>
    <row r="1542" spans="1:17" x14ac:dyDescent="0.2">
      <c r="A1542" t="s">
        <v>62</v>
      </c>
      <c r="B1542" s="30" t="s">
        <v>222</v>
      </c>
      <c r="C1542" t="s">
        <v>14</v>
      </c>
      <c r="D1542" t="s">
        <v>82</v>
      </c>
      <c r="F1542" t="s">
        <v>17</v>
      </c>
      <c r="G1542" t="s">
        <v>18</v>
      </c>
      <c r="H1542" s="4">
        <v>33</v>
      </c>
      <c r="I1542">
        <v>0</v>
      </c>
      <c r="J1542">
        <v>0</v>
      </c>
      <c r="K1542">
        <v>0</v>
      </c>
      <c r="L1542">
        <v>33</v>
      </c>
      <c r="M1542" s="2">
        <v>31</v>
      </c>
      <c r="O1542" t="s">
        <v>37</v>
      </c>
      <c r="P1542" t="s">
        <v>85</v>
      </c>
      <c r="Q1542" t="s">
        <v>86</v>
      </c>
    </row>
    <row r="1543" spans="1:17" x14ac:dyDescent="0.2">
      <c r="A1543" t="s">
        <v>62</v>
      </c>
      <c r="B1543" s="30" t="s">
        <v>223</v>
      </c>
      <c r="C1543" t="s">
        <v>14</v>
      </c>
      <c r="D1543" t="s">
        <v>82</v>
      </c>
      <c r="F1543" t="s">
        <v>17</v>
      </c>
      <c r="G1543" t="s">
        <v>18</v>
      </c>
      <c r="H1543" s="4">
        <v>143.33000000000001</v>
      </c>
      <c r="I1543">
        <v>0</v>
      </c>
      <c r="J1543">
        <v>0</v>
      </c>
      <c r="K1543">
        <v>0</v>
      </c>
      <c r="L1543">
        <v>143.33000000000001</v>
      </c>
      <c r="M1543" s="2">
        <v>31</v>
      </c>
      <c r="N1543" t="s">
        <v>224</v>
      </c>
      <c r="O1543" t="s">
        <v>224</v>
      </c>
      <c r="P1543" t="s">
        <v>85</v>
      </c>
      <c r="Q1543" t="s">
        <v>86</v>
      </c>
    </row>
    <row r="1544" spans="1:17" x14ac:dyDescent="0.2">
      <c r="A1544" t="s">
        <v>62</v>
      </c>
      <c r="B1544" s="30" t="s">
        <v>225</v>
      </c>
      <c r="C1544" t="s">
        <v>14</v>
      </c>
      <c r="D1544" t="s">
        <v>82</v>
      </c>
      <c r="F1544" t="s">
        <v>17</v>
      </c>
      <c r="G1544" t="s">
        <v>18</v>
      </c>
      <c r="H1544" s="4">
        <v>0</v>
      </c>
      <c r="I1544">
        <v>0</v>
      </c>
      <c r="J1544">
        <v>0</v>
      </c>
      <c r="K1544">
        <v>0</v>
      </c>
      <c r="L1544">
        <v>0</v>
      </c>
      <c r="M1544" s="2">
        <v>31</v>
      </c>
      <c r="P1544" t="s">
        <v>85</v>
      </c>
      <c r="Q1544" t="s">
        <v>86</v>
      </c>
    </row>
    <row r="1545" spans="1:17" x14ac:dyDescent="0.2">
      <c r="A1545" t="s">
        <v>62</v>
      </c>
      <c r="B1545" s="30" t="s">
        <v>226</v>
      </c>
      <c r="C1545" t="s">
        <v>14</v>
      </c>
      <c r="D1545" t="s">
        <v>82</v>
      </c>
      <c r="F1545" t="s">
        <v>17</v>
      </c>
      <c r="G1545" t="s">
        <v>19</v>
      </c>
      <c r="H1545" s="4">
        <v>4866</v>
      </c>
      <c r="I1545">
        <v>931</v>
      </c>
      <c r="J1545">
        <v>0</v>
      </c>
      <c r="K1545">
        <v>3935</v>
      </c>
      <c r="L1545">
        <v>0</v>
      </c>
      <c r="M1545" s="2">
        <v>31</v>
      </c>
      <c r="N1545" t="s">
        <v>23</v>
      </c>
      <c r="O1545" t="s">
        <v>37</v>
      </c>
      <c r="P1545" t="s">
        <v>85</v>
      </c>
      <c r="Q1545" t="s">
        <v>86</v>
      </c>
    </row>
    <row r="1546" spans="1:17" x14ac:dyDescent="0.2">
      <c r="A1546" t="s">
        <v>62</v>
      </c>
      <c r="B1546" s="30" t="s">
        <v>227</v>
      </c>
      <c r="C1546" t="s">
        <v>14</v>
      </c>
      <c r="D1546" t="s">
        <v>82</v>
      </c>
      <c r="E1546" t="s">
        <v>228</v>
      </c>
      <c r="F1546" t="s">
        <v>17</v>
      </c>
      <c r="G1546" t="s">
        <v>19</v>
      </c>
      <c r="H1546" s="4">
        <v>11660</v>
      </c>
      <c r="I1546">
        <v>4300</v>
      </c>
      <c r="J1546">
        <v>0</v>
      </c>
      <c r="K1546">
        <v>7360</v>
      </c>
      <c r="L1546">
        <v>0</v>
      </c>
      <c r="M1546" s="2">
        <v>31</v>
      </c>
      <c r="N1546" t="s">
        <v>84</v>
      </c>
      <c r="O1546" t="s">
        <v>37</v>
      </c>
      <c r="P1546" t="s">
        <v>85</v>
      </c>
      <c r="Q1546" t="s">
        <v>86</v>
      </c>
    </row>
    <row r="1547" spans="1:17" x14ac:dyDescent="0.2">
      <c r="A1547" t="s">
        <v>62</v>
      </c>
      <c r="B1547" s="30" t="s">
        <v>229</v>
      </c>
      <c r="C1547" t="s">
        <v>14</v>
      </c>
      <c r="D1547" t="s">
        <v>82</v>
      </c>
      <c r="E1547" t="s">
        <v>230</v>
      </c>
      <c r="F1547" t="s">
        <v>17</v>
      </c>
      <c r="G1547" t="s">
        <v>18</v>
      </c>
      <c r="H1547" s="4">
        <v>26.16</v>
      </c>
      <c r="I1547">
        <v>0</v>
      </c>
      <c r="J1547">
        <v>0</v>
      </c>
      <c r="K1547">
        <v>0</v>
      </c>
      <c r="L1547">
        <v>26.16</v>
      </c>
      <c r="M1547" s="2">
        <v>31</v>
      </c>
      <c r="P1547" t="s">
        <v>85</v>
      </c>
      <c r="Q1547" t="s">
        <v>86</v>
      </c>
    </row>
    <row r="1548" spans="1:17" x14ac:dyDescent="0.2">
      <c r="A1548" t="s">
        <v>62</v>
      </c>
      <c r="B1548" s="30" t="s">
        <v>231</v>
      </c>
      <c r="C1548" t="s">
        <v>14</v>
      </c>
      <c r="D1548" t="s">
        <v>82</v>
      </c>
      <c r="F1548" t="s">
        <v>17</v>
      </c>
      <c r="G1548" t="s">
        <v>19</v>
      </c>
      <c r="H1548" s="4">
        <v>3462</v>
      </c>
      <c r="I1548">
        <v>566</v>
      </c>
      <c r="J1548">
        <v>0</v>
      </c>
      <c r="K1548">
        <v>2896</v>
      </c>
      <c r="L1548">
        <v>0</v>
      </c>
      <c r="M1548" s="2">
        <v>31</v>
      </c>
      <c r="N1548" t="s">
        <v>23</v>
      </c>
      <c r="O1548" t="s">
        <v>37</v>
      </c>
      <c r="P1548" t="s">
        <v>85</v>
      </c>
      <c r="Q1548" t="s">
        <v>86</v>
      </c>
    </row>
    <row r="1549" spans="1:17" x14ac:dyDescent="0.2">
      <c r="A1549" t="s">
        <v>62</v>
      </c>
      <c r="B1549" s="30" t="s">
        <v>232</v>
      </c>
      <c r="C1549" t="s">
        <v>14</v>
      </c>
      <c r="D1549" t="s">
        <v>82</v>
      </c>
      <c r="F1549" t="s">
        <v>17</v>
      </c>
      <c r="G1549" t="s">
        <v>18</v>
      </c>
      <c r="H1549" s="4">
        <v>756.37</v>
      </c>
      <c r="I1549">
        <v>0</v>
      </c>
      <c r="J1549">
        <v>0</v>
      </c>
      <c r="K1549">
        <v>0</v>
      </c>
      <c r="L1549">
        <v>756.37</v>
      </c>
      <c r="M1549" s="2">
        <v>31</v>
      </c>
      <c r="P1549" t="s">
        <v>85</v>
      </c>
      <c r="Q1549" t="s">
        <v>86</v>
      </c>
    </row>
    <row r="1550" spans="1:17" x14ac:dyDescent="0.2">
      <c r="A1550" t="s">
        <v>62</v>
      </c>
      <c r="B1550" s="30" t="s">
        <v>233</v>
      </c>
      <c r="C1550" t="s">
        <v>14</v>
      </c>
      <c r="D1550" t="s">
        <v>82</v>
      </c>
      <c r="F1550" t="s">
        <v>17</v>
      </c>
      <c r="G1550" t="s">
        <v>19</v>
      </c>
      <c r="H1550" s="4">
        <v>5184</v>
      </c>
      <c r="I1550">
        <v>905</v>
      </c>
      <c r="J1550">
        <v>0</v>
      </c>
      <c r="K1550">
        <v>4279</v>
      </c>
      <c r="L1550">
        <v>0</v>
      </c>
      <c r="M1550" s="2">
        <v>31</v>
      </c>
      <c r="N1550" t="s">
        <v>23</v>
      </c>
      <c r="P1550" t="s">
        <v>85</v>
      </c>
      <c r="Q1550" t="s">
        <v>86</v>
      </c>
    </row>
    <row r="1551" spans="1:17" x14ac:dyDescent="0.2">
      <c r="A1551" t="s">
        <v>62</v>
      </c>
      <c r="B1551" s="30" t="s">
        <v>234</v>
      </c>
      <c r="C1551" t="s">
        <v>14</v>
      </c>
      <c r="D1551" t="s">
        <v>82</v>
      </c>
      <c r="F1551" t="s">
        <v>17</v>
      </c>
      <c r="G1551" t="s">
        <v>19</v>
      </c>
      <c r="H1551" s="4">
        <v>2971</v>
      </c>
      <c r="I1551">
        <v>491</v>
      </c>
      <c r="J1551">
        <v>0</v>
      </c>
      <c r="K1551">
        <v>2480</v>
      </c>
      <c r="L1551">
        <v>0</v>
      </c>
      <c r="M1551" s="2">
        <v>31</v>
      </c>
      <c r="P1551" t="s">
        <v>85</v>
      </c>
      <c r="Q1551" t="s">
        <v>86</v>
      </c>
    </row>
    <row r="1552" spans="1:17" x14ac:dyDescent="0.2">
      <c r="A1552" t="s">
        <v>62</v>
      </c>
      <c r="B1552" s="30" t="s">
        <v>235</v>
      </c>
      <c r="C1552" t="s">
        <v>14</v>
      </c>
      <c r="D1552" t="s">
        <v>82</v>
      </c>
      <c r="E1552" t="s">
        <v>236</v>
      </c>
      <c r="F1552" t="s">
        <v>17</v>
      </c>
      <c r="G1552" t="s">
        <v>18</v>
      </c>
      <c r="H1552" s="4">
        <v>2204.6999999999998</v>
      </c>
      <c r="I1552">
        <v>0</v>
      </c>
      <c r="J1552">
        <v>0</v>
      </c>
      <c r="K1552">
        <v>0</v>
      </c>
      <c r="L1552">
        <v>2204.6999999999998</v>
      </c>
      <c r="M1552" s="2">
        <v>31</v>
      </c>
      <c r="O1552" t="s">
        <v>37</v>
      </c>
      <c r="P1552" t="s">
        <v>85</v>
      </c>
      <c r="Q1552" t="s">
        <v>86</v>
      </c>
    </row>
    <row r="1553" spans="1:17" x14ac:dyDescent="0.2">
      <c r="A1553" t="s">
        <v>62</v>
      </c>
      <c r="B1553" s="30" t="s">
        <v>237</v>
      </c>
      <c r="C1553" t="s">
        <v>14</v>
      </c>
      <c r="D1553" t="s">
        <v>82</v>
      </c>
      <c r="F1553" t="s">
        <v>17</v>
      </c>
      <c r="G1553" t="s">
        <v>19</v>
      </c>
      <c r="H1553" s="4">
        <v>4351</v>
      </c>
      <c r="I1553">
        <v>757</v>
      </c>
      <c r="J1553">
        <v>0</v>
      </c>
      <c r="K1553">
        <v>3594</v>
      </c>
      <c r="L1553">
        <v>0</v>
      </c>
      <c r="M1553" s="2">
        <v>31</v>
      </c>
      <c r="N1553" t="s">
        <v>23</v>
      </c>
      <c r="P1553" t="s">
        <v>85</v>
      </c>
      <c r="Q1553" t="s">
        <v>86</v>
      </c>
    </row>
    <row r="1554" spans="1:17" x14ac:dyDescent="0.2">
      <c r="A1554" t="s">
        <v>62</v>
      </c>
      <c r="B1554" s="30" t="s">
        <v>238</v>
      </c>
      <c r="C1554" t="s">
        <v>14</v>
      </c>
      <c r="D1554" t="s">
        <v>82</v>
      </c>
      <c r="F1554" t="s">
        <v>17</v>
      </c>
      <c r="G1554" t="s">
        <v>18</v>
      </c>
      <c r="H1554" s="4">
        <v>449.4</v>
      </c>
      <c r="I1554">
        <v>0</v>
      </c>
      <c r="J1554">
        <v>0</v>
      </c>
      <c r="K1554">
        <v>0</v>
      </c>
      <c r="L1554">
        <v>449.4</v>
      </c>
      <c r="M1554" s="2">
        <v>31</v>
      </c>
      <c r="P1554" t="s">
        <v>85</v>
      </c>
      <c r="Q1554" t="s">
        <v>86</v>
      </c>
    </row>
    <row r="1555" spans="1:17" x14ac:dyDescent="0.2">
      <c r="A1555" t="s">
        <v>62</v>
      </c>
      <c r="B1555" s="30" t="s">
        <v>239</v>
      </c>
      <c r="C1555" t="s">
        <v>14</v>
      </c>
      <c r="D1555" t="s">
        <v>82</v>
      </c>
      <c r="F1555" t="s">
        <v>17</v>
      </c>
      <c r="G1555" t="s">
        <v>18</v>
      </c>
      <c r="H1555" s="4">
        <v>398.51</v>
      </c>
      <c r="I1555">
        <v>0</v>
      </c>
      <c r="J1555">
        <v>0</v>
      </c>
      <c r="K1555">
        <v>0</v>
      </c>
      <c r="L1555">
        <v>398.51</v>
      </c>
      <c r="M1555" s="2">
        <v>31</v>
      </c>
      <c r="P1555" t="s">
        <v>85</v>
      </c>
      <c r="Q1555" t="s">
        <v>86</v>
      </c>
    </row>
    <row r="1556" spans="1:17" x14ac:dyDescent="0.2">
      <c r="A1556" t="s">
        <v>62</v>
      </c>
      <c r="B1556" s="30" t="s">
        <v>240</v>
      </c>
      <c r="C1556" t="s">
        <v>14</v>
      </c>
      <c r="D1556" t="s">
        <v>82</v>
      </c>
      <c r="F1556" t="s">
        <v>17</v>
      </c>
      <c r="G1556" t="s">
        <v>18</v>
      </c>
      <c r="H1556" s="4">
        <v>240.93</v>
      </c>
      <c r="I1556">
        <v>0</v>
      </c>
      <c r="J1556">
        <v>0</v>
      </c>
      <c r="K1556">
        <v>0</v>
      </c>
      <c r="L1556">
        <v>240.93</v>
      </c>
      <c r="M1556" s="2">
        <v>31</v>
      </c>
      <c r="P1556" t="s">
        <v>85</v>
      </c>
      <c r="Q1556" t="s">
        <v>86</v>
      </c>
    </row>
    <row r="1557" spans="1:17" x14ac:dyDescent="0.2">
      <c r="A1557" t="s">
        <v>62</v>
      </c>
      <c r="B1557" s="30" t="s">
        <v>241</v>
      </c>
      <c r="C1557" t="s">
        <v>14</v>
      </c>
      <c r="D1557" t="s">
        <v>82</v>
      </c>
      <c r="F1557" t="s">
        <v>17</v>
      </c>
      <c r="G1557" t="s">
        <v>18</v>
      </c>
      <c r="H1557" s="4">
        <v>202.91</v>
      </c>
      <c r="I1557">
        <v>0</v>
      </c>
      <c r="J1557">
        <v>0</v>
      </c>
      <c r="K1557">
        <v>0</v>
      </c>
      <c r="L1557">
        <v>202.91</v>
      </c>
      <c r="M1557" s="2">
        <v>31</v>
      </c>
      <c r="P1557" t="s">
        <v>85</v>
      </c>
      <c r="Q1557" t="s">
        <v>86</v>
      </c>
    </row>
    <row r="1558" spans="1:17" x14ac:dyDescent="0.2">
      <c r="A1558" t="s">
        <v>62</v>
      </c>
      <c r="B1558" s="30" t="s">
        <v>243</v>
      </c>
      <c r="C1558" t="s">
        <v>14</v>
      </c>
      <c r="D1558" t="s">
        <v>82</v>
      </c>
      <c r="F1558" t="s">
        <v>17</v>
      </c>
      <c r="G1558" t="s">
        <v>18</v>
      </c>
      <c r="H1558" s="4">
        <v>1409.07</v>
      </c>
      <c r="I1558">
        <v>0</v>
      </c>
      <c r="J1558">
        <v>0</v>
      </c>
      <c r="K1558">
        <v>0</v>
      </c>
      <c r="L1558">
        <v>1409.07</v>
      </c>
      <c r="M1558" s="2">
        <v>31</v>
      </c>
      <c r="N1558" t="s">
        <v>84</v>
      </c>
      <c r="P1558" t="s">
        <v>85</v>
      </c>
      <c r="Q1558" t="s">
        <v>86</v>
      </c>
    </row>
    <row r="1559" spans="1:17" x14ac:dyDescent="0.2">
      <c r="A1559" t="s">
        <v>62</v>
      </c>
      <c r="B1559" s="30" t="s">
        <v>244</v>
      </c>
      <c r="C1559" t="s">
        <v>14</v>
      </c>
      <c r="D1559" t="s">
        <v>82</v>
      </c>
      <c r="F1559" t="s">
        <v>17</v>
      </c>
      <c r="G1559" t="s">
        <v>18</v>
      </c>
      <c r="H1559" s="4">
        <v>920.48</v>
      </c>
      <c r="I1559">
        <v>0</v>
      </c>
      <c r="J1559">
        <v>0</v>
      </c>
      <c r="K1559">
        <v>0</v>
      </c>
      <c r="L1559">
        <v>920.48</v>
      </c>
      <c r="M1559" s="2">
        <v>31</v>
      </c>
      <c r="P1559" t="s">
        <v>85</v>
      </c>
      <c r="Q1559" t="s">
        <v>86</v>
      </c>
    </row>
    <row r="1560" spans="1:17" x14ac:dyDescent="0.2">
      <c r="A1560" t="s">
        <v>62</v>
      </c>
      <c r="B1560" s="30" t="s">
        <v>245</v>
      </c>
      <c r="C1560" t="s">
        <v>14</v>
      </c>
      <c r="D1560" t="s">
        <v>82</v>
      </c>
      <c r="F1560" t="s">
        <v>17</v>
      </c>
      <c r="G1560" t="s">
        <v>18</v>
      </c>
      <c r="H1560" s="4">
        <v>636.91</v>
      </c>
      <c r="I1560">
        <v>0</v>
      </c>
      <c r="J1560">
        <v>0</v>
      </c>
      <c r="K1560">
        <v>0</v>
      </c>
      <c r="L1560">
        <v>636.91</v>
      </c>
      <c r="M1560" s="2">
        <v>31</v>
      </c>
      <c r="P1560" t="s">
        <v>85</v>
      </c>
      <c r="Q1560" t="s">
        <v>86</v>
      </c>
    </row>
    <row r="1561" spans="1:17" x14ac:dyDescent="0.2">
      <c r="A1561" t="s">
        <v>62</v>
      </c>
      <c r="B1561" s="30" t="s">
        <v>246</v>
      </c>
      <c r="C1561" t="s">
        <v>14</v>
      </c>
      <c r="D1561" t="s">
        <v>82</v>
      </c>
      <c r="F1561" t="s">
        <v>17</v>
      </c>
      <c r="G1561" t="s">
        <v>18</v>
      </c>
      <c r="H1561" s="4">
        <v>849.31</v>
      </c>
      <c r="I1561">
        <v>0</v>
      </c>
      <c r="J1561">
        <v>0</v>
      </c>
      <c r="K1561">
        <v>0</v>
      </c>
      <c r="L1561">
        <v>849.31</v>
      </c>
      <c r="M1561" s="2">
        <v>31</v>
      </c>
      <c r="P1561" t="s">
        <v>85</v>
      </c>
      <c r="Q1561" t="s">
        <v>86</v>
      </c>
    </row>
    <row r="1562" spans="1:17" x14ac:dyDescent="0.2">
      <c r="A1562" t="s">
        <v>62</v>
      </c>
      <c r="B1562" s="30" t="s">
        <v>247</v>
      </c>
      <c r="C1562" t="s">
        <v>14</v>
      </c>
      <c r="D1562" t="s">
        <v>82</v>
      </c>
      <c r="F1562" t="s">
        <v>17</v>
      </c>
      <c r="G1562" t="s">
        <v>18</v>
      </c>
      <c r="H1562" s="4">
        <v>1086.58</v>
      </c>
      <c r="I1562">
        <v>0</v>
      </c>
      <c r="J1562">
        <v>0</v>
      </c>
      <c r="K1562">
        <v>0</v>
      </c>
      <c r="L1562">
        <v>1086.58</v>
      </c>
      <c r="M1562" s="2">
        <v>31</v>
      </c>
      <c r="N1562" t="s">
        <v>84</v>
      </c>
      <c r="P1562" t="s">
        <v>85</v>
      </c>
      <c r="Q1562" t="s">
        <v>86</v>
      </c>
    </row>
    <row r="1563" spans="1:17" x14ac:dyDescent="0.2">
      <c r="A1563" t="s">
        <v>62</v>
      </c>
      <c r="B1563" s="30" t="s">
        <v>248</v>
      </c>
      <c r="C1563" t="s">
        <v>14</v>
      </c>
      <c r="D1563" t="s">
        <v>82</v>
      </c>
      <c r="F1563" t="s">
        <v>17</v>
      </c>
      <c r="G1563" t="s">
        <v>19</v>
      </c>
      <c r="H1563" s="4">
        <v>7005</v>
      </c>
      <c r="I1563">
        <v>2040</v>
      </c>
      <c r="J1563">
        <v>0</v>
      </c>
      <c r="K1563">
        <v>4965</v>
      </c>
      <c r="L1563">
        <v>0</v>
      </c>
      <c r="M1563" s="2">
        <v>31</v>
      </c>
      <c r="O1563" t="s">
        <v>37</v>
      </c>
      <c r="P1563" t="s">
        <v>85</v>
      </c>
      <c r="Q1563" t="s">
        <v>86</v>
      </c>
    </row>
    <row r="1564" spans="1:17" x14ac:dyDescent="0.2">
      <c r="A1564" t="s">
        <v>62</v>
      </c>
      <c r="B1564" s="30" t="s">
        <v>249</v>
      </c>
      <c r="C1564" t="s">
        <v>14</v>
      </c>
      <c r="D1564" t="s">
        <v>82</v>
      </c>
      <c r="E1564" t="s">
        <v>250</v>
      </c>
      <c r="F1564" t="s">
        <v>17</v>
      </c>
      <c r="G1564" t="s">
        <v>19</v>
      </c>
      <c r="H1564" s="4">
        <v>5226</v>
      </c>
      <c r="I1564">
        <v>256</v>
      </c>
      <c r="J1564">
        <v>0</v>
      </c>
      <c r="K1564">
        <v>4970</v>
      </c>
      <c r="L1564">
        <v>0</v>
      </c>
      <c r="M1564" s="2">
        <v>31</v>
      </c>
      <c r="N1564" t="s">
        <v>84</v>
      </c>
      <c r="P1564" t="s">
        <v>85</v>
      </c>
      <c r="Q1564" t="s">
        <v>86</v>
      </c>
    </row>
    <row r="1565" spans="1:17" x14ac:dyDescent="0.2">
      <c r="A1565" t="s">
        <v>62</v>
      </c>
      <c r="B1565" s="30" t="s">
        <v>251</v>
      </c>
      <c r="C1565" t="s">
        <v>14</v>
      </c>
      <c r="D1565" t="s">
        <v>82</v>
      </c>
      <c r="E1565" t="s">
        <v>141</v>
      </c>
      <c r="F1565" t="s">
        <v>17</v>
      </c>
      <c r="G1565" t="s">
        <v>18</v>
      </c>
      <c r="H1565" s="4">
        <v>113.75</v>
      </c>
      <c r="I1565">
        <v>0</v>
      </c>
      <c r="J1565">
        <v>0</v>
      </c>
      <c r="K1565">
        <v>0</v>
      </c>
      <c r="L1565">
        <v>113.75</v>
      </c>
      <c r="M1565" s="2">
        <v>31</v>
      </c>
      <c r="P1565" t="s">
        <v>85</v>
      </c>
      <c r="Q1565" t="s">
        <v>86</v>
      </c>
    </row>
    <row r="1566" spans="1:17" x14ac:dyDescent="0.2">
      <c r="A1566" t="s">
        <v>62</v>
      </c>
      <c r="B1566" s="30" t="s">
        <v>252</v>
      </c>
      <c r="C1566" t="s">
        <v>14</v>
      </c>
      <c r="D1566" t="s">
        <v>82</v>
      </c>
      <c r="F1566" t="s">
        <v>17</v>
      </c>
      <c r="G1566" t="s">
        <v>18</v>
      </c>
      <c r="H1566" s="4">
        <v>1013.17</v>
      </c>
      <c r="I1566">
        <v>0</v>
      </c>
      <c r="J1566">
        <v>0</v>
      </c>
      <c r="K1566">
        <v>0</v>
      </c>
      <c r="L1566">
        <v>1013.17</v>
      </c>
      <c r="M1566" s="2">
        <v>31</v>
      </c>
      <c r="P1566" t="s">
        <v>85</v>
      </c>
      <c r="Q1566" t="s">
        <v>86</v>
      </c>
    </row>
    <row r="1567" spans="1:17" x14ac:dyDescent="0.2">
      <c r="A1567" t="s">
        <v>62</v>
      </c>
      <c r="B1567" s="30" t="s">
        <v>253</v>
      </c>
      <c r="C1567" t="s">
        <v>14</v>
      </c>
      <c r="D1567" t="s">
        <v>82</v>
      </c>
      <c r="F1567" t="s">
        <v>17</v>
      </c>
      <c r="G1567" t="s">
        <v>18</v>
      </c>
      <c r="H1567" s="4">
        <v>261</v>
      </c>
      <c r="I1567">
        <v>0</v>
      </c>
      <c r="J1567">
        <v>0</v>
      </c>
      <c r="K1567">
        <v>0</v>
      </c>
      <c r="L1567">
        <v>261</v>
      </c>
      <c r="M1567" s="2">
        <v>31</v>
      </c>
      <c r="P1567" t="s">
        <v>85</v>
      </c>
      <c r="Q1567" t="s">
        <v>86</v>
      </c>
    </row>
    <row r="1568" spans="1:17" x14ac:dyDescent="0.2">
      <c r="A1568" t="s">
        <v>62</v>
      </c>
      <c r="B1568" s="30" t="s">
        <v>254</v>
      </c>
      <c r="C1568" t="s">
        <v>14</v>
      </c>
      <c r="D1568" t="s">
        <v>82</v>
      </c>
      <c r="E1568" t="s">
        <v>255</v>
      </c>
      <c r="F1568" t="s">
        <v>17</v>
      </c>
      <c r="G1568" t="s">
        <v>18</v>
      </c>
      <c r="H1568" s="4">
        <v>2310.15</v>
      </c>
      <c r="I1568">
        <v>0</v>
      </c>
      <c r="J1568">
        <v>0</v>
      </c>
      <c r="K1568">
        <v>0</v>
      </c>
      <c r="L1568">
        <v>2310.15</v>
      </c>
      <c r="M1568" s="2">
        <v>31</v>
      </c>
      <c r="P1568" t="s">
        <v>85</v>
      </c>
      <c r="Q1568" t="s">
        <v>86</v>
      </c>
    </row>
    <row r="1569" spans="1:17" x14ac:dyDescent="0.2">
      <c r="A1569" t="s">
        <v>62</v>
      </c>
      <c r="B1569" s="30" t="s">
        <v>256</v>
      </c>
      <c r="C1569" t="s">
        <v>14</v>
      </c>
      <c r="D1569" t="s">
        <v>82</v>
      </c>
      <c r="E1569" t="s">
        <v>25</v>
      </c>
      <c r="F1569" t="s">
        <v>17</v>
      </c>
      <c r="G1569" t="s">
        <v>19</v>
      </c>
      <c r="H1569" s="4">
        <v>2555</v>
      </c>
      <c r="I1569">
        <v>407</v>
      </c>
      <c r="J1569">
        <v>0</v>
      </c>
      <c r="K1569">
        <v>2148</v>
      </c>
      <c r="L1569">
        <v>0</v>
      </c>
      <c r="M1569" s="2">
        <v>31</v>
      </c>
      <c r="N1569" t="s">
        <v>23</v>
      </c>
      <c r="P1569" t="s">
        <v>85</v>
      </c>
      <c r="Q1569" t="s">
        <v>86</v>
      </c>
    </row>
    <row r="1570" spans="1:17" x14ac:dyDescent="0.2">
      <c r="A1570" t="s">
        <v>62</v>
      </c>
      <c r="B1570" s="30" t="s">
        <v>257</v>
      </c>
      <c r="C1570" t="s">
        <v>14</v>
      </c>
      <c r="D1570" t="s">
        <v>82</v>
      </c>
      <c r="E1570" t="s">
        <v>258</v>
      </c>
      <c r="F1570" t="s">
        <v>17</v>
      </c>
      <c r="G1570" t="s">
        <v>18</v>
      </c>
      <c r="H1570" s="4">
        <v>0</v>
      </c>
      <c r="I1570">
        <v>0</v>
      </c>
      <c r="J1570">
        <v>0</v>
      </c>
      <c r="K1570">
        <v>0</v>
      </c>
      <c r="L1570">
        <v>0</v>
      </c>
      <c r="M1570" s="2">
        <v>31</v>
      </c>
      <c r="P1570" t="s">
        <v>85</v>
      </c>
      <c r="Q1570" t="s">
        <v>86</v>
      </c>
    </row>
    <row r="1571" spans="1:17" x14ac:dyDescent="0.2">
      <c r="A1571" t="s">
        <v>62</v>
      </c>
      <c r="B1571" s="30" t="s">
        <v>259</v>
      </c>
      <c r="C1571" t="s">
        <v>14</v>
      </c>
      <c r="D1571" t="s">
        <v>82</v>
      </c>
      <c r="F1571" t="s">
        <v>17</v>
      </c>
      <c r="G1571" t="s">
        <v>18</v>
      </c>
      <c r="H1571" s="4">
        <v>3343.54</v>
      </c>
      <c r="I1571">
        <v>0</v>
      </c>
      <c r="J1571">
        <v>0</v>
      </c>
      <c r="K1571">
        <v>0</v>
      </c>
      <c r="L1571">
        <v>3343.54</v>
      </c>
      <c r="M1571" s="2">
        <v>31</v>
      </c>
      <c r="P1571" t="s">
        <v>85</v>
      </c>
      <c r="Q1571" t="s">
        <v>86</v>
      </c>
    </row>
    <row r="1572" spans="1:17" x14ac:dyDescent="0.2">
      <c r="A1572" t="s">
        <v>62</v>
      </c>
      <c r="B1572" s="30" t="s">
        <v>260</v>
      </c>
      <c r="C1572" t="s">
        <v>14</v>
      </c>
      <c r="D1572" t="s">
        <v>82</v>
      </c>
      <c r="F1572" t="s">
        <v>17</v>
      </c>
      <c r="G1572" t="s">
        <v>18</v>
      </c>
      <c r="H1572" s="4">
        <v>390.03</v>
      </c>
      <c r="I1572">
        <v>0</v>
      </c>
      <c r="J1572">
        <v>0</v>
      </c>
      <c r="K1572">
        <v>0</v>
      </c>
      <c r="L1572">
        <v>390.03</v>
      </c>
      <c r="M1572" s="2">
        <v>31</v>
      </c>
      <c r="O1572" t="s">
        <v>37</v>
      </c>
      <c r="P1572" t="s">
        <v>85</v>
      </c>
      <c r="Q1572" t="s">
        <v>86</v>
      </c>
    </row>
    <row r="1573" spans="1:17" x14ac:dyDescent="0.2">
      <c r="A1573" t="s">
        <v>62</v>
      </c>
      <c r="B1573" s="30" t="s">
        <v>261</v>
      </c>
      <c r="C1573" t="s">
        <v>14</v>
      </c>
      <c r="D1573" t="s">
        <v>82</v>
      </c>
      <c r="F1573" t="s">
        <v>17</v>
      </c>
      <c r="G1573" t="s">
        <v>18</v>
      </c>
      <c r="H1573" s="4">
        <v>2.25</v>
      </c>
      <c r="I1573">
        <v>0</v>
      </c>
      <c r="J1573">
        <v>0</v>
      </c>
      <c r="K1573">
        <v>0</v>
      </c>
      <c r="L1573">
        <v>2.25</v>
      </c>
      <c r="M1573" s="2">
        <v>31</v>
      </c>
      <c r="P1573" t="s">
        <v>85</v>
      </c>
      <c r="Q1573" t="s">
        <v>86</v>
      </c>
    </row>
    <row r="1574" spans="1:17" x14ac:dyDescent="0.2">
      <c r="A1574" t="s">
        <v>62</v>
      </c>
      <c r="B1574" s="30" t="s">
        <v>262</v>
      </c>
      <c r="C1574" t="s">
        <v>14</v>
      </c>
      <c r="D1574" t="s">
        <v>82</v>
      </c>
      <c r="F1574" t="s">
        <v>17</v>
      </c>
      <c r="G1574" t="s">
        <v>18</v>
      </c>
      <c r="H1574" s="4">
        <v>92.31</v>
      </c>
      <c r="I1574">
        <v>0</v>
      </c>
      <c r="J1574">
        <v>0</v>
      </c>
      <c r="K1574">
        <v>0</v>
      </c>
      <c r="L1574">
        <v>92.31</v>
      </c>
      <c r="M1574" s="2">
        <v>31</v>
      </c>
      <c r="P1574" t="s">
        <v>85</v>
      </c>
      <c r="Q1574" t="s">
        <v>86</v>
      </c>
    </row>
    <row r="1575" spans="1:17" x14ac:dyDescent="0.2">
      <c r="A1575" t="s">
        <v>62</v>
      </c>
      <c r="B1575" s="30" t="s">
        <v>263</v>
      </c>
      <c r="C1575" t="s">
        <v>14</v>
      </c>
      <c r="D1575" t="s">
        <v>82</v>
      </c>
      <c r="F1575" t="s">
        <v>17</v>
      </c>
      <c r="G1575" t="s">
        <v>19</v>
      </c>
      <c r="H1575" s="4">
        <v>4223</v>
      </c>
      <c r="I1575">
        <v>729</v>
      </c>
      <c r="J1575">
        <v>0</v>
      </c>
      <c r="K1575">
        <v>3494</v>
      </c>
      <c r="L1575">
        <v>0</v>
      </c>
      <c r="M1575" s="2">
        <v>31</v>
      </c>
      <c r="N1575" t="s">
        <v>23</v>
      </c>
      <c r="O1575" t="s">
        <v>37</v>
      </c>
      <c r="P1575" t="s">
        <v>85</v>
      </c>
      <c r="Q1575" t="s">
        <v>86</v>
      </c>
    </row>
    <row r="1576" spans="1:17" x14ac:dyDescent="0.2">
      <c r="A1576" t="s">
        <v>62</v>
      </c>
      <c r="B1576" s="30" t="s">
        <v>264</v>
      </c>
      <c r="C1576" t="s">
        <v>14</v>
      </c>
      <c r="D1576" t="s">
        <v>82</v>
      </c>
      <c r="F1576" t="s">
        <v>17</v>
      </c>
      <c r="G1576" t="s">
        <v>18</v>
      </c>
      <c r="H1576" s="4">
        <v>209.07</v>
      </c>
      <c r="I1576">
        <v>0</v>
      </c>
      <c r="J1576">
        <v>0</v>
      </c>
      <c r="K1576">
        <v>0</v>
      </c>
      <c r="L1576">
        <v>209.07</v>
      </c>
      <c r="M1576" s="2">
        <v>31</v>
      </c>
      <c r="P1576" t="s">
        <v>85</v>
      </c>
      <c r="Q1576" t="s">
        <v>86</v>
      </c>
    </row>
    <row r="1577" spans="1:17" x14ac:dyDescent="0.2">
      <c r="A1577" t="s">
        <v>62</v>
      </c>
      <c r="B1577" s="30" t="s">
        <v>265</v>
      </c>
      <c r="C1577" t="s">
        <v>14</v>
      </c>
      <c r="D1577" t="s">
        <v>82</v>
      </c>
      <c r="F1577" t="s">
        <v>17</v>
      </c>
      <c r="G1577" t="s">
        <v>19</v>
      </c>
      <c r="H1577" s="4">
        <v>3523</v>
      </c>
      <c r="I1577">
        <v>749</v>
      </c>
      <c r="J1577">
        <v>0</v>
      </c>
      <c r="K1577">
        <v>2774</v>
      </c>
      <c r="L1577">
        <v>0</v>
      </c>
      <c r="M1577" s="2">
        <v>31</v>
      </c>
      <c r="N1577" t="s">
        <v>23</v>
      </c>
      <c r="P1577" t="s">
        <v>85</v>
      </c>
      <c r="Q1577" t="s">
        <v>86</v>
      </c>
    </row>
    <row r="1578" spans="1:17" x14ac:dyDescent="0.2">
      <c r="A1578" t="s">
        <v>62</v>
      </c>
      <c r="B1578" s="30" t="s">
        <v>266</v>
      </c>
      <c r="C1578" t="s">
        <v>14</v>
      </c>
      <c r="D1578" t="s">
        <v>82</v>
      </c>
      <c r="F1578" t="s">
        <v>17</v>
      </c>
      <c r="G1578" t="s">
        <v>18</v>
      </c>
      <c r="H1578" s="4">
        <v>718.81</v>
      </c>
      <c r="I1578">
        <v>0</v>
      </c>
      <c r="J1578">
        <v>0</v>
      </c>
      <c r="K1578">
        <v>0</v>
      </c>
      <c r="L1578">
        <v>718.81</v>
      </c>
      <c r="M1578" s="2">
        <v>31</v>
      </c>
      <c r="P1578" t="s">
        <v>85</v>
      </c>
      <c r="Q1578" t="s">
        <v>86</v>
      </c>
    </row>
    <row r="1579" spans="1:17" x14ac:dyDescent="0.2">
      <c r="A1579" t="s">
        <v>63</v>
      </c>
      <c r="B1579" s="30" t="s">
        <v>81</v>
      </c>
      <c r="C1579" t="s">
        <v>14</v>
      </c>
      <c r="D1579" t="s">
        <v>82</v>
      </c>
      <c r="E1579" t="s">
        <v>83</v>
      </c>
      <c r="F1579" t="s">
        <v>17</v>
      </c>
      <c r="G1579" t="s">
        <v>19</v>
      </c>
      <c r="H1579" s="4">
        <v>6470</v>
      </c>
      <c r="I1579">
        <v>724</v>
      </c>
      <c r="J1579">
        <v>0</v>
      </c>
      <c r="K1579">
        <v>5746</v>
      </c>
      <c r="L1579">
        <v>0</v>
      </c>
      <c r="M1579" s="2">
        <v>30</v>
      </c>
      <c r="N1579" t="s">
        <v>84</v>
      </c>
      <c r="O1579" t="s">
        <v>37</v>
      </c>
      <c r="P1579" t="s">
        <v>85</v>
      </c>
      <c r="Q1579" t="s">
        <v>86</v>
      </c>
    </row>
    <row r="1580" spans="1:17" x14ac:dyDescent="0.2">
      <c r="A1580" t="s">
        <v>63</v>
      </c>
      <c r="B1580" s="30" t="s">
        <v>87</v>
      </c>
      <c r="C1580" t="s">
        <v>14</v>
      </c>
      <c r="D1580" t="s">
        <v>82</v>
      </c>
      <c r="F1580" t="s">
        <v>17</v>
      </c>
      <c r="G1580" t="s">
        <v>18</v>
      </c>
      <c r="H1580" s="4">
        <v>4085.99</v>
      </c>
      <c r="I1580">
        <v>0</v>
      </c>
      <c r="J1580">
        <v>0</v>
      </c>
      <c r="K1580">
        <v>0</v>
      </c>
      <c r="L1580">
        <v>4085.99</v>
      </c>
      <c r="M1580" s="2">
        <v>30</v>
      </c>
      <c r="P1580" t="s">
        <v>85</v>
      </c>
      <c r="Q1580" t="s">
        <v>86</v>
      </c>
    </row>
    <row r="1581" spans="1:17" x14ac:dyDescent="0.2">
      <c r="A1581" t="s">
        <v>63</v>
      </c>
      <c r="B1581" s="30" t="s">
        <v>88</v>
      </c>
      <c r="C1581" t="s">
        <v>14</v>
      </c>
      <c r="D1581" t="s">
        <v>82</v>
      </c>
      <c r="F1581" t="s">
        <v>17</v>
      </c>
      <c r="G1581" t="s">
        <v>18</v>
      </c>
      <c r="H1581" s="4">
        <v>781.07</v>
      </c>
      <c r="I1581">
        <v>0</v>
      </c>
      <c r="J1581">
        <v>0</v>
      </c>
      <c r="K1581">
        <v>0</v>
      </c>
      <c r="L1581">
        <v>781.07</v>
      </c>
      <c r="M1581" s="2">
        <v>30</v>
      </c>
      <c r="O1581" t="s">
        <v>37</v>
      </c>
      <c r="P1581" t="s">
        <v>85</v>
      </c>
      <c r="Q1581" t="s">
        <v>86</v>
      </c>
    </row>
    <row r="1582" spans="1:17" x14ac:dyDescent="0.2">
      <c r="A1582" t="s">
        <v>63</v>
      </c>
      <c r="B1582" s="30" t="s">
        <v>89</v>
      </c>
      <c r="C1582" t="s">
        <v>14</v>
      </c>
      <c r="D1582" t="s">
        <v>82</v>
      </c>
      <c r="F1582" t="s">
        <v>17</v>
      </c>
      <c r="G1582" t="s">
        <v>18</v>
      </c>
      <c r="H1582" s="4">
        <v>966.2</v>
      </c>
      <c r="I1582">
        <v>0</v>
      </c>
      <c r="J1582">
        <v>0</v>
      </c>
      <c r="K1582">
        <v>0</v>
      </c>
      <c r="L1582">
        <v>966.2</v>
      </c>
      <c r="M1582" s="2">
        <v>30</v>
      </c>
      <c r="P1582" t="s">
        <v>85</v>
      </c>
      <c r="Q1582" t="s">
        <v>86</v>
      </c>
    </row>
    <row r="1583" spans="1:17" x14ac:dyDescent="0.2">
      <c r="A1583" t="s">
        <v>63</v>
      </c>
      <c r="B1583" s="30" t="s">
        <v>90</v>
      </c>
      <c r="C1583" t="s">
        <v>14</v>
      </c>
      <c r="D1583" t="s">
        <v>82</v>
      </c>
      <c r="F1583" t="s">
        <v>17</v>
      </c>
      <c r="G1583" t="s">
        <v>18</v>
      </c>
      <c r="H1583" s="4">
        <v>335.76</v>
      </c>
      <c r="I1583">
        <v>0</v>
      </c>
      <c r="J1583">
        <v>0</v>
      </c>
      <c r="K1583">
        <v>0</v>
      </c>
      <c r="L1583">
        <v>335.76</v>
      </c>
      <c r="M1583" s="2">
        <v>30</v>
      </c>
      <c r="P1583" t="s">
        <v>85</v>
      </c>
      <c r="Q1583" t="s">
        <v>86</v>
      </c>
    </row>
    <row r="1584" spans="1:17" x14ac:dyDescent="0.2">
      <c r="A1584" t="s">
        <v>63</v>
      </c>
      <c r="B1584" s="30" t="s">
        <v>91</v>
      </c>
      <c r="C1584" t="s">
        <v>14</v>
      </c>
      <c r="D1584" t="s">
        <v>82</v>
      </c>
      <c r="F1584" t="s">
        <v>17</v>
      </c>
      <c r="G1584" t="s">
        <v>18</v>
      </c>
      <c r="H1584" s="4">
        <v>0</v>
      </c>
      <c r="I1584">
        <v>0</v>
      </c>
      <c r="J1584">
        <v>0</v>
      </c>
      <c r="K1584">
        <v>0</v>
      </c>
      <c r="L1584">
        <v>0</v>
      </c>
      <c r="M1584" s="2">
        <v>30</v>
      </c>
      <c r="O1584" t="s">
        <v>37</v>
      </c>
      <c r="P1584" t="s">
        <v>85</v>
      </c>
      <c r="Q1584" t="s">
        <v>86</v>
      </c>
    </row>
    <row r="1585" spans="1:17" x14ac:dyDescent="0.2">
      <c r="A1585" t="s">
        <v>63</v>
      </c>
      <c r="B1585" s="30" t="s">
        <v>92</v>
      </c>
      <c r="C1585" t="s">
        <v>14</v>
      </c>
      <c r="D1585" t="s">
        <v>82</v>
      </c>
      <c r="F1585" t="s">
        <v>17</v>
      </c>
      <c r="G1585" t="s">
        <v>19</v>
      </c>
      <c r="H1585" s="4">
        <v>3752</v>
      </c>
      <c r="I1585">
        <v>999</v>
      </c>
      <c r="J1585">
        <v>0</v>
      </c>
      <c r="K1585">
        <v>2753</v>
      </c>
      <c r="L1585">
        <v>0</v>
      </c>
      <c r="M1585" s="2">
        <v>30</v>
      </c>
      <c r="N1585" t="s">
        <v>23</v>
      </c>
      <c r="O1585" t="s">
        <v>37</v>
      </c>
      <c r="P1585" t="s">
        <v>85</v>
      </c>
      <c r="Q1585" t="s">
        <v>86</v>
      </c>
    </row>
    <row r="1586" spans="1:17" x14ac:dyDescent="0.2">
      <c r="A1586" t="s">
        <v>63</v>
      </c>
      <c r="B1586" s="30" t="s">
        <v>93</v>
      </c>
      <c r="C1586" t="s">
        <v>14</v>
      </c>
      <c r="D1586" t="s">
        <v>82</v>
      </c>
      <c r="F1586" t="s">
        <v>17</v>
      </c>
      <c r="G1586" t="s">
        <v>18</v>
      </c>
      <c r="H1586" s="4">
        <v>349.28</v>
      </c>
      <c r="I1586">
        <v>0</v>
      </c>
      <c r="J1586">
        <v>0</v>
      </c>
      <c r="K1586">
        <v>0</v>
      </c>
      <c r="L1586">
        <v>349.28</v>
      </c>
      <c r="M1586" s="2">
        <v>30</v>
      </c>
      <c r="O1586" t="s">
        <v>37</v>
      </c>
      <c r="P1586" t="s">
        <v>85</v>
      </c>
      <c r="Q1586" t="s">
        <v>86</v>
      </c>
    </row>
    <row r="1587" spans="1:17" x14ac:dyDescent="0.2">
      <c r="A1587" t="s">
        <v>63</v>
      </c>
      <c r="B1587" s="30" t="s">
        <v>94</v>
      </c>
      <c r="C1587" t="s">
        <v>14</v>
      </c>
      <c r="D1587" t="s">
        <v>82</v>
      </c>
      <c r="F1587" t="s">
        <v>17</v>
      </c>
      <c r="G1587" t="s">
        <v>18</v>
      </c>
      <c r="H1587" s="4">
        <v>1366.36</v>
      </c>
      <c r="I1587">
        <v>0</v>
      </c>
      <c r="J1587">
        <v>0</v>
      </c>
      <c r="K1587">
        <v>0</v>
      </c>
      <c r="L1587">
        <v>1366.36</v>
      </c>
      <c r="M1587" s="2">
        <v>30</v>
      </c>
      <c r="N1587" t="s">
        <v>23</v>
      </c>
      <c r="P1587" t="s">
        <v>85</v>
      </c>
      <c r="Q1587" t="s">
        <v>86</v>
      </c>
    </row>
    <row r="1588" spans="1:17" x14ac:dyDescent="0.2">
      <c r="A1588" t="s">
        <v>63</v>
      </c>
      <c r="B1588" s="30" t="s">
        <v>95</v>
      </c>
      <c r="C1588" t="s">
        <v>14</v>
      </c>
      <c r="D1588" t="s">
        <v>82</v>
      </c>
      <c r="F1588" t="s">
        <v>17</v>
      </c>
      <c r="G1588" t="s">
        <v>19</v>
      </c>
      <c r="H1588" s="4">
        <v>4942</v>
      </c>
      <c r="I1588">
        <v>1276</v>
      </c>
      <c r="J1588">
        <v>0</v>
      </c>
      <c r="K1588">
        <v>3666</v>
      </c>
      <c r="L1588">
        <v>0</v>
      </c>
      <c r="M1588" s="2">
        <v>30</v>
      </c>
      <c r="N1588" t="s">
        <v>23</v>
      </c>
      <c r="O1588" t="s">
        <v>37</v>
      </c>
      <c r="P1588" t="s">
        <v>85</v>
      </c>
      <c r="Q1588" t="s">
        <v>86</v>
      </c>
    </row>
    <row r="1589" spans="1:17" x14ac:dyDescent="0.2">
      <c r="A1589" t="s">
        <v>63</v>
      </c>
      <c r="B1589" s="30" t="s">
        <v>96</v>
      </c>
      <c r="C1589" t="s">
        <v>14</v>
      </c>
      <c r="D1589" t="s">
        <v>82</v>
      </c>
      <c r="E1589" t="s">
        <v>23</v>
      </c>
      <c r="F1589" t="s">
        <v>17</v>
      </c>
      <c r="G1589" t="s">
        <v>19</v>
      </c>
      <c r="H1589" s="4">
        <v>9534</v>
      </c>
      <c r="I1589">
        <v>2480</v>
      </c>
      <c r="J1589">
        <v>0</v>
      </c>
      <c r="K1589">
        <v>7054</v>
      </c>
      <c r="L1589">
        <v>0</v>
      </c>
      <c r="M1589" s="2">
        <v>30</v>
      </c>
      <c r="N1589" t="s">
        <v>23</v>
      </c>
      <c r="O1589" t="s">
        <v>37</v>
      </c>
      <c r="P1589" t="s">
        <v>85</v>
      </c>
      <c r="Q1589" t="s">
        <v>86</v>
      </c>
    </row>
    <row r="1590" spans="1:17" x14ac:dyDescent="0.2">
      <c r="A1590" t="s">
        <v>63</v>
      </c>
      <c r="B1590" s="30" t="s">
        <v>97</v>
      </c>
      <c r="C1590" t="s">
        <v>14</v>
      </c>
      <c r="D1590" t="s">
        <v>82</v>
      </c>
      <c r="F1590" t="s">
        <v>17</v>
      </c>
      <c r="G1590" t="s">
        <v>19</v>
      </c>
      <c r="H1590" s="4">
        <v>8378</v>
      </c>
      <c r="I1590">
        <v>1986</v>
      </c>
      <c r="J1590">
        <v>0</v>
      </c>
      <c r="K1590">
        <v>6392</v>
      </c>
      <c r="L1590">
        <v>0</v>
      </c>
      <c r="M1590" s="2">
        <v>30</v>
      </c>
      <c r="O1590" t="s">
        <v>37</v>
      </c>
      <c r="P1590" t="s">
        <v>85</v>
      </c>
      <c r="Q1590" t="s">
        <v>86</v>
      </c>
    </row>
    <row r="1591" spans="1:17" x14ac:dyDescent="0.2">
      <c r="A1591" t="s">
        <v>63</v>
      </c>
      <c r="B1591" s="30" t="s">
        <v>98</v>
      </c>
      <c r="C1591" t="s">
        <v>14</v>
      </c>
      <c r="D1591" t="s">
        <v>82</v>
      </c>
      <c r="F1591" t="s">
        <v>17</v>
      </c>
      <c r="G1591" t="s">
        <v>19</v>
      </c>
      <c r="H1591" s="4">
        <v>2752</v>
      </c>
      <c r="I1591">
        <v>700</v>
      </c>
      <c r="J1591">
        <v>0</v>
      </c>
      <c r="K1591">
        <v>2052</v>
      </c>
      <c r="L1591">
        <v>0</v>
      </c>
      <c r="M1591" s="2">
        <v>30</v>
      </c>
      <c r="N1591" t="s">
        <v>23</v>
      </c>
      <c r="O1591" t="s">
        <v>37</v>
      </c>
      <c r="P1591" t="s">
        <v>85</v>
      </c>
      <c r="Q1591" t="s">
        <v>86</v>
      </c>
    </row>
    <row r="1592" spans="1:17" x14ac:dyDescent="0.2">
      <c r="A1592" t="s">
        <v>63</v>
      </c>
      <c r="B1592" s="30" t="s">
        <v>99</v>
      </c>
      <c r="C1592" t="s">
        <v>14</v>
      </c>
      <c r="D1592" t="s">
        <v>82</v>
      </c>
      <c r="F1592" t="s">
        <v>17</v>
      </c>
      <c r="G1592" t="s">
        <v>19</v>
      </c>
      <c r="H1592" s="4">
        <v>4242</v>
      </c>
      <c r="I1592">
        <v>1147</v>
      </c>
      <c r="J1592">
        <v>0</v>
      </c>
      <c r="K1592">
        <v>3095</v>
      </c>
      <c r="L1592">
        <v>0</v>
      </c>
      <c r="M1592" s="2">
        <v>30</v>
      </c>
      <c r="N1592" t="s">
        <v>23</v>
      </c>
      <c r="O1592" t="s">
        <v>37</v>
      </c>
      <c r="P1592" t="s">
        <v>85</v>
      </c>
      <c r="Q1592" t="s">
        <v>86</v>
      </c>
    </row>
    <row r="1593" spans="1:17" x14ac:dyDescent="0.2">
      <c r="A1593" t="s">
        <v>63</v>
      </c>
      <c r="B1593" s="30" t="s">
        <v>100</v>
      </c>
      <c r="C1593" t="s">
        <v>14</v>
      </c>
      <c r="D1593" t="s">
        <v>82</v>
      </c>
      <c r="F1593" t="s">
        <v>17</v>
      </c>
      <c r="G1593" t="s">
        <v>18</v>
      </c>
      <c r="H1593" s="4">
        <v>1546.9</v>
      </c>
      <c r="I1593">
        <v>0</v>
      </c>
      <c r="J1593">
        <v>0</v>
      </c>
      <c r="K1593">
        <v>0</v>
      </c>
      <c r="L1593">
        <v>1546.9</v>
      </c>
      <c r="M1593" s="2">
        <v>30</v>
      </c>
      <c r="N1593" t="s">
        <v>84</v>
      </c>
      <c r="P1593" t="s">
        <v>85</v>
      </c>
      <c r="Q1593" t="s">
        <v>86</v>
      </c>
    </row>
    <row r="1594" spans="1:17" x14ac:dyDescent="0.2">
      <c r="A1594" t="s">
        <v>63</v>
      </c>
      <c r="B1594" s="30" t="s">
        <v>101</v>
      </c>
      <c r="C1594" t="s">
        <v>14</v>
      </c>
      <c r="D1594" t="s">
        <v>82</v>
      </c>
      <c r="F1594" t="s">
        <v>17</v>
      </c>
      <c r="G1594" t="s">
        <v>19</v>
      </c>
      <c r="H1594" s="4">
        <v>4875</v>
      </c>
      <c r="I1594">
        <v>1300</v>
      </c>
      <c r="J1594">
        <v>0</v>
      </c>
      <c r="K1594">
        <v>3575</v>
      </c>
      <c r="L1594">
        <v>0</v>
      </c>
      <c r="M1594" s="2">
        <v>30</v>
      </c>
      <c r="N1594" t="s">
        <v>23</v>
      </c>
      <c r="O1594" t="s">
        <v>37</v>
      </c>
      <c r="P1594" t="s">
        <v>85</v>
      </c>
      <c r="Q1594" t="s">
        <v>86</v>
      </c>
    </row>
    <row r="1595" spans="1:17" x14ac:dyDescent="0.2">
      <c r="A1595" t="s">
        <v>63</v>
      </c>
      <c r="B1595" s="30" t="s">
        <v>102</v>
      </c>
      <c r="C1595" t="s">
        <v>14</v>
      </c>
      <c r="D1595" t="s">
        <v>82</v>
      </c>
      <c r="F1595" t="s">
        <v>17</v>
      </c>
      <c r="G1595" t="s">
        <v>18</v>
      </c>
      <c r="H1595" s="4">
        <v>948.75</v>
      </c>
      <c r="I1595">
        <v>0</v>
      </c>
      <c r="J1595">
        <v>0</v>
      </c>
      <c r="K1595">
        <v>0</v>
      </c>
      <c r="L1595">
        <v>948.75</v>
      </c>
      <c r="M1595" s="2">
        <v>30</v>
      </c>
      <c r="O1595" t="s">
        <v>37</v>
      </c>
      <c r="P1595" t="s">
        <v>85</v>
      </c>
      <c r="Q1595" t="s">
        <v>86</v>
      </c>
    </row>
    <row r="1596" spans="1:17" x14ac:dyDescent="0.2">
      <c r="A1596" t="s">
        <v>63</v>
      </c>
      <c r="B1596" s="30" t="s">
        <v>103</v>
      </c>
      <c r="C1596" t="s">
        <v>14</v>
      </c>
      <c r="D1596" t="s">
        <v>82</v>
      </c>
      <c r="F1596" t="s">
        <v>17</v>
      </c>
      <c r="G1596" t="s">
        <v>18</v>
      </c>
      <c r="H1596" s="4">
        <v>1.76</v>
      </c>
      <c r="I1596">
        <v>0</v>
      </c>
      <c r="J1596">
        <v>0</v>
      </c>
      <c r="K1596">
        <v>0</v>
      </c>
      <c r="L1596">
        <v>1.76</v>
      </c>
      <c r="M1596" s="2">
        <v>30</v>
      </c>
      <c r="N1596" t="s">
        <v>84</v>
      </c>
      <c r="P1596" t="s">
        <v>85</v>
      </c>
      <c r="Q1596" t="s">
        <v>86</v>
      </c>
    </row>
    <row r="1597" spans="1:17" x14ac:dyDescent="0.2">
      <c r="A1597" t="s">
        <v>63</v>
      </c>
      <c r="B1597" s="30" t="s">
        <v>104</v>
      </c>
      <c r="C1597" t="s">
        <v>14</v>
      </c>
      <c r="D1597" t="s">
        <v>82</v>
      </c>
      <c r="F1597" t="s">
        <v>17</v>
      </c>
      <c r="G1597" t="s">
        <v>19</v>
      </c>
      <c r="H1597" s="4">
        <v>4884</v>
      </c>
      <c r="I1597">
        <v>1300</v>
      </c>
      <c r="J1597">
        <v>0</v>
      </c>
      <c r="K1597">
        <v>3584</v>
      </c>
      <c r="L1597">
        <v>0</v>
      </c>
      <c r="M1597" s="2">
        <v>30</v>
      </c>
      <c r="N1597" t="s">
        <v>23</v>
      </c>
      <c r="O1597" t="s">
        <v>37</v>
      </c>
      <c r="P1597" t="s">
        <v>85</v>
      </c>
      <c r="Q1597" t="s">
        <v>86</v>
      </c>
    </row>
    <row r="1598" spans="1:17" x14ac:dyDescent="0.2">
      <c r="A1598" t="s">
        <v>63</v>
      </c>
      <c r="B1598" s="30" t="s">
        <v>105</v>
      </c>
      <c r="C1598" t="s">
        <v>14</v>
      </c>
      <c r="D1598" t="s">
        <v>82</v>
      </c>
      <c r="E1598" t="s">
        <v>106</v>
      </c>
      <c r="F1598" t="s">
        <v>17</v>
      </c>
      <c r="G1598" t="s">
        <v>19</v>
      </c>
      <c r="H1598" s="4">
        <v>2678</v>
      </c>
      <c r="I1598">
        <v>54</v>
      </c>
      <c r="J1598">
        <v>0</v>
      </c>
      <c r="K1598">
        <v>2624</v>
      </c>
      <c r="L1598">
        <v>0</v>
      </c>
      <c r="M1598" s="2">
        <v>30</v>
      </c>
      <c r="P1598" t="s">
        <v>85</v>
      </c>
      <c r="Q1598" t="s">
        <v>86</v>
      </c>
    </row>
    <row r="1599" spans="1:17" x14ac:dyDescent="0.2">
      <c r="A1599" t="s">
        <v>63</v>
      </c>
      <c r="B1599" s="30" t="s">
        <v>107</v>
      </c>
      <c r="C1599" t="s">
        <v>14</v>
      </c>
      <c r="D1599" t="s">
        <v>82</v>
      </c>
      <c r="F1599" t="s">
        <v>17</v>
      </c>
      <c r="G1599" t="s">
        <v>19</v>
      </c>
      <c r="H1599" s="4">
        <v>777</v>
      </c>
      <c r="I1599">
        <v>200</v>
      </c>
      <c r="J1599">
        <v>0</v>
      </c>
      <c r="K1599">
        <v>577</v>
      </c>
      <c r="L1599">
        <v>0</v>
      </c>
      <c r="M1599" s="2">
        <v>30</v>
      </c>
      <c r="N1599" t="s">
        <v>23</v>
      </c>
      <c r="P1599" t="s">
        <v>85</v>
      </c>
      <c r="Q1599" t="s">
        <v>86</v>
      </c>
    </row>
    <row r="1600" spans="1:17" x14ac:dyDescent="0.2">
      <c r="A1600" t="s">
        <v>63</v>
      </c>
      <c r="B1600" s="30" t="s">
        <v>108</v>
      </c>
      <c r="C1600" t="s">
        <v>14</v>
      </c>
      <c r="D1600" t="s">
        <v>82</v>
      </c>
      <c r="F1600" t="s">
        <v>17</v>
      </c>
      <c r="G1600" t="s">
        <v>18</v>
      </c>
      <c r="H1600" s="4">
        <v>303.75</v>
      </c>
      <c r="I1600">
        <v>0</v>
      </c>
      <c r="J1600">
        <v>0</v>
      </c>
      <c r="K1600">
        <v>0</v>
      </c>
      <c r="L1600">
        <v>303.75</v>
      </c>
      <c r="M1600" s="2">
        <v>30</v>
      </c>
      <c r="P1600" t="s">
        <v>85</v>
      </c>
      <c r="Q1600" t="s">
        <v>86</v>
      </c>
    </row>
    <row r="1601" spans="1:17" x14ac:dyDescent="0.2">
      <c r="A1601" t="s">
        <v>63</v>
      </c>
      <c r="B1601" s="30" t="s">
        <v>109</v>
      </c>
      <c r="C1601" t="s">
        <v>14</v>
      </c>
      <c r="D1601" t="s">
        <v>82</v>
      </c>
      <c r="F1601" t="s">
        <v>17</v>
      </c>
      <c r="G1601" t="s">
        <v>18</v>
      </c>
      <c r="H1601" s="4">
        <v>286.25</v>
      </c>
      <c r="I1601">
        <v>0</v>
      </c>
      <c r="J1601">
        <v>0</v>
      </c>
      <c r="K1601">
        <v>0</v>
      </c>
      <c r="L1601">
        <v>286.25</v>
      </c>
      <c r="M1601" s="2">
        <v>30</v>
      </c>
      <c r="P1601" t="s">
        <v>85</v>
      </c>
      <c r="Q1601" t="s">
        <v>86</v>
      </c>
    </row>
    <row r="1602" spans="1:17" x14ac:dyDescent="0.2">
      <c r="A1602" t="s">
        <v>63</v>
      </c>
      <c r="B1602" s="30" t="s">
        <v>110</v>
      </c>
      <c r="C1602" t="s">
        <v>14</v>
      </c>
      <c r="D1602" t="s">
        <v>82</v>
      </c>
      <c r="F1602" t="s">
        <v>17</v>
      </c>
      <c r="G1602" t="s">
        <v>18</v>
      </c>
      <c r="H1602" s="4">
        <v>462.27</v>
      </c>
      <c r="I1602">
        <v>0</v>
      </c>
      <c r="J1602">
        <v>0</v>
      </c>
      <c r="K1602">
        <v>0</v>
      </c>
      <c r="L1602">
        <v>462.27</v>
      </c>
      <c r="M1602" s="2">
        <v>30</v>
      </c>
      <c r="P1602" t="s">
        <v>85</v>
      </c>
      <c r="Q1602" t="s">
        <v>86</v>
      </c>
    </row>
    <row r="1603" spans="1:17" x14ac:dyDescent="0.2">
      <c r="A1603" t="s">
        <v>63</v>
      </c>
      <c r="B1603" s="30" t="s">
        <v>111</v>
      </c>
      <c r="C1603" t="s">
        <v>14</v>
      </c>
      <c r="D1603" t="s">
        <v>82</v>
      </c>
      <c r="F1603" t="s">
        <v>17</v>
      </c>
      <c r="G1603" t="s">
        <v>19</v>
      </c>
      <c r="H1603" s="4">
        <v>19028</v>
      </c>
      <c r="I1603">
        <v>256</v>
      </c>
      <c r="J1603">
        <v>0</v>
      </c>
      <c r="K1603">
        <v>18772</v>
      </c>
      <c r="L1603">
        <v>0</v>
      </c>
      <c r="M1603" s="2">
        <v>30</v>
      </c>
      <c r="O1603" t="s">
        <v>37</v>
      </c>
      <c r="P1603" t="s">
        <v>85</v>
      </c>
      <c r="Q1603" t="s">
        <v>86</v>
      </c>
    </row>
    <row r="1604" spans="1:17" x14ac:dyDescent="0.2">
      <c r="A1604" t="s">
        <v>63</v>
      </c>
      <c r="B1604" s="30" t="s">
        <v>112</v>
      </c>
      <c r="C1604" t="s">
        <v>14</v>
      </c>
      <c r="D1604" t="s">
        <v>82</v>
      </c>
      <c r="F1604" t="s">
        <v>17</v>
      </c>
      <c r="G1604" t="s">
        <v>19</v>
      </c>
      <c r="H1604" s="4">
        <v>3574</v>
      </c>
      <c r="I1604">
        <v>956</v>
      </c>
      <c r="J1604">
        <v>0</v>
      </c>
      <c r="K1604">
        <v>2618</v>
      </c>
      <c r="L1604">
        <v>0</v>
      </c>
      <c r="M1604" s="2">
        <v>30</v>
      </c>
      <c r="N1604" t="s">
        <v>23</v>
      </c>
      <c r="O1604" t="s">
        <v>37</v>
      </c>
      <c r="P1604" t="s">
        <v>85</v>
      </c>
      <c r="Q1604" t="s">
        <v>86</v>
      </c>
    </row>
    <row r="1605" spans="1:17" x14ac:dyDescent="0.2">
      <c r="A1605" t="s">
        <v>63</v>
      </c>
      <c r="B1605" s="30" t="s">
        <v>113</v>
      </c>
      <c r="C1605" t="s">
        <v>14</v>
      </c>
      <c r="D1605" t="s">
        <v>82</v>
      </c>
      <c r="E1605" t="s">
        <v>114</v>
      </c>
      <c r="F1605" t="s">
        <v>17</v>
      </c>
      <c r="G1605" t="s">
        <v>18</v>
      </c>
      <c r="H1605" s="4">
        <v>509.99</v>
      </c>
      <c r="I1605">
        <v>0</v>
      </c>
      <c r="J1605">
        <v>0</v>
      </c>
      <c r="K1605">
        <v>0</v>
      </c>
      <c r="L1605">
        <v>509.99</v>
      </c>
      <c r="M1605" s="2">
        <v>30</v>
      </c>
      <c r="P1605" t="s">
        <v>85</v>
      </c>
      <c r="Q1605" t="s">
        <v>86</v>
      </c>
    </row>
    <row r="1606" spans="1:17" x14ac:dyDescent="0.2">
      <c r="A1606" t="s">
        <v>63</v>
      </c>
      <c r="B1606" s="30" t="s">
        <v>115</v>
      </c>
      <c r="C1606" t="s">
        <v>14</v>
      </c>
      <c r="D1606" t="s">
        <v>82</v>
      </c>
      <c r="F1606" t="s">
        <v>17</v>
      </c>
      <c r="G1606" t="s">
        <v>19</v>
      </c>
      <c r="H1606" s="4">
        <v>4758</v>
      </c>
      <c r="I1606">
        <v>1304</v>
      </c>
      <c r="J1606">
        <v>0</v>
      </c>
      <c r="K1606">
        <v>3454</v>
      </c>
      <c r="L1606">
        <v>0</v>
      </c>
      <c r="M1606" s="2">
        <v>30</v>
      </c>
      <c r="P1606" t="s">
        <v>85</v>
      </c>
      <c r="Q1606" t="s">
        <v>86</v>
      </c>
    </row>
    <row r="1607" spans="1:17" x14ac:dyDescent="0.2">
      <c r="A1607" t="s">
        <v>63</v>
      </c>
      <c r="B1607" s="30" t="s">
        <v>116</v>
      </c>
      <c r="C1607" t="s">
        <v>14</v>
      </c>
      <c r="D1607" t="s">
        <v>82</v>
      </c>
      <c r="F1607" t="s">
        <v>17</v>
      </c>
      <c r="G1607" t="s">
        <v>19</v>
      </c>
      <c r="H1607" s="4">
        <v>23550</v>
      </c>
      <c r="I1607">
        <v>8470</v>
      </c>
      <c r="J1607">
        <v>0</v>
      </c>
      <c r="K1607">
        <v>15080</v>
      </c>
      <c r="L1607">
        <v>0</v>
      </c>
      <c r="M1607" s="2">
        <v>30</v>
      </c>
      <c r="O1607" t="s">
        <v>37</v>
      </c>
      <c r="P1607" t="s">
        <v>85</v>
      </c>
      <c r="Q1607" t="s">
        <v>86</v>
      </c>
    </row>
    <row r="1608" spans="1:17" x14ac:dyDescent="0.2">
      <c r="A1608" t="s">
        <v>63</v>
      </c>
      <c r="B1608" s="30" t="s">
        <v>117</v>
      </c>
      <c r="C1608" t="s">
        <v>14</v>
      </c>
      <c r="D1608" t="s">
        <v>82</v>
      </c>
      <c r="F1608" t="s">
        <v>17</v>
      </c>
      <c r="G1608" t="s">
        <v>18</v>
      </c>
      <c r="H1608" s="4">
        <v>53.86</v>
      </c>
      <c r="I1608">
        <v>0</v>
      </c>
      <c r="J1608">
        <v>0</v>
      </c>
      <c r="K1608">
        <v>0</v>
      </c>
      <c r="L1608">
        <v>53.86</v>
      </c>
      <c r="M1608" s="2">
        <v>30</v>
      </c>
      <c r="P1608" t="s">
        <v>85</v>
      </c>
      <c r="Q1608" t="s">
        <v>86</v>
      </c>
    </row>
    <row r="1609" spans="1:17" x14ac:dyDescent="0.2">
      <c r="A1609" t="s">
        <v>63</v>
      </c>
      <c r="B1609" s="30" t="s">
        <v>118</v>
      </c>
      <c r="C1609" t="s">
        <v>14</v>
      </c>
      <c r="D1609" t="s">
        <v>82</v>
      </c>
      <c r="F1609" t="s">
        <v>17</v>
      </c>
      <c r="G1609" t="s">
        <v>18</v>
      </c>
      <c r="H1609" s="4">
        <v>8.25</v>
      </c>
      <c r="I1609">
        <v>0</v>
      </c>
      <c r="J1609">
        <v>0</v>
      </c>
      <c r="K1609">
        <v>0</v>
      </c>
      <c r="L1609">
        <v>8.25</v>
      </c>
      <c r="M1609" s="2">
        <v>30</v>
      </c>
      <c r="P1609" t="s">
        <v>85</v>
      </c>
      <c r="Q1609" t="s">
        <v>86</v>
      </c>
    </row>
    <row r="1610" spans="1:17" x14ac:dyDescent="0.2">
      <c r="A1610" t="s">
        <v>63</v>
      </c>
      <c r="B1610" s="30" t="s">
        <v>119</v>
      </c>
      <c r="C1610" t="s">
        <v>14</v>
      </c>
      <c r="D1610" t="s">
        <v>82</v>
      </c>
      <c r="F1610" t="s">
        <v>17</v>
      </c>
      <c r="G1610" t="s">
        <v>18</v>
      </c>
      <c r="H1610" s="4">
        <v>467.75</v>
      </c>
      <c r="I1610">
        <v>0</v>
      </c>
      <c r="J1610">
        <v>0</v>
      </c>
      <c r="K1610">
        <v>0</v>
      </c>
      <c r="L1610">
        <v>467.75</v>
      </c>
      <c r="M1610" s="2">
        <v>30</v>
      </c>
      <c r="P1610" t="s">
        <v>85</v>
      </c>
      <c r="Q1610" t="s">
        <v>86</v>
      </c>
    </row>
    <row r="1611" spans="1:17" x14ac:dyDescent="0.2">
      <c r="A1611" t="s">
        <v>63</v>
      </c>
      <c r="B1611" s="30" t="s">
        <v>120</v>
      </c>
      <c r="C1611" t="s">
        <v>14</v>
      </c>
      <c r="D1611" t="s">
        <v>82</v>
      </c>
      <c r="F1611" t="s">
        <v>17</v>
      </c>
      <c r="G1611" t="s">
        <v>18</v>
      </c>
      <c r="H1611" s="4">
        <v>626.87</v>
      </c>
      <c r="I1611">
        <v>0</v>
      </c>
      <c r="J1611">
        <v>0</v>
      </c>
      <c r="K1611">
        <v>0</v>
      </c>
      <c r="L1611">
        <v>626.87</v>
      </c>
      <c r="M1611" s="2">
        <v>30</v>
      </c>
      <c r="P1611" t="s">
        <v>85</v>
      </c>
      <c r="Q1611" t="s">
        <v>86</v>
      </c>
    </row>
    <row r="1612" spans="1:17" x14ac:dyDescent="0.2">
      <c r="A1612" t="s">
        <v>63</v>
      </c>
      <c r="B1612" s="30" t="s">
        <v>121</v>
      </c>
      <c r="C1612" t="s">
        <v>14</v>
      </c>
      <c r="D1612" t="s">
        <v>82</v>
      </c>
      <c r="F1612" t="s">
        <v>17</v>
      </c>
      <c r="G1612" t="s">
        <v>19</v>
      </c>
      <c r="H1612" s="4">
        <v>5236</v>
      </c>
      <c r="I1612">
        <v>1416</v>
      </c>
      <c r="J1612">
        <v>0</v>
      </c>
      <c r="K1612">
        <v>3820</v>
      </c>
      <c r="L1612">
        <v>0</v>
      </c>
      <c r="M1612" s="2">
        <v>30</v>
      </c>
      <c r="N1612" t="s">
        <v>23</v>
      </c>
      <c r="P1612" t="s">
        <v>85</v>
      </c>
      <c r="Q1612" t="s">
        <v>86</v>
      </c>
    </row>
    <row r="1613" spans="1:17" x14ac:dyDescent="0.2">
      <c r="A1613" t="s">
        <v>63</v>
      </c>
      <c r="B1613" s="30" t="s">
        <v>122</v>
      </c>
      <c r="C1613" t="s">
        <v>14</v>
      </c>
      <c r="D1613" t="s">
        <v>82</v>
      </c>
      <c r="F1613" t="s">
        <v>17</v>
      </c>
      <c r="G1613" t="s">
        <v>19</v>
      </c>
      <c r="H1613" s="4">
        <v>2300</v>
      </c>
      <c r="I1613">
        <v>614</v>
      </c>
      <c r="J1613">
        <v>0</v>
      </c>
      <c r="K1613">
        <v>1686</v>
      </c>
      <c r="L1613">
        <v>0</v>
      </c>
      <c r="M1613" s="2">
        <v>30</v>
      </c>
      <c r="N1613" t="s">
        <v>23</v>
      </c>
      <c r="O1613" t="s">
        <v>37</v>
      </c>
      <c r="P1613" t="s">
        <v>85</v>
      </c>
      <c r="Q1613" t="s">
        <v>86</v>
      </c>
    </row>
    <row r="1614" spans="1:17" x14ac:dyDescent="0.2">
      <c r="A1614" t="s">
        <v>63</v>
      </c>
      <c r="B1614" s="30" t="s">
        <v>123</v>
      </c>
      <c r="C1614" t="s">
        <v>14</v>
      </c>
      <c r="D1614" t="s">
        <v>82</v>
      </c>
      <c r="F1614" t="s">
        <v>17</v>
      </c>
      <c r="G1614" t="s">
        <v>18</v>
      </c>
      <c r="H1614" s="4">
        <v>486.27</v>
      </c>
      <c r="I1614">
        <v>0</v>
      </c>
      <c r="J1614">
        <v>0</v>
      </c>
      <c r="K1614">
        <v>0</v>
      </c>
      <c r="L1614">
        <v>486.27</v>
      </c>
      <c r="M1614" s="2">
        <v>30</v>
      </c>
      <c r="P1614" t="s">
        <v>85</v>
      </c>
      <c r="Q1614" t="s">
        <v>86</v>
      </c>
    </row>
    <row r="1615" spans="1:17" x14ac:dyDescent="0.2">
      <c r="A1615" t="s">
        <v>63</v>
      </c>
      <c r="B1615" s="30" t="s">
        <v>125</v>
      </c>
      <c r="C1615" t="s">
        <v>14</v>
      </c>
      <c r="D1615" t="s">
        <v>82</v>
      </c>
      <c r="F1615" t="s">
        <v>17</v>
      </c>
      <c r="G1615" t="s">
        <v>19</v>
      </c>
      <c r="H1615" s="4">
        <v>5216</v>
      </c>
      <c r="I1615">
        <v>1394</v>
      </c>
      <c r="J1615">
        <v>0</v>
      </c>
      <c r="K1615">
        <v>3822</v>
      </c>
      <c r="L1615">
        <v>0</v>
      </c>
      <c r="M1615" s="2">
        <v>30</v>
      </c>
      <c r="N1615" t="s">
        <v>23</v>
      </c>
      <c r="O1615" t="s">
        <v>23</v>
      </c>
      <c r="P1615" t="s">
        <v>85</v>
      </c>
      <c r="Q1615" t="s">
        <v>86</v>
      </c>
    </row>
    <row r="1616" spans="1:17" x14ac:dyDescent="0.2">
      <c r="A1616" t="s">
        <v>63</v>
      </c>
      <c r="B1616" s="30" t="s">
        <v>126</v>
      </c>
      <c r="C1616" t="s">
        <v>14</v>
      </c>
      <c r="D1616" t="s">
        <v>82</v>
      </c>
      <c r="F1616" t="s">
        <v>17</v>
      </c>
      <c r="G1616" t="s">
        <v>19</v>
      </c>
      <c r="H1616" s="4">
        <v>3402</v>
      </c>
      <c r="I1616">
        <v>909</v>
      </c>
      <c r="J1616">
        <v>0</v>
      </c>
      <c r="K1616">
        <v>2493</v>
      </c>
      <c r="L1616">
        <v>0</v>
      </c>
      <c r="M1616" s="2">
        <v>30</v>
      </c>
      <c r="N1616" t="s">
        <v>23</v>
      </c>
      <c r="O1616" t="s">
        <v>37</v>
      </c>
      <c r="P1616" t="s">
        <v>85</v>
      </c>
      <c r="Q1616" t="s">
        <v>86</v>
      </c>
    </row>
    <row r="1617" spans="1:17" x14ac:dyDescent="0.2">
      <c r="A1617" t="s">
        <v>63</v>
      </c>
      <c r="B1617" s="30" t="s">
        <v>127</v>
      </c>
      <c r="C1617" t="s">
        <v>14</v>
      </c>
      <c r="D1617" t="s">
        <v>82</v>
      </c>
      <c r="F1617" t="s">
        <v>17</v>
      </c>
      <c r="G1617" t="s">
        <v>18</v>
      </c>
      <c r="H1617" s="4">
        <v>188.9</v>
      </c>
      <c r="I1617">
        <v>0</v>
      </c>
      <c r="J1617">
        <v>0</v>
      </c>
      <c r="K1617">
        <v>0</v>
      </c>
      <c r="L1617">
        <v>188.9</v>
      </c>
      <c r="M1617" s="2">
        <v>30</v>
      </c>
      <c r="N1617" t="s">
        <v>84</v>
      </c>
      <c r="P1617" t="s">
        <v>85</v>
      </c>
      <c r="Q1617" t="s">
        <v>86</v>
      </c>
    </row>
    <row r="1618" spans="1:17" x14ac:dyDescent="0.2">
      <c r="A1618" t="s">
        <v>63</v>
      </c>
      <c r="B1618" s="30" t="s">
        <v>128</v>
      </c>
      <c r="C1618" t="s">
        <v>14</v>
      </c>
      <c r="D1618" t="s">
        <v>82</v>
      </c>
      <c r="E1618" t="s">
        <v>129</v>
      </c>
      <c r="F1618" t="s">
        <v>17</v>
      </c>
      <c r="G1618" t="s">
        <v>18</v>
      </c>
      <c r="H1618" s="4">
        <v>92.04</v>
      </c>
      <c r="I1618">
        <v>0</v>
      </c>
      <c r="J1618">
        <v>0</v>
      </c>
      <c r="K1618">
        <v>0</v>
      </c>
      <c r="L1618">
        <v>92.04</v>
      </c>
      <c r="M1618" s="2">
        <v>30</v>
      </c>
      <c r="P1618" t="s">
        <v>85</v>
      </c>
      <c r="Q1618" t="s">
        <v>86</v>
      </c>
    </row>
    <row r="1619" spans="1:17" x14ac:dyDescent="0.2">
      <c r="A1619" t="s">
        <v>63</v>
      </c>
      <c r="B1619" s="30" t="s">
        <v>130</v>
      </c>
      <c r="C1619" t="s">
        <v>14</v>
      </c>
      <c r="D1619" t="s">
        <v>82</v>
      </c>
      <c r="F1619" t="s">
        <v>17</v>
      </c>
      <c r="G1619" t="s">
        <v>19</v>
      </c>
      <c r="H1619" s="4">
        <v>2910</v>
      </c>
      <c r="I1619">
        <v>212</v>
      </c>
      <c r="J1619">
        <v>0</v>
      </c>
      <c r="K1619">
        <v>2698</v>
      </c>
      <c r="L1619">
        <v>0</v>
      </c>
      <c r="M1619" s="2">
        <v>30</v>
      </c>
      <c r="P1619" t="s">
        <v>85</v>
      </c>
      <c r="Q1619" t="s">
        <v>86</v>
      </c>
    </row>
    <row r="1620" spans="1:17" x14ac:dyDescent="0.2">
      <c r="A1620" t="s">
        <v>63</v>
      </c>
      <c r="B1620" s="30" t="s">
        <v>131</v>
      </c>
      <c r="C1620" t="s">
        <v>14</v>
      </c>
      <c r="D1620" t="s">
        <v>82</v>
      </c>
      <c r="F1620" t="s">
        <v>17</v>
      </c>
      <c r="G1620" t="s">
        <v>18</v>
      </c>
      <c r="H1620" s="4">
        <v>1014.54</v>
      </c>
      <c r="I1620">
        <v>0</v>
      </c>
      <c r="J1620">
        <v>0</v>
      </c>
      <c r="K1620">
        <v>0</v>
      </c>
      <c r="L1620">
        <v>1014.54</v>
      </c>
      <c r="M1620" s="2">
        <v>30</v>
      </c>
      <c r="P1620" t="s">
        <v>85</v>
      </c>
      <c r="Q1620" t="s">
        <v>86</v>
      </c>
    </row>
    <row r="1621" spans="1:17" x14ac:dyDescent="0.2">
      <c r="A1621" t="s">
        <v>63</v>
      </c>
      <c r="B1621" s="30" t="s">
        <v>132</v>
      </c>
      <c r="C1621" t="s">
        <v>14</v>
      </c>
      <c r="D1621" t="s">
        <v>82</v>
      </c>
      <c r="F1621" t="s">
        <v>17</v>
      </c>
      <c r="G1621" t="s">
        <v>19</v>
      </c>
      <c r="H1621" s="4">
        <v>19970</v>
      </c>
      <c r="I1621">
        <v>3320</v>
      </c>
      <c r="J1621">
        <v>0</v>
      </c>
      <c r="K1621">
        <v>16650</v>
      </c>
      <c r="L1621">
        <v>0</v>
      </c>
      <c r="M1621" s="2">
        <v>30</v>
      </c>
      <c r="O1621" t="s">
        <v>37</v>
      </c>
      <c r="P1621" t="s">
        <v>85</v>
      </c>
      <c r="Q1621" t="s">
        <v>86</v>
      </c>
    </row>
    <row r="1622" spans="1:17" x14ac:dyDescent="0.2">
      <c r="A1622" t="s">
        <v>63</v>
      </c>
      <c r="B1622" s="30" t="s">
        <v>133</v>
      </c>
      <c r="C1622" t="s">
        <v>14</v>
      </c>
      <c r="D1622" t="s">
        <v>82</v>
      </c>
      <c r="F1622" t="s">
        <v>17</v>
      </c>
      <c r="G1622" t="s">
        <v>19</v>
      </c>
      <c r="H1622" s="4">
        <v>5038</v>
      </c>
      <c r="I1622">
        <v>1273</v>
      </c>
      <c r="J1622">
        <v>0</v>
      </c>
      <c r="K1622">
        <v>3765</v>
      </c>
      <c r="L1622">
        <v>0</v>
      </c>
      <c r="M1622" s="2">
        <v>30</v>
      </c>
      <c r="O1622" t="s">
        <v>37</v>
      </c>
      <c r="P1622" t="s">
        <v>85</v>
      </c>
      <c r="Q1622" t="s">
        <v>86</v>
      </c>
    </row>
    <row r="1623" spans="1:17" x14ac:dyDescent="0.2">
      <c r="A1623" t="s">
        <v>63</v>
      </c>
      <c r="B1623" s="30" t="s">
        <v>134</v>
      </c>
      <c r="C1623" t="s">
        <v>14</v>
      </c>
      <c r="D1623" t="s">
        <v>82</v>
      </c>
      <c r="F1623" t="s">
        <v>17</v>
      </c>
      <c r="G1623" t="s">
        <v>18</v>
      </c>
      <c r="H1623" s="4">
        <v>665.19</v>
      </c>
      <c r="I1623">
        <v>0</v>
      </c>
      <c r="J1623">
        <v>0</v>
      </c>
      <c r="K1623">
        <v>0</v>
      </c>
      <c r="L1623">
        <v>665.19</v>
      </c>
      <c r="M1623" s="2">
        <v>30</v>
      </c>
      <c r="P1623" t="s">
        <v>85</v>
      </c>
      <c r="Q1623" t="s">
        <v>86</v>
      </c>
    </row>
    <row r="1624" spans="1:17" x14ac:dyDescent="0.2">
      <c r="A1624" t="s">
        <v>63</v>
      </c>
      <c r="B1624" s="30" t="s">
        <v>135</v>
      </c>
      <c r="C1624" t="s">
        <v>14</v>
      </c>
      <c r="D1624" t="s">
        <v>82</v>
      </c>
      <c r="F1624" t="s">
        <v>17</v>
      </c>
      <c r="G1624" t="s">
        <v>19</v>
      </c>
      <c r="H1624" s="4">
        <v>7995</v>
      </c>
      <c r="I1624">
        <v>2021</v>
      </c>
      <c r="J1624">
        <v>0</v>
      </c>
      <c r="K1624">
        <v>5974</v>
      </c>
      <c r="L1624">
        <v>0</v>
      </c>
      <c r="M1624" s="2">
        <v>30</v>
      </c>
      <c r="O1624" t="s">
        <v>37</v>
      </c>
      <c r="P1624" t="s">
        <v>85</v>
      </c>
      <c r="Q1624" t="s">
        <v>86</v>
      </c>
    </row>
    <row r="1625" spans="1:17" x14ac:dyDescent="0.2">
      <c r="A1625" t="s">
        <v>63</v>
      </c>
      <c r="B1625" s="30" t="s">
        <v>136</v>
      </c>
      <c r="C1625" t="s">
        <v>14</v>
      </c>
      <c r="D1625" t="s">
        <v>82</v>
      </c>
      <c r="F1625" t="s">
        <v>17</v>
      </c>
      <c r="G1625" t="s">
        <v>19</v>
      </c>
      <c r="H1625" s="4">
        <v>3058</v>
      </c>
      <c r="I1625">
        <v>796</v>
      </c>
      <c r="J1625">
        <v>0</v>
      </c>
      <c r="K1625">
        <v>2262</v>
      </c>
      <c r="L1625">
        <v>0</v>
      </c>
      <c r="M1625" s="2">
        <v>30</v>
      </c>
      <c r="O1625" t="s">
        <v>37</v>
      </c>
      <c r="P1625" t="s">
        <v>85</v>
      </c>
      <c r="Q1625" t="s">
        <v>86</v>
      </c>
    </row>
    <row r="1626" spans="1:17" x14ac:dyDescent="0.2">
      <c r="A1626" t="s">
        <v>63</v>
      </c>
      <c r="B1626" s="30" t="s">
        <v>137</v>
      </c>
      <c r="C1626" t="s">
        <v>14</v>
      </c>
      <c r="D1626" t="s">
        <v>82</v>
      </c>
      <c r="F1626" t="s">
        <v>17</v>
      </c>
      <c r="G1626" t="s">
        <v>18</v>
      </c>
      <c r="H1626" s="4">
        <v>258</v>
      </c>
      <c r="I1626">
        <v>0</v>
      </c>
      <c r="J1626">
        <v>0</v>
      </c>
      <c r="K1626">
        <v>0</v>
      </c>
      <c r="L1626">
        <v>258</v>
      </c>
      <c r="M1626" s="2">
        <v>30</v>
      </c>
      <c r="P1626" t="s">
        <v>85</v>
      </c>
      <c r="Q1626" t="s">
        <v>86</v>
      </c>
    </row>
    <row r="1627" spans="1:17" x14ac:dyDescent="0.2">
      <c r="A1627" t="s">
        <v>63</v>
      </c>
      <c r="B1627" s="30" t="s">
        <v>138</v>
      </c>
      <c r="C1627" t="s">
        <v>14</v>
      </c>
      <c r="D1627" t="s">
        <v>82</v>
      </c>
      <c r="E1627" t="s">
        <v>21</v>
      </c>
      <c r="F1627" t="s">
        <v>17</v>
      </c>
      <c r="G1627" t="s">
        <v>18</v>
      </c>
      <c r="H1627" s="4">
        <v>125.45</v>
      </c>
      <c r="I1627">
        <v>0</v>
      </c>
      <c r="J1627">
        <v>0</v>
      </c>
      <c r="K1627">
        <v>0</v>
      </c>
      <c r="L1627">
        <v>125.45</v>
      </c>
      <c r="M1627" s="2">
        <v>30</v>
      </c>
      <c r="P1627" t="s">
        <v>85</v>
      </c>
      <c r="Q1627" t="s">
        <v>86</v>
      </c>
    </row>
    <row r="1628" spans="1:17" x14ac:dyDescent="0.2">
      <c r="A1628" t="s">
        <v>63</v>
      </c>
      <c r="B1628" s="30" t="s">
        <v>139</v>
      </c>
      <c r="C1628" t="s">
        <v>14</v>
      </c>
      <c r="D1628" t="s">
        <v>82</v>
      </c>
      <c r="E1628" t="s">
        <v>27</v>
      </c>
      <c r="F1628" t="s">
        <v>17</v>
      </c>
      <c r="G1628" t="s">
        <v>18</v>
      </c>
      <c r="H1628" s="4">
        <v>1085.78</v>
      </c>
      <c r="I1628">
        <v>0</v>
      </c>
      <c r="J1628">
        <v>0</v>
      </c>
      <c r="K1628">
        <v>0</v>
      </c>
      <c r="L1628">
        <v>1085.78</v>
      </c>
      <c r="M1628" s="2">
        <v>30</v>
      </c>
      <c r="P1628" t="s">
        <v>85</v>
      </c>
      <c r="Q1628" t="s">
        <v>86</v>
      </c>
    </row>
    <row r="1629" spans="1:17" x14ac:dyDescent="0.2">
      <c r="A1629" t="s">
        <v>63</v>
      </c>
      <c r="B1629" s="30" t="s">
        <v>140</v>
      </c>
      <c r="C1629" t="s">
        <v>14</v>
      </c>
      <c r="D1629" t="s">
        <v>82</v>
      </c>
      <c r="E1629" t="s">
        <v>141</v>
      </c>
      <c r="F1629" t="s">
        <v>17</v>
      </c>
      <c r="G1629" t="s">
        <v>18</v>
      </c>
      <c r="H1629" s="4">
        <v>70.52</v>
      </c>
      <c r="I1629">
        <v>0</v>
      </c>
      <c r="J1629">
        <v>0</v>
      </c>
      <c r="K1629">
        <v>0</v>
      </c>
      <c r="L1629">
        <v>70.52</v>
      </c>
      <c r="M1629" s="2">
        <v>30</v>
      </c>
      <c r="P1629" t="s">
        <v>85</v>
      </c>
      <c r="Q1629" t="s">
        <v>86</v>
      </c>
    </row>
    <row r="1630" spans="1:17" x14ac:dyDescent="0.2">
      <c r="A1630" t="s">
        <v>63</v>
      </c>
      <c r="B1630" s="30" t="s">
        <v>142</v>
      </c>
      <c r="C1630" t="s">
        <v>14</v>
      </c>
      <c r="D1630" t="s">
        <v>82</v>
      </c>
      <c r="E1630" t="s">
        <v>15</v>
      </c>
      <c r="F1630" t="s">
        <v>17</v>
      </c>
      <c r="G1630" t="s">
        <v>18</v>
      </c>
      <c r="H1630" s="4">
        <v>474.14</v>
      </c>
      <c r="I1630">
        <v>0</v>
      </c>
      <c r="J1630">
        <v>0</v>
      </c>
      <c r="K1630">
        <v>0</v>
      </c>
      <c r="L1630">
        <v>474.14</v>
      </c>
      <c r="M1630" s="2">
        <v>30</v>
      </c>
      <c r="N1630" t="s">
        <v>84</v>
      </c>
      <c r="P1630" t="s">
        <v>85</v>
      </c>
      <c r="Q1630" t="s">
        <v>86</v>
      </c>
    </row>
    <row r="1631" spans="1:17" x14ac:dyDescent="0.2">
      <c r="A1631" t="s">
        <v>63</v>
      </c>
      <c r="B1631" s="30" t="s">
        <v>143</v>
      </c>
      <c r="C1631" t="s">
        <v>14</v>
      </c>
      <c r="D1631" t="s">
        <v>82</v>
      </c>
      <c r="E1631" t="s">
        <v>23</v>
      </c>
      <c r="F1631" t="s">
        <v>17</v>
      </c>
      <c r="G1631" t="s">
        <v>18</v>
      </c>
      <c r="H1631" s="4">
        <v>1223.1500000000001</v>
      </c>
      <c r="I1631">
        <v>0</v>
      </c>
      <c r="J1631">
        <v>0</v>
      </c>
      <c r="K1631">
        <v>0</v>
      </c>
      <c r="L1631">
        <v>1223.1500000000001</v>
      </c>
      <c r="M1631" s="2">
        <v>30</v>
      </c>
      <c r="N1631" t="s">
        <v>84</v>
      </c>
      <c r="P1631" t="s">
        <v>85</v>
      </c>
      <c r="Q1631" t="s">
        <v>86</v>
      </c>
    </row>
    <row r="1632" spans="1:17" x14ac:dyDescent="0.2">
      <c r="A1632" t="s">
        <v>63</v>
      </c>
      <c r="B1632" s="30" t="s">
        <v>144</v>
      </c>
      <c r="C1632" t="s">
        <v>14</v>
      </c>
      <c r="D1632" t="s">
        <v>82</v>
      </c>
      <c r="F1632" t="s">
        <v>17</v>
      </c>
      <c r="G1632" t="s">
        <v>18</v>
      </c>
      <c r="H1632" s="4">
        <v>1655.26</v>
      </c>
      <c r="I1632">
        <v>0</v>
      </c>
      <c r="J1632">
        <v>0</v>
      </c>
      <c r="K1632">
        <v>0</v>
      </c>
      <c r="L1632">
        <v>1655.26</v>
      </c>
      <c r="M1632" s="2">
        <v>30</v>
      </c>
      <c r="N1632" t="s">
        <v>84</v>
      </c>
      <c r="P1632" t="s">
        <v>85</v>
      </c>
      <c r="Q1632" t="s">
        <v>86</v>
      </c>
    </row>
    <row r="1633" spans="1:17" x14ac:dyDescent="0.2">
      <c r="A1633" t="s">
        <v>63</v>
      </c>
      <c r="B1633" s="30" t="s">
        <v>145</v>
      </c>
      <c r="C1633" t="s">
        <v>14</v>
      </c>
      <c r="D1633" t="s">
        <v>82</v>
      </c>
      <c r="F1633" t="s">
        <v>17</v>
      </c>
      <c r="G1633" t="s">
        <v>18</v>
      </c>
      <c r="H1633" s="4">
        <v>0</v>
      </c>
      <c r="I1633">
        <v>0</v>
      </c>
      <c r="J1633">
        <v>0</v>
      </c>
      <c r="K1633">
        <v>0</v>
      </c>
      <c r="L1633">
        <v>0</v>
      </c>
      <c r="M1633" s="2">
        <v>30</v>
      </c>
      <c r="P1633" t="s">
        <v>85</v>
      </c>
      <c r="Q1633" t="s">
        <v>86</v>
      </c>
    </row>
    <row r="1634" spans="1:17" x14ac:dyDescent="0.2">
      <c r="A1634" t="s">
        <v>63</v>
      </c>
      <c r="B1634" s="30" t="s">
        <v>146</v>
      </c>
      <c r="C1634" t="s">
        <v>14</v>
      </c>
      <c r="D1634" t="s">
        <v>82</v>
      </c>
      <c r="F1634" t="s">
        <v>17</v>
      </c>
      <c r="G1634" t="s">
        <v>19</v>
      </c>
      <c r="H1634" s="4">
        <v>3431</v>
      </c>
      <c r="I1634">
        <v>888</v>
      </c>
      <c r="J1634">
        <v>0</v>
      </c>
      <c r="K1634">
        <v>2543</v>
      </c>
      <c r="L1634">
        <v>0</v>
      </c>
      <c r="M1634" s="2">
        <v>30</v>
      </c>
      <c r="N1634" t="s">
        <v>23</v>
      </c>
      <c r="O1634" t="s">
        <v>37</v>
      </c>
      <c r="P1634" t="s">
        <v>85</v>
      </c>
      <c r="Q1634" t="s">
        <v>86</v>
      </c>
    </row>
    <row r="1635" spans="1:17" x14ac:dyDescent="0.2">
      <c r="A1635" t="s">
        <v>63</v>
      </c>
      <c r="B1635" s="30" t="s">
        <v>147</v>
      </c>
      <c r="C1635" t="s">
        <v>14</v>
      </c>
      <c r="D1635" t="s">
        <v>82</v>
      </c>
      <c r="F1635" t="s">
        <v>17</v>
      </c>
      <c r="G1635" t="s">
        <v>18</v>
      </c>
      <c r="H1635" s="4">
        <v>141.21</v>
      </c>
      <c r="I1635">
        <v>0</v>
      </c>
      <c r="J1635">
        <v>0</v>
      </c>
      <c r="K1635">
        <v>0</v>
      </c>
      <c r="L1635">
        <v>141.21</v>
      </c>
      <c r="M1635" s="2">
        <v>30</v>
      </c>
      <c r="P1635" t="s">
        <v>85</v>
      </c>
      <c r="Q1635" t="s">
        <v>86</v>
      </c>
    </row>
    <row r="1636" spans="1:17" x14ac:dyDescent="0.2">
      <c r="A1636" t="s">
        <v>63</v>
      </c>
      <c r="B1636" s="30" t="s">
        <v>148</v>
      </c>
      <c r="C1636" t="s">
        <v>14</v>
      </c>
      <c r="D1636" t="s">
        <v>82</v>
      </c>
      <c r="E1636" t="s">
        <v>149</v>
      </c>
      <c r="F1636" t="s">
        <v>17</v>
      </c>
      <c r="G1636" t="s">
        <v>19</v>
      </c>
      <c r="H1636" s="4">
        <v>47508</v>
      </c>
      <c r="I1636">
        <v>3198</v>
      </c>
      <c r="J1636">
        <v>0</v>
      </c>
      <c r="K1636">
        <v>44310</v>
      </c>
      <c r="L1636">
        <v>0</v>
      </c>
      <c r="M1636" s="2">
        <v>30</v>
      </c>
      <c r="O1636" t="s">
        <v>37</v>
      </c>
      <c r="P1636" t="s">
        <v>85</v>
      </c>
      <c r="Q1636" t="s">
        <v>86</v>
      </c>
    </row>
    <row r="1637" spans="1:17" x14ac:dyDescent="0.2">
      <c r="A1637" t="s">
        <v>63</v>
      </c>
      <c r="B1637" s="30" t="s">
        <v>150</v>
      </c>
      <c r="C1637" t="s">
        <v>14</v>
      </c>
      <c r="D1637" t="s">
        <v>82</v>
      </c>
      <c r="F1637" t="s">
        <v>17</v>
      </c>
      <c r="G1637" t="s">
        <v>19</v>
      </c>
      <c r="H1637" s="4">
        <v>703</v>
      </c>
      <c r="I1637">
        <v>67</v>
      </c>
      <c r="J1637">
        <v>0</v>
      </c>
      <c r="K1637">
        <v>636</v>
      </c>
      <c r="L1637">
        <v>0</v>
      </c>
      <c r="M1637" s="2">
        <v>30</v>
      </c>
      <c r="P1637" t="s">
        <v>85</v>
      </c>
      <c r="Q1637" t="s">
        <v>86</v>
      </c>
    </row>
    <row r="1638" spans="1:17" x14ac:dyDescent="0.2">
      <c r="A1638" t="s">
        <v>63</v>
      </c>
      <c r="B1638" s="30" t="s">
        <v>151</v>
      </c>
      <c r="C1638" t="s">
        <v>14</v>
      </c>
      <c r="D1638" t="s">
        <v>82</v>
      </c>
      <c r="E1638" t="s">
        <v>21</v>
      </c>
      <c r="F1638" t="s">
        <v>17</v>
      </c>
      <c r="G1638" t="s">
        <v>18</v>
      </c>
      <c r="H1638" s="4">
        <v>397.35</v>
      </c>
      <c r="I1638">
        <v>0</v>
      </c>
      <c r="J1638">
        <v>0</v>
      </c>
      <c r="K1638">
        <v>0</v>
      </c>
      <c r="L1638">
        <v>397.35</v>
      </c>
      <c r="M1638" s="2">
        <v>30</v>
      </c>
      <c r="P1638" t="s">
        <v>85</v>
      </c>
      <c r="Q1638" t="s">
        <v>86</v>
      </c>
    </row>
    <row r="1639" spans="1:17" x14ac:dyDescent="0.2">
      <c r="A1639" t="s">
        <v>63</v>
      </c>
      <c r="B1639" s="30" t="s">
        <v>152</v>
      </c>
      <c r="C1639" t="s">
        <v>14</v>
      </c>
      <c r="D1639" t="s">
        <v>82</v>
      </c>
      <c r="E1639" t="s">
        <v>153</v>
      </c>
      <c r="F1639" t="s">
        <v>17</v>
      </c>
      <c r="G1639" t="s">
        <v>19</v>
      </c>
      <c r="H1639" s="4">
        <v>1690</v>
      </c>
      <c r="I1639">
        <v>445</v>
      </c>
      <c r="J1639">
        <v>0</v>
      </c>
      <c r="K1639">
        <v>1245</v>
      </c>
      <c r="L1639">
        <v>0</v>
      </c>
      <c r="M1639" s="2">
        <v>30</v>
      </c>
      <c r="P1639" t="s">
        <v>85</v>
      </c>
      <c r="Q1639" t="s">
        <v>86</v>
      </c>
    </row>
    <row r="1640" spans="1:17" x14ac:dyDescent="0.2">
      <c r="A1640" t="s">
        <v>63</v>
      </c>
      <c r="B1640" s="30" t="s">
        <v>154</v>
      </c>
      <c r="C1640" t="s">
        <v>14</v>
      </c>
      <c r="D1640" t="s">
        <v>82</v>
      </c>
      <c r="F1640" t="s">
        <v>17</v>
      </c>
      <c r="G1640" t="s">
        <v>18</v>
      </c>
      <c r="H1640" s="4">
        <v>646.79</v>
      </c>
      <c r="I1640">
        <v>0</v>
      </c>
      <c r="J1640">
        <v>0</v>
      </c>
      <c r="K1640">
        <v>0</v>
      </c>
      <c r="L1640">
        <v>646.79</v>
      </c>
      <c r="M1640" s="2">
        <v>30</v>
      </c>
      <c r="P1640" t="s">
        <v>85</v>
      </c>
      <c r="Q1640" t="s">
        <v>86</v>
      </c>
    </row>
    <row r="1641" spans="1:17" x14ac:dyDescent="0.2">
      <c r="A1641" t="s">
        <v>63</v>
      </c>
      <c r="B1641" s="30" t="s">
        <v>155</v>
      </c>
      <c r="C1641" t="s">
        <v>14</v>
      </c>
      <c r="D1641" t="s">
        <v>82</v>
      </c>
      <c r="E1641" t="s">
        <v>156</v>
      </c>
      <c r="F1641" t="s">
        <v>17</v>
      </c>
      <c r="G1641" t="s">
        <v>18</v>
      </c>
      <c r="H1641" s="4">
        <v>1110.5899999999999</v>
      </c>
      <c r="I1641">
        <v>0</v>
      </c>
      <c r="J1641">
        <v>0</v>
      </c>
      <c r="K1641">
        <v>0</v>
      </c>
      <c r="L1641">
        <v>1110.5899999999999</v>
      </c>
      <c r="M1641" s="2">
        <v>30</v>
      </c>
      <c r="P1641" t="s">
        <v>85</v>
      </c>
      <c r="Q1641" t="s">
        <v>86</v>
      </c>
    </row>
    <row r="1642" spans="1:17" x14ac:dyDescent="0.2">
      <c r="A1642" t="s">
        <v>63</v>
      </c>
      <c r="B1642" s="30" t="s">
        <v>157</v>
      </c>
      <c r="C1642" t="s">
        <v>14</v>
      </c>
      <c r="D1642" t="s">
        <v>82</v>
      </c>
      <c r="F1642" t="s">
        <v>17</v>
      </c>
      <c r="G1642" t="s">
        <v>18</v>
      </c>
      <c r="H1642" s="4">
        <v>1067.3900000000001</v>
      </c>
      <c r="I1642">
        <v>0</v>
      </c>
      <c r="J1642">
        <v>0</v>
      </c>
      <c r="K1642">
        <v>0</v>
      </c>
      <c r="L1642">
        <v>1067.3900000000001</v>
      </c>
      <c r="M1642" s="2">
        <v>30</v>
      </c>
      <c r="N1642" t="s">
        <v>84</v>
      </c>
      <c r="P1642" t="s">
        <v>85</v>
      </c>
      <c r="Q1642" t="s">
        <v>86</v>
      </c>
    </row>
    <row r="1643" spans="1:17" x14ac:dyDescent="0.2">
      <c r="A1643" t="s">
        <v>63</v>
      </c>
      <c r="B1643" s="30" t="s">
        <v>158</v>
      </c>
      <c r="C1643" t="s">
        <v>14</v>
      </c>
      <c r="D1643" t="s">
        <v>82</v>
      </c>
      <c r="E1643" t="s">
        <v>26</v>
      </c>
      <c r="F1643" t="s">
        <v>17</v>
      </c>
      <c r="G1643" t="s">
        <v>18</v>
      </c>
      <c r="H1643" s="4">
        <v>1078.8</v>
      </c>
      <c r="I1643">
        <v>0</v>
      </c>
      <c r="J1643">
        <v>0</v>
      </c>
      <c r="K1643">
        <v>0</v>
      </c>
      <c r="L1643">
        <v>1078.8</v>
      </c>
      <c r="M1643" s="2">
        <v>30</v>
      </c>
      <c r="N1643" t="s">
        <v>84</v>
      </c>
      <c r="P1643" t="s">
        <v>85</v>
      </c>
      <c r="Q1643" t="s">
        <v>86</v>
      </c>
    </row>
    <row r="1644" spans="1:17" x14ac:dyDescent="0.2">
      <c r="A1644" t="s">
        <v>63</v>
      </c>
      <c r="B1644" s="30" t="s">
        <v>159</v>
      </c>
      <c r="C1644" t="s">
        <v>14</v>
      </c>
      <c r="D1644" t="s">
        <v>82</v>
      </c>
      <c r="F1644" t="s">
        <v>17</v>
      </c>
      <c r="G1644" t="s">
        <v>19</v>
      </c>
      <c r="H1644" s="4">
        <v>3065</v>
      </c>
      <c r="I1644">
        <v>890</v>
      </c>
      <c r="J1644">
        <v>0</v>
      </c>
      <c r="K1644">
        <v>2175</v>
      </c>
      <c r="L1644">
        <v>0</v>
      </c>
      <c r="M1644" s="2">
        <v>30</v>
      </c>
      <c r="N1644" t="s">
        <v>23</v>
      </c>
      <c r="O1644" t="s">
        <v>37</v>
      </c>
      <c r="P1644" t="s">
        <v>85</v>
      </c>
      <c r="Q1644" t="s">
        <v>86</v>
      </c>
    </row>
    <row r="1645" spans="1:17" x14ac:dyDescent="0.2">
      <c r="A1645" t="s">
        <v>63</v>
      </c>
      <c r="B1645" s="30" t="s">
        <v>160</v>
      </c>
      <c r="C1645" t="s">
        <v>14</v>
      </c>
      <c r="D1645" t="s">
        <v>82</v>
      </c>
      <c r="E1645" t="s">
        <v>161</v>
      </c>
      <c r="F1645" t="s">
        <v>17</v>
      </c>
      <c r="G1645" t="s">
        <v>19</v>
      </c>
      <c r="H1645" s="4">
        <v>5312</v>
      </c>
      <c r="I1645">
        <v>1439</v>
      </c>
      <c r="J1645">
        <v>0</v>
      </c>
      <c r="K1645">
        <v>3873</v>
      </c>
      <c r="L1645">
        <v>0</v>
      </c>
      <c r="M1645" s="2">
        <v>30</v>
      </c>
      <c r="N1645" t="s">
        <v>23</v>
      </c>
      <c r="O1645" t="s">
        <v>37</v>
      </c>
      <c r="P1645" t="s">
        <v>85</v>
      </c>
      <c r="Q1645" t="s">
        <v>86</v>
      </c>
    </row>
    <row r="1646" spans="1:17" x14ac:dyDescent="0.2">
      <c r="A1646" t="s">
        <v>63</v>
      </c>
      <c r="B1646" s="30" t="s">
        <v>162</v>
      </c>
      <c r="C1646" t="s">
        <v>14</v>
      </c>
      <c r="D1646" t="s">
        <v>82</v>
      </c>
      <c r="F1646" t="s">
        <v>17</v>
      </c>
      <c r="G1646" t="s">
        <v>18</v>
      </c>
      <c r="H1646" s="4">
        <v>1358.07</v>
      </c>
      <c r="I1646">
        <v>0</v>
      </c>
      <c r="J1646">
        <v>0</v>
      </c>
      <c r="K1646">
        <v>0</v>
      </c>
      <c r="L1646">
        <v>1358.07</v>
      </c>
      <c r="M1646" s="2">
        <v>30</v>
      </c>
      <c r="N1646" t="s">
        <v>23</v>
      </c>
      <c r="P1646" t="s">
        <v>85</v>
      </c>
      <c r="Q1646" t="s">
        <v>86</v>
      </c>
    </row>
    <row r="1647" spans="1:17" x14ac:dyDescent="0.2">
      <c r="A1647" t="s">
        <v>63</v>
      </c>
      <c r="B1647" s="30" t="s">
        <v>163</v>
      </c>
      <c r="C1647" t="s">
        <v>14</v>
      </c>
      <c r="D1647" t="s">
        <v>82</v>
      </c>
      <c r="F1647" t="s">
        <v>17</v>
      </c>
      <c r="G1647" t="s">
        <v>19</v>
      </c>
      <c r="H1647" s="4">
        <v>2619</v>
      </c>
      <c r="I1647">
        <v>707</v>
      </c>
      <c r="J1647">
        <v>0</v>
      </c>
      <c r="K1647">
        <v>1912</v>
      </c>
      <c r="L1647">
        <v>0</v>
      </c>
      <c r="M1647" s="2">
        <v>30</v>
      </c>
      <c r="N1647" t="s">
        <v>23</v>
      </c>
      <c r="O1647" t="s">
        <v>37</v>
      </c>
      <c r="P1647" t="s">
        <v>85</v>
      </c>
      <c r="Q1647" t="s">
        <v>86</v>
      </c>
    </row>
    <row r="1648" spans="1:17" x14ac:dyDescent="0.2">
      <c r="A1648" t="s">
        <v>63</v>
      </c>
      <c r="B1648" s="30" t="s">
        <v>164</v>
      </c>
      <c r="C1648" t="s">
        <v>14</v>
      </c>
      <c r="D1648" t="s">
        <v>82</v>
      </c>
      <c r="E1648" t="s">
        <v>165</v>
      </c>
      <c r="F1648" t="s">
        <v>17</v>
      </c>
      <c r="G1648" t="s">
        <v>18</v>
      </c>
      <c r="H1648" s="4">
        <v>199.09</v>
      </c>
      <c r="I1648">
        <v>0</v>
      </c>
      <c r="J1648">
        <v>0</v>
      </c>
      <c r="K1648">
        <v>0</v>
      </c>
      <c r="L1648">
        <v>199.09</v>
      </c>
      <c r="M1648" s="2">
        <v>30</v>
      </c>
      <c r="P1648" t="s">
        <v>85</v>
      </c>
      <c r="Q1648" t="s">
        <v>86</v>
      </c>
    </row>
    <row r="1649" spans="1:17" x14ac:dyDescent="0.2">
      <c r="A1649" t="s">
        <v>63</v>
      </c>
      <c r="B1649" s="30" t="s">
        <v>166</v>
      </c>
      <c r="C1649" t="s">
        <v>14</v>
      </c>
      <c r="D1649" t="s">
        <v>82</v>
      </c>
      <c r="F1649" t="s">
        <v>17</v>
      </c>
      <c r="G1649" t="s">
        <v>18</v>
      </c>
      <c r="H1649" s="4">
        <v>943.4</v>
      </c>
      <c r="I1649">
        <v>0</v>
      </c>
      <c r="J1649">
        <v>0</v>
      </c>
      <c r="K1649">
        <v>0</v>
      </c>
      <c r="L1649">
        <v>943.4</v>
      </c>
      <c r="M1649" s="2">
        <v>30</v>
      </c>
      <c r="P1649" t="s">
        <v>85</v>
      </c>
      <c r="Q1649" t="s">
        <v>86</v>
      </c>
    </row>
    <row r="1650" spans="1:17" x14ac:dyDescent="0.2">
      <c r="A1650" t="s">
        <v>63</v>
      </c>
      <c r="B1650" s="30" t="s">
        <v>167</v>
      </c>
      <c r="C1650" t="s">
        <v>14</v>
      </c>
      <c r="D1650" t="s">
        <v>82</v>
      </c>
      <c r="F1650" t="s">
        <v>17</v>
      </c>
      <c r="G1650" t="s">
        <v>18</v>
      </c>
      <c r="H1650" s="4">
        <v>12.94</v>
      </c>
      <c r="I1650">
        <v>0</v>
      </c>
      <c r="J1650">
        <v>0</v>
      </c>
      <c r="K1650">
        <v>0</v>
      </c>
      <c r="L1650">
        <v>12.94</v>
      </c>
      <c r="M1650" s="2">
        <v>30</v>
      </c>
      <c r="N1650" t="s">
        <v>84</v>
      </c>
      <c r="P1650" t="s">
        <v>85</v>
      </c>
      <c r="Q1650" t="s">
        <v>86</v>
      </c>
    </row>
    <row r="1651" spans="1:17" x14ac:dyDescent="0.2">
      <c r="A1651" t="s">
        <v>63</v>
      </c>
      <c r="B1651" s="30" t="s">
        <v>168</v>
      </c>
      <c r="C1651" t="s">
        <v>14</v>
      </c>
      <c r="D1651" t="s">
        <v>82</v>
      </c>
      <c r="F1651" t="s">
        <v>17</v>
      </c>
      <c r="G1651" t="s">
        <v>19</v>
      </c>
      <c r="H1651" s="4">
        <v>4241</v>
      </c>
      <c r="I1651">
        <v>1097</v>
      </c>
      <c r="J1651">
        <v>0</v>
      </c>
      <c r="K1651">
        <v>3144</v>
      </c>
      <c r="L1651">
        <v>0</v>
      </c>
      <c r="M1651" s="2">
        <v>30</v>
      </c>
      <c r="N1651" t="s">
        <v>23</v>
      </c>
      <c r="O1651" t="s">
        <v>37</v>
      </c>
      <c r="P1651" t="s">
        <v>85</v>
      </c>
      <c r="Q1651" t="s">
        <v>86</v>
      </c>
    </row>
    <row r="1652" spans="1:17" x14ac:dyDescent="0.2">
      <c r="A1652" t="s">
        <v>63</v>
      </c>
      <c r="B1652" s="30" t="s">
        <v>169</v>
      </c>
      <c r="C1652" t="s">
        <v>14</v>
      </c>
      <c r="D1652" t="s">
        <v>82</v>
      </c>
      <c r="F1652" t="s">
        <v>17</v>
      </c>
      <c r="G1652" t="s">
        <v>18</v>
      </c>
      <c r="H1652" s="4">
        <v>2482.94</v>
      </c>
      <c r="I1652">
        <v>0</v>
      </c>
      <c r="J1652">
        <v>0</v>
      </c>
      <c r="K1652">
        <v>0</v>
      </c>
      <c r="L1652">
        <v>2482.94</v>
      </c>
      <c r="M1652" s="2">
        <v>30</v>
      </c>
      <c r="N1652" t="s">
        <v>23</v>
      </c>
      <c r="P1652" t="s">
        <v>85</v>
      </c>
      <c r="Q1652" t="s">
        <v>86</v>
      </c>
    </row>
    <row r="1653" spans="1:17" x14ac:dyDescent="0.2">
      <c r="A1653" t="s">
        <v>63</v>
      </c>
      <c r="B1653" s="30" t="s">
        <v>170</v>
      </c>
      <c r="C1653" t="s">
        <v>14</v>
      </c>
      <c r="D1653" t="s">
        <v>82</v>
      </c>
      <c r="F1653" t="s">
        <v>17</v>
      </c>
      <c r="G1653" t="s">
        <v>18</v>
      </c>
      <c r="H1653" s="4">
        <v>1584.1</v>
      </c>
      <c r="I1653">
        <v>0</v>
      </c>
      <c r="J1653">
        <v>0</v>
      </c>
      <c r="K1653">
        <v>0</v>
      </c>
      <c r="L1653">
        <v>1584.1</v>
      </c>
      <c r="M1653" s="2">
        <v>30</v>
      </c>
      <c r="O1653" t="s">
        <v>37</v>
      </c>
      <c r="P1653" t="s">
        <v>85</v>
      </c>
      <c r="Q1653" t="s">
        <v>86</v>
      </c>
    </row>
    <row r="1654" spans="1:17" x14ac:dyDescent="0.2">
      <c r="A1654" t="s">
        <v>63</v>
      </c>
      <c r="B1654" s="30" t="s">
        <v>171</v>
      </c>
      <c r="C1654" t="s">
        <v>14</v>
      </c>
      <c r="D1654" t="s">
        <v>82</v>
      </c>
      <c r="F1654" t="s">
        <v>17</v>
      </c>
      <c r="G1654" t="s">
        <v>18</v>
      </c>
      <c r="H1654" s="4">
        <v>1498.9</v>
      </c>
      <c r="I1654">
        <v>0</v>
      </c>
      <c r="J1654">
        <v>0</v>
      </c>
      <c r="K1654">
        <v>0</v>
      </c>
      <c r="L1654">
        <v>1498.9</v>
      </c>
      <c r="M1654" s="2">
        <v>30</v>
      </c>
      <c r="N1654" t="s">
        <v>84</v>
      </c>
      <c r="P1654" t="s">
        <v>85</v>
      </c>
      <c r="Q1654" t="s">
        <v>86</v>
      </c>
    </row>
    <row r="1655" spans="1:17" x14ac:dyDescent="0.2">
      <c r="A1655" t="s">
        <v>63</v>
      </c>
      <c r="B1655" s="30" t="s">
        <v>172</v>
      </c>
      <c r="C1655" t="s">
        <v>14</v>
      </c>
      <c r="D1655" t="s">
        <v>82</v>
      </c>
      <c r="F1655" t="s">
        <v>17</v>
      </c>
      <c r="G1655" t="s">
        <v>18</v>
      </c>
      <c r="H1655" s="4">
        <v>1114.03</v>
      </c>
      <c r="I1655">
        <v>0</v>
      </c>
      <c r="J1655">
        <v>0</v>
      </c>
      <c r="K1655">
        <v>0</v>
      </c>
      <c r="L1655">
        <v>1114.03</v>
      </c>
      <c r="M1655" s="2">
        <v>30</v>
      </c>
      <c r="N1655" t="s">
        <v>84</v>
      </c>
      <c r="P1655" t="s">
        <v>85</v>
      </c>
      <c r="Q1655" t="s">
        <v>86</v>
      </c>
    </row>
    <row r="1656" spans="1:17" x14ac:dyDescent="0.2">
      <c r="A1656" t="s">
        <v>63</v>
      </c>
      <c r="B1656" s="30" t="s">
        <v>173</v>
      </c>
      <c r="C1656" t="s">
        <v>14</v>
      </c>
      <c r="D1656" t="s">
        <v>82</v>
      </c>
      <c r="F1656" t="s">
        <v>17</v>
      </c>
      <c r="G1656" t="s">
        <v>19</v>
      </c>
      <c r="H1656" s="4">
        <v>1718</v>
      </c>
      <c r="I1656">
        <v>198</v>
      </c>
      <c r="J1656">
        <v>0</v>
      </c>
      <c r="K1656">
        <v>1520</v>
      </c>
      <c r="L1656">
        <v>0</v>
      </c>
      <c r="M1656" s="2">
        <v>30</v>
      </c>
      <c r="P1656" t="s">
        <v>85</v>
      </c>
      <c r="Q1656" t="s">
        <v>86</v>
      </c>
    </row>
    <row r="1657" spans="1:17" x14ac:dyDescent="0.2">
      <c r="A1657" t="s">
        <v>63</v>
      </c>
      <c r="B1657" s="30" t="s">
        <v>174</v>
      </c>
      <c r="C1657" t="s">
        <v>14</v>
      </c>
      <c r="D1657" t="s">
        <v>82</v>
      </c>
      <c r="E1657" t="s">
        <v>15</v>
      </c>
      <c r="F1657" t="s">
        <v>17</v>
      </c>
      <c r="G1657" t="s">
        <v>18</v>
      </c>
      <c r="H1657" s="4">
        <v>1072.94</v>
      </c>
      <c r="I1657">
        <v>0</v>
      </c>
      <c r="J1657">
        <v>0</v>
      </c>
      <c r="K1657">
        <v>0</v>
      </c>
      <c r="L1657">
        <v>1072.94</v>
      </c>
      <c r="M1657" s="2">
        <v>30</v>
      </c>
      <c r="N1657" t="s">
        <v>84</v>
      </c>
      <c r="P1657" t="s">
        <v>85</v>
      </c>
      <c r="Q1657" t="s">
        <v>86</v>
      </c>
    </row>
    <row r="1658" spans="1:17" x14ac:dyDescent="0.2">
      <c r="A1658" t="s">
        <v>63</v>
      </c>
      <c r="B1658" s="30" t="s">
        <v>175</v>
      </c>
      <c r="C1658" t="s">
        <v>14</v>
      </c>
      <c r="D1658" t="s">
        <v>82</v>
      </c>
      <c r="F1658" t="s">
        <v>17</v>
      </c>
      <c r="G1658" t="s">
        <v>19</v>
      </c>
      <c r="H1658" s="4">
        <v>3351</v>
      </c>
      <c r="I1658">
        <v>901</v>
      </c>
      <c r="J1658">
        <v>0</v>
      </c>
      <c r="K1658">
        <v>2450</v>
      </c>
      <c r="L1658">
        <v>0</v>
      </c>
      <c r="M1658" s="2">
        <v>30</v>
      </c>
      <c r="N1658" t="s">
        <v>23</v>
      </c>
      <c r="O1658" t="s">
        <v>37</v>
      </c>
      <c r="P1658" t="s">
        <v>85</v>
      </c>
      <c r="Q1658" t="s">
        <v>86</v>
      </c>
    </row>
    <row r="1659" spans="1:17" x14ac:dyDescent="0.2">
      <c r="A1659" t="s">
        <v>63</v>
      </c>
      <c r="B1659" s="30" t="s">
        <v>176</v>
      </c>
      <c r="C1659" t="s">
        <v>14</v>
      </c>
      <c r="D1659" t="s">
        <v>82</v>
      </c>
      <c r="F1659" t="s">
        <v>17</v>
      </c>
      <c r="G1659" t="s">
        <v>18</v>
      </c>
      <c r="H1659" s="4">
        <v>128.4</v>
      </c>
      <c r="I1659">
        <v>0</v>
      </c>
      <c r="J1659">
        <v>0</v>
      </c>
      <c r="K1659">
        <v>0</v>
      </c>
      <c r="L1659">
        <v>128.4</v>
      </c>
      <c r="M1659" s="2">
        <v>30</v>
      </c>
      <c r="P1659" t="s">
        <v>85</v>
      </c>
      <c r="Q1659" t="s">
        <v>86</v>
      </c>
    </row>
    <row r="1660" spans="1:17" x14ac:dyDescent="0.2">
      <c r="A1660" t="s">
        <v>63</v>
      </c>
      <c r="B1660" s="30" t="s">
        <v>177</v>
      </c>
      <c r="C1660" t="s">
        <v>14</v>
      </c>
      <c r="D1660" t="s">
        <v>82</v>
      </c>
      <c r="F1660" t="s">
        <v>17</v>
      </c>
      <c r="G1660" t="s">
        <v>18</v>
      </c>
      <c r="H1660" s="4">
        <v>129.62</v>
      </c>
      <c r="I1660">
        <v>0</v>
      </c>
      <c r="J1660">
        <v>0</v>
      </c>
      <c r="K1660">
        <v>0</v>
      </c>
      <c r="L1660">
        <v>129.62</v>
      </c>
      <c r="M1660" s="2">
        <v>30</v>
      </c>
      <c r="P1660" t="s">
        <v>85</v>
      </c>
      <c r="Q1660" t="s">
        <v>86</v>
      </c>
    </row>
    <row r="1661" spans="1:17" x14ac:dyDescent="0.2">
      <c r="A1661" t="s">
        <v>63</v>
      </c>
      <c r="B1661" s="30" t="s">
        <v>178</v>
      </c>
      <c r="C1661" t="s">
        <v>14</v>
      </c>
      <c r="D1661" t="s">
        <v>82</v>
      </c>
      <c r="E1661" t="s">
        <v>179</v>
      </c>
      <c r="F1661" t="s">
        <v>17</v>
      </c>
      <c r="G1661" t="s">
        <v>19</v>
      </c>
      <c r="H1661" s="4">
        <v>4234</v>
      </c>
      <c r="I1661">
        <v>1339</v>
      </c>
      <c r="J1661">
        <v>0</v>
      </c>
      <c r="K1661">
        <v>2895</v>
      </c>
      <c r="L1661">
        <v>0</v>
      </c>
      <c r="M1661" s="2">
        <v>30</v>
      </c>
      <c r="N1661" t="s">
        <v>23</v>
      </c>
      <c r="O1661" t="s">
        <v>37</v>
      </c>
      <c r="P1661" t="s">
        <v>85</v>
      </c>
      <c r="Q1661" t="s">
        <v>86</v>
      </c>
    </row>
    <row r="1662" spans="1:17" x14ac:dyDescent="0.2">
      <c r="A1662" t="s">
        <v>63</v>
      </c>
      <c r="B1662" s="30" t="s">
        <v>180</v>
      </c>
      <c r="C1662" t="s">
        <v>14</v>
      </c>
      <c r="D1662" t="s">
        <v>82</v>
      </c>
      <c r="F1662" t="s">
        <v>17</v>
      </c>
      <c r="G1662" t="s">
        <v>18</v>
      </c>
      <c r="H1662" s="4">
        <v>5.35</v>
      </c>
      <c r="I1662">
        <v>0</v>
      </c>
      <c r="J1662">
        <v>0</v>
      </c>
      <c r="K1662">
        <v>0</v>
      </c>
      <c r="L1662">
        <v>5.35</v>
      </c>
      <c r="M1662" s="2">
        <v>30</v>
      </c>
      <c r="O1662" t="s">
        <v>37</v>
      </c>
      <c r="P1662" t="s">
        <v>85</v>
      </c>
      <c r="Q1662" t="s">
        <v>86</v>
      </c>
    </row>
    <row r="1663" spans="1:17" x14ac:dyDescent="0.2">
      <c r="A1663" t="s">
        <v>63</v>
      </c>
      <c r="B1663" s="30" t="s">
        <v>181</v>
      </c>
      <c r="C1663" t="s">
        <v>14</v>
      </c>
      <c r="D1663" t="s">
        <v>82</v>
      </c>
      <c r="F1663" t="s">
        <v>17</v>
      </c>
      <c r="G1663" t="s">
        <v>19</v>
      </c>
      <c r="H1663" s="4">
        <v>4129</v>
      </c>
      <c r="I1663">
        <v>1078</v>
      </c>
      <c r="J1663">
        <v>0</v>
      </c>
      <c r="K1663">
        <v>3051</v>
      </c>
      <c r="L1663">
        <v>0</v>
      </c>
      <c r="M1663" s="2">
        <v>30</v>
      </c>
      <c r="N1663" t="s">
        <v>23</v>
      </c>
      <c r="O1663" t="s">
        <v>37</v>
      </c>
      <c r="P1663" t="s">
        <v>85</v>
      </c>
      <c r="Q1663" t="s">
        <v>86</v>
      </c>
    </row>
    <row r="1664" spans="1:17" x14ac:dyDescent="0.2">
      <c r="A1664" t="s">
        <v>63</v>
      </c>
      <c r="B1664" s="30" t="s">
        <v>182</v>
      </c>
      <c r="C1664" t="s">
        <v>14</v>
      </c>
      <c r="D1664" t="s">
        <v>82</v>
      </c>
      <c r="F1664" t="s">
        <v>17</v>
      </c>
      <c r="G1664" t="s">
        <v>18</v>
      </c>
      <c r="H1664" s="4">
        <v>325.22000000000003</v>
      </c>
      <c r="I1664">
        <v>0</v>
      </c>
      <c r="J1664">
        <v>0</v>
      </c>
      <c r="K1664">
        <v>0</v>
      </c>
      <c r="L1664">
        <v>325.22000000000003</v>
      </c>
      <c r="M1664" s="2">
        <v>30</v>
      </c>
      <c r="P1664" t="s">
        <v>85</v>
      </c>
      <c r="Q1664" t="s">
        <v>86</v>
      </c>
    </row>
    <row r="1665" spans="1:17" x14ac:dyDescent="0.2">
      <c r="A1665" t="s">
        <v>63</v>
      </c>
      <c r="B1665" s="30" t="s">
        <v>183</v>
      </c>
      <c r="C1665" t="s">
        <v>14</v>
      </c>
      <c r="D1665" t="s">
        <v>82</v>
      </c>
      <c r="E1665" t="s">
        <v>184</v>
      </c>
      <c r="F1665" t="s">
        <v>17</v>
      </c>
      <c r="G1665" t="s">
        <v>18</v>
      </c>
      <c r="H1665" s="4">
        <v>261.81</v>
      </c>
      <c r="I1665">
        <v>0</v>
      </c>
      <c r="J1665">
        <v>0</v>
      </c>
      <c r="K1665">
        <v>0</v>
      </c>
      <c r="L1665">
        <v>261.81</v>
      </c>
      <c r="M1665" s="2">
        <v>30</v>
      </c>
      <c r="P1665" t="s">
        <v>85</v>
      </c>
      <c r="Q1665" t="s">
        <v>86</v>
      </c>
    </row>
    <row r="1666" spans="1:17" x14ac:dyDescent="0.2">
      <c r="A1666" t="s">
        <v>63</v>
      </c>
      <c r="B1666" s="30" t="s">
        <v>185</v>
      </c>
      <c r="C1666" t="s">
        <v>14</v>
      </c>
      <c r="D1666" t="s">
        <v>82</v>
      </c>
      <c r="E1666" t="s">
        <v>186</v>
      </c>
      <c r="F1666" t="s">
        <v>17</v>
      </c>
      <c r="G1666" t="s">
        <v>18</v>
      </c>
      <c r="H1666" s="4">
        <v>298.86</v>
      </c>
      <c r="I1666">
        <v>0</v>
      </c>
      <c r="J1666">
        <v>0</v>
      </c>
      <c r="K1666">
        <v>0</v>
      </c>
      <c r="L1666">
        <v>298.86</v>
      </c>
      <c r="M1666" s="2">
        <v>30</v>
      </c>
      <c r="P1666" t="s">
        <v>85</v>
      </c>
      <c r="Q1666" t="s">
        <v>86</v>
      </c>
    </row>
    <row r="1667" spans="1:17" x14ac:dyDescent="0.2">
      <c r="A1667" t="s">
        <v>63</v>
      </c>
      <c r="B1667" s="30" t="s">
        <v>187</v>
      </c>
      <c r="C1667" t="s">
        <v>14</v>
      </c>
      <c r="D1667" t="s">
        <v>82</v>
      </c>
      <c r="E1667" t="s">
        <v>188</v>
      </c>
      <c r="F1667" t="s">
        <v>17</v>
      </c>
      <c r="G1667" t="s">
        <v>18</v>
      </c>
      <c r="H1667" s="4">
        <v>1023.96</v>
      </c>
      <c r="I1667">
        <v>0</v>
      </c>
      <c r="J1667">
        <v>0</v>
      </c>
      <c r="K1667">
        <v>0</v>
      </c>
      <c r="L1667">
        <v>1023.96</v>
      </c>
      <c r="M1667" s="2">
        <v>30</v>
      </c>
      <c r="N1667" t="s">
        <v>84</v>
      </c>
      <c r="P1667" t="s">
        <v>85</v>
      </c>
      <c r="Q1667" t="s">
        <v>86</v>
      </c>
    </row>
    <row r="1668" spans="1:17" x14ac:dyDescent="0.2">
      <c r="A1668" t="s">
        <v>63</v>
      </c>
      <c r="B1668" s="30" t="s">
        <v>189</v>
      </c>
      <c r="C1668" t="s">
        <v>14</v>
      </c>
      <c r="D1668" t="s">
        <v>82</v>
      </c>
      <c r="F1668" t="s">
        <v>17</v>
      </c>
      <c r="G1668" t="s">
        <v>18</v>
      </c>
      <c r="H1668" s="4">
        <v>593.61</v>
      </c>
      <c r="I1668">
        <v>0</v>
      </c>
      <c r="J1668">
        <v>0</v>
      </c>
      <c r="K1668">
        <v>0</v>
      </c>
      <c r="L1668">
        <v>593.61</v>
      </c>
      <c r="M1668" s="2">
        <v>30</v>
      </c>
      <c r="P1668" t="s">
        <v>85</v>
      </c>
      <c r="Q1668" t="s">
        <v>86</v>
      </c>
    </row>
    <row r="1669" spans="1:17" x14ac:dyDescent="0.2">
      <c r="A1669" t="s">
        <v>63</v>
      </c>
      <c r="B1669" s="30" t="s">
        <v>190</v>
      </c>
      <c r="C1669" t="s">
        <v>14</v>
      </c>
      <c r="D1669" t="s">
        <v>82</v>
      </c>
      <c r="E1669" t="s">
        <v>191</v>
      </c>
      <c r="F1669" t="s">
        <v>17</v>
      </c>
      <c r="G1669" t="s">
        <v>19</v>
      </c>
      <c r="H1669" s="4">
        <v>4260</v>
      </c>
      <c r="I1669">
        <v>1122</v>
      </c>
      <c r="J1669">
        <v>0</v>
      </c>
      <c r="K1669">
        <v>3138</v>
      </c>
      <c r="L1669">
        <v>0</v>
      </c>
      <c r="M1669" s="2">
        <v>30</v>
      </c>
      <c r="N1669" t="s">
        <v>23</v>
      </c>
      <c r="O1669" t="s">
        <v>37</v>
      </c>
      <c r="P1669" t="s">
        <v>85</v>
      </c>
      <c r="Q1669" t="s">
        <v>86</v>
      </c>
    </row>
    <row r="1670" spans="1:17" x14ac:dyDescent="0.2">
      <c r="A1670" t="s">
        <v>63</v>
      </c>
      <c r="B1670" s="30" t="s">
        <v>192</v>
      </c>
      <c r="C1670" t="s">
        <v>14</v>
      </c>
      <c r="D1670" t="s">
        <v>82</v>
      </c>
      <c r="E1670" t="s">
        <v>193</v>
      </c>
      <c r="F1670" t="s">
        <v>17</v>
      </c>
      <c r="G1670" t="s">
        <v>18</v>
      </c>
      <c r="H1670" s="4">
        <v>1351.25</v>
      </c>
      <c r="I1670">
        <v>0</v>
      </c>
      <c r="J1670">
        <v>0</v>
      </c>
      <c r="K1670">
        <v>0</v>
      </c>
      <c r="L1670">
        <v>1351.25</v>
      </c>
      <c r="M1670" s="2">
        <v>30</v>
      </c>
      <c r="P1670" t="s">
        <v>85</v>
      </c>
      <c r="Q1670" t="s">
        <v>86</v>
      </c>
    </row>
    <row r="1671" spans="1:17" x14ac:dyDescent="0.2">
      <c r="A1671" t="s">
        <v>63</v>
      </c>
      <c r="B1671" s="30" t="s">
        <v>194</v>
      </c>
      <c r="C1671" t="s">
        <v>14</v>
      </c>
      <c r="D1671" t="s">
        <v>82</v>
      </c>
      <c r="E1671" t="s">
        <v>24</v>
      </c>
      <c r="F1671" t="s">
        <v>17</v>
      </c>
      <c r="G1671" t="s">
        <v>19</v>
      </c>
      <c r="H1671" s="4">
        <v>4859</v>
      </c>
      <c r="I1671">
        <v>1341</v>
      </c>
      <c r="J1671">
        <v>0</v>
      </c>
      <c r="K1671">
        <v>3518</v>
      </c>
      <c r="L1671">
        <v>0</v>
      </c>
      <c r="M1671" s="2">
        <v>30</v>
      </c>
      <c r="N1671" t="s">
        <v>23</v>
      </c>
      <c r="O1671" t="s">
        <v>37</v>
      </c>
      <c r="P1671" t="s">
        <v>85</v>
      </c>
      <c r="Q1671" t="s">
        <v>86</v>
      </c>
    </row>
    <row r="1672" spans="1:17" x14ac:dyDescent="0.2">
      <c r="A1672" t="s">
        <v>63</v>
      </c>
      <c r="B1672" s="30" t="s">
        <v>195</v>
      </c>
      <c r="C1672" t="s">
        <v>14</v>
      </c>
      <c r="D1672" t="s">
        <v>82</v>
      </c>
      <c r="F1672" t="s">
        <v>17</v>
      </c>
      <c r="G1672" t="s">
        <v>19</v>
      </c>
      <c r="H1672" s="4">
        <v>2555</v>
      </c>
      <c r="I1672">
        <v>679</v>
      </c>
      <c r="J1672">
        <v>0</v>
      </c>
      <c r="K1672">
        <v>1876</v>
      </c>
      <c r="L1672">
        <v>0</v>
      </c>
      <c r="M1672" s="2">
        <v>30</v>
      </c>
      <c r="N1672" t="s">
        <v>23</v>
      </c>
      <c r="O1672" t="s">
        <v>37</v>
      </c>
      <c r="P1672" t="s">
        <v>85</v>
      </c>
      <c r="Q1672" t="s">
        <v>86</v>
      </c>
    </row>
    <row r="1673" spans="1:17" x14ac:dyDescent="0.2">
      <c r="A1673" t="s">
        <v>63</v>
      </c>
      <c r="B1673" s="30" t="s">
        <v>196</v>
      </c>
      <c r="C1673" t="s">
        <v>14</v>
      </c>
      <c r="D1673" t="s">
        <v>82</v>
      </c>
      <c r="F1673" t="s">
        <v>17</v>
      </c>
      <c r="G1673" t="s">
        <v>19</v>
      </c>
      <c r="H1673" s="4">
        <v>3983</v>
      </c>
      <c r="I1673">
        <v>1108</v>
      </c>
      <c r="J1673">
        <v>0</v>
      </c>
      <c r="K1673">
        <v>2875</v>
      </c>
      <c r="L1673">
        <v>0</v>
      </c>
      <c r="M1673" s="2">
        <v>30</v>
      </c>
      <c r="N1673" t="s">
        <v>23</v>
      </c>
      <c r="O1673" t="s">
        <v>37</v>
      </c>
      <c r="P1673" t="s">
        <v>85</v>
      </c>
      <c r="Q1673" t="s">
        <v>86</v>
      </c>
    </row>
    <row r="1674" spans="1:17" x14ac:dyDescent="0.2">
      <c r="A1674" t="s">
        <v>63</v>
      </c>
      <c r="B1674" s="30" t="s">
        <v>197</v>
      </c>
      <c r="C1674" t="s">
        <v>14</v>
      </c>
      <c r="D1674" t="s">
        <v>82</v>
      </c>
      <c r="F1674" t="s">
        <v>17</v>
      </c>
      <c r="G1674" t="s">
        <v>19</v>
      </c>
      <c r="H1674" s="4">
        <v>3650</v>
      </c>
      <c r="I1674">
        <v>980</v>
      </c>
      <c r="J1674">
        <v>0</v>
      </c>
      <c r="K1674">
        <v>2670</v>
      </c>
      <c r="L1674">
        <v>0</v>
      </c>
      <c r="M1674" s="2">
        <v>30</v>
      </c>
      <c r="N1674" t="s">
        <v>23</v>
      </c>
      <c r="O1674" t="s">
        <v>37</v>
      </c>
      <c r="P1674" t="s">
        <v>85</v>
      </c>
      <c r="Q1674" t="s">
        <v>86</v>
      </c>
    </row>
    <row r="1675" spans="1:17" x14ac:dyDescent="0.2">
      <c r="A1675" t="s">
        <v>63</v>
      </c>
      <c r="B1675" s="30" t="s">
        <v>198</v>
      </c>
      <c r="C1675" t="s">
        <v>14</v>
      </c>
      <c r="D1675" t="s">
        <v>82</v>
      </c>
      <c r="F1675" t="s">
        <v>17</v>
      </c>
      <c r="G1675" t="s">
        <v>18</v>
      </c>
      <c r="H1675" s="4">
        <v>425.99</v>
      </c>
      <c r="I1675">
        <v>0</v>
      </c>
      <c r="J1675">
        <v>0</v>
      </c>
      <c r="K1675">
        <v>0</v>
      </c>
      <c r="L1675">
        <v>425.99</v>
      </c>
      <c r="M1675" s="2">
        <v>30</v>
      </c>
      <c r="P1675" t="s">
        <v>85</v>
      </c>
      <c r="Q1675" t="s">
        <v>86</v>
      </c>
    </row>
    <row r="1676" spans="1:17" x14ac:dyDescent="0.2">
      <c r="A1676" t="s">
        <v>63</v>
      </c>
      <c r="B1676" s="30" t="s">
        <v>199</v>
      </c>
      <c r="C1676" t="s">
        <v>14</v>
      </c>
      <c r="D1676" t="s">
        <v>82</v>
      </c>
      <c r="F1676" t="s">
        <v>17</v>
      </c>
      <c r="G1676" t="s">
        <v>18</v>
      </c>
      <c r="H1676" s="4">
        <v>1951.6</v>
      </c>
      <c r="I1676">
        <v>0</v>
      </c>
      <c r="J1676">
        <v>0</v>
      </c>
      <c r="K1676">
        <v>0</v>
      </c>
      <c r="L1676">
        <v>1951.6</v>
      </c>
      <c r="M1676" s="2">
        <v>30</v>
      </c>
      <c r="N1676" t="s">
        <v>23</v>
      </c>
      <c r="O1676" t="s">
        <v>37</v>
      </c>
      <c r="P1676" t="s">
        <v>85</v>
      </c>
      <c r="Q1676" t="s">
        <v>86</v>
      </c>
    </row>
    <row r="1677" spans="1:17" x14ac:dyDescent="0.2">
      <c r="A1677" t="s">
        <v>63</v>
      </c>
      <c r="B1677" s="30" t="s">
        <v>200</v>
      </c>
      <c r="C1677" t="s">
        <v>14</v>
      </c>
      <c r="D1677" t="s">
        <v>82</v>
      </c>
      <c r="F1677" t="s">
        <v>17</v>
      </c>
      <c r="G1677" t="s">
        <v>18</v>
      </c>
      <c r="H1677" s="4">
        <v>311.25</v>
      </c>
      <c r="I1677">
        <v>0</v>
      </c>
      <c r="J1677">
        <v>0</v>
      </c>
      <c r="K1677">
        <v>0</v>
      </c>
      <c r="L1677">
        <v>311.25</v>
      </c>
      <c r="M1677" s="2">
        <v>30</v>
      </c>
      <c r="P1677" t="s">
        <v>85</v>
      </c>
      <c r="Q1677" t="s">
        <v>86</v>
      </c>
    </row>
    <row r="1678" spans="1:17" x14ac:dyDescent="0.2">
      <c r="A1678" t="s">
        <v>63</v>
      </c>
      <c r="B1678" s="30" t="s">
        <v>201</v>
      </c>
      <c r="C1678" t="s">
        <v>14</v>
      </c>
      <c r="D1678" t="s">
        <v>82</v>
      </c>
      <c r="F1678" t="s">
        <v>17</v>
      </c>
      <c r="G1678" t="s">
        <v>18</v>
      </c>
      <c r="H1678" s="4">
        <v>706.53</v>
      </c>
      <c r="I1678">
        <v>0</v>
      </c>
      <c r="J1678">
        <v>0</v>
      </c>
      <c r="K1678">
        <v>0</v>
      </c>
      <c r="L1678">
        <v>706.53</v>
      </c>
      <c r="M1678" s="2">
        <v>30</v>
      </c>
      <c r="N1678" t="s">
        <v>23</v>
      </c>
      <c r="P1678" t="s">
        <v>85</v>
      </c>
      <c r="Q1678" t="s">
        <v>86</v>
      </c>
    </row>
    <row r="1679" spans="1:17" x14ac:dyDescent="0.2">
      <c r="A1679" t="s">
        <v>63</v>
      </c>
      <c r="B1679" s="30" t="s">
        <v>203</v>
      </c>
      <c r="C1679" t="s">
        <v>14</v>
      </c>
      <c r="D1679" t="s">
        <v>82</v>
      </c>
      <c r="F1679" t="s">
        <v>17</v>
      </c>
      <c r="G1679" t="s">
        <v>19</v>
      </c>
      <c r="H1679" s="4">
        <v>7904</v>
      </c>
      <c r="I1679">
        <v>1392</v>
      </c>
      <c r="J1679">
        <v>0</v>
      </c>
      <c r="K1679">
        <v>6512</v>
      </c>
      <c r="L1679">
        <v>0</v>
      </c>
      <c r="M1679" s="2">
        <v>30</v>
      </c>
      <c r="N1679" t="s">
        <v>84</v>
      </c>
      <c r="O1679" t="s">
        <v>37</v>
      </c>
      <c r="P1679" t="s">
        <v>85</v>
      </c>
      <c r="Q1679" t="s">
        <v>86</v>
      </c>
    </row>
    <row r="1680" spans="1:17" x14ac:dyDescent="0.2">
      <c r="A1680" t="s">
        <v>63</v>
      </c>
      <c r="B1680" s="30" t="s">
        <v>205</v>
      </c>
      <c r="C1680" t="s">
        <v>14</v>
      </c>
      <c r="D1680" t="s">
        <v>82</v>
      </c>
      <c r="F1680" t="s">
        <v>17</v>
      </c>
      <c r="G1680" t="s">
        <v>19</v>
      </c>
      <c r="H1680" s="4">
        <v>13530</v>
      </c>
      <c r="I1680">
        <v>4400</v>
      </c>
      <c r="J1680">
        <v>0</v>
      </c>
      <c r="K1680">
        <v>9130</v>
      </c>
      <c r="L1680">
        <v>0</v>
      </c>
      <c r="M1680" s="2">
        <v>30</v>
      </c>
      <c r="N1680" t="s">
        <v>84</v>
      </c>
      <c r="O1680" t="s">
        <v>37</v>
      </c>
      <c r="P1680" t="s">
        <v>85</v>
      </c>
      <c r="Q1680" t="s">
        <v>86</v>
      </c>
    </row>
    <row r="1681" spans="1:17" x14ac:dyDescent="0.2">
      <c r="A1681" t="s">
        <v>63</v>
      </c>
      <c r="B1681" s="30" t="s">
        <v>206</v>
      </c>
      <c r="C1681" t="s">
        <v>14</v>
      </c>
      <c r="D1681" t="s">
        <v>82</v>
      </c>
      <c r="F1681" t="s">
        <v>17</v>
      </c>
      <c r="G1681" t="s">
        <v>19</v>
      </c>
      <c r="H1681" s="4">
        <v>18380</v>
      </c>
      <c r="I1681">
        <v>3380</v>
      </c>
      <c r="J1681">
        <v>0</v>
      </c>
      <c r="K1681">
        <v>15000</v>
      </c>
      <c r="L1681">
        <v>0</v>
      </c>
      <c r="M1681" s="2">
        <v>30</v>
      </c>
      <c r="N1681" t="s">
        <v>84</v>
      </c>
      <c r="O1681" t="s">
        <v>37</v>
      </c>
      <c r="P1681" t="s">
        <v>85</v>
      </c>
      <c r="Q1681" t="s">
        <v>86</v>
      </c>
    </row>
    <row r="1682" spans="1:17" x14ac:dyDescent="0.2">
      <c r="A1682" t="s">
        <v>63</v>
      </c>
      <c r="B1682" s="30" t="s">
        <v>207</v>
      </c>
      <c r="C1682" t="s">
        <v>14</v>
      </c>
      <c r="D1682" t="s">
        <v>82</v>
      </c>
      <c r="F1682" t="s">
        <v>17</v>
      </c>
      <c r="G1682" t="s">
        <v>19</v>
      </c>
      <c r="H1682" s="4">
        <v>4780</v>
      </c>
      <c r="I1682">
        <v>1270</v>
      </c>
      <c r="J1682">
        <v>0</v>
      </c>
      <c r="K1682">
        <v>3510</v>
      </c>
      <c r="L1682">
        <v>0</v>
      </c>
      <c r="M1682" s="2">
        <v>30</v>
      </c>
      <c r="N1682" t="s">
        <v>84</v>
      </c>
      <c r="P1682" t="s">
        <v>85</v>
      </c>
      <c r="Q1682" t="s">
        <v>86</v>
      </c>
    </row>
    <row r="1683" spans="1:17" x14ac:dyDescent="0.2">
      <c r="A1683" t="s">
        <v>63</v>
      </c>
      <c r="B1683" s="30" t="s">
        <v>208</v>
      </c>
      <c r="C1683" t="s">
        <v>14</v>
      </c>
      <c r="D1683" t="s">
        <v>82</v>
      </c>
      <c r="F1683" t="s">
        <v>17</v>
      </c>
      <c r="G1683" t="s">
        <v>18</v>
      </c>
      <c r="H1683" s="4">
        <v>2417.67</v>
      </c>
      <c r="I1683">
        <v>0</v>
      </c>
      <c r="J1683">
        <v>0</v>
      </c>
      <c r="K1683">
        <v>0</v>
      </c>
      <c r="L1683">
        <v>2417.67</v>
      </c>
      <c r="M1683" s="2">
        <v>30</v>
      </c>
      <c r="N1683" t="s">
        <v>23</v>
      </c>
      <c r="O1683" t="s">
        <v>37</v>
      </c>
      <c r="P1683" t="s">
        <v>85</v>
      </c>
      <c r="Q1683" t="s">
        <v>86</v>
      </c>
    </row>
    <row r="1684" spans="1:17" x14ac:dyDescent="0.2">
      <c r="A1684" t="s">
        <v>63</v>
      </c>
      <c r="B1684" s="30" t="s">
        <v>209</v>
      </c>
      <c r="C1684" t="s">
        <v>14</v>
      </c>
      <c r="D1684" t="s">
        <v>82</v>
      </c>
      <c r="F1684" t="s">
        <v>17</v>
      </c>
      <c r="G1684" t="s">
        <v>19</v>
      </c>
      <c r="H1684" s="4">
        <v>4078</v>
      </c>
      <c r="I1684">
        <v>1077</v>
      </c>
      <c r="J1684">
        <v>0</v>
      </c>
      <c r="K1684">
        <v>3001</v>
      </c>
      <c r="L1684">
        <v>0</v>
      </c>
      <c r="M1684" s="2">
        <v>30</v>
      </c>
      <c r="N1684" t="s">
        <v>23</v>
      </c>
      <c r="O1684" t="s">
        <v>37</v>
      </c>
      <c r="P1684" t="s">
        <v>85</v>
      </c>
      <c r="Q1684" t="s">
        <v>86</v>
      </c>
    </row>
    <row r="1685" spans="1:17" x14ac:dyDescent="0.2">
      <c r="A1685" t="s">
        <v>63</v>
      </c>
      <c r="B1685" s="30" t="s">
        <v>210</v>
      </c>
      <c r="C1685" t="s">
        <v>14</v>
      </c>
      <c r="D1685" t="s">
        <v>82</v>
      </c>
      <c r="F1685" t="s">
        <v>17</v>
      </c>
      <c r="G1685" t="s">
        <v>19</v>
      </c>
      <c r="H1685" s="4">
        <v>4073</v>
      </c>
      <c r="I1685">
        <v>1080</v>
      </c>
      <c r="J1685">
        <v>0</v>
      </c>
      <c r="K1685">
        <v>2993</v>
      </c>
      <c r="L1685">
        <v>0</v>
      </c>
      <c r="M1685" s="2">
        <v>30</v>
      </c>
      <c r="N1685" t="s">
        <v>23</v>
      </c>
      <c r="O1685" t="s">
        <v>37</v>
      </c>
      <c r="P1685" t="s">
        <v>85</v>
      </c>
      <c r="Q1685" t="s">
        <v>86</v>
      </c>
    </row>
    <row r="1686" spans="1:17" x14ac:dyDescent="0.2">
      <c r="A1686" t="s">
        <v>63</v>
      </c>
      <c r="B1686" s="30" t="s">
        <v>211</v>
      </c>
      <c r="C1686" t="s">
        <v>14</v>
      </c>
      <c r="D1686" t="s">
        <v>82</v>
      </c>
      <c r="F1686" t="s">
        <v>17</v>
      </c>
      <c r="G1686" t="s">
        <v>18</v>
      </c>
      <c r="H1686" s="4">
        <v>1075.2</v>
      </c>
      <c r="I1686">
        <v>0</v>
      </c>
      <c r="J1686">
        <v>0</v>
      </c>
      <c r="K1686">
        <v>0</v>
      </c>
      <c r="L1686">
        <v>1075.2</v>
      </c>
      <c r="M1686" s="2">
        <v>30</v>
      </c>
      <c r="P1686" t="s">
        <v>85</v>
      </c>
      <c r="Q1686" t="s">
        <v>86</v>
      </c>
    </row>
    <row r="1687" spans="1:17" x14ac:dyDescent="0.2">
      <c r="A1687" t="s">
        <v>63</v>
      </c>
      <c r="B1687" s="30" t="s">
        <v>212</v>
      </c>
      <c r="C1687" t="s">
        <v>14</v>
      </c>
      <c r="D1687" t="s">
        <v>82</v>
      </c>
      <c r="E1687" t="s">
        <v>25</v>
      </c>
      <c r="F1687" t="s">
        <v>17</v>
      </c>
      <c r="G1687" t="s">
        <v>18</v>
      </c>
      <c r="H1687" s="4">
        <v>1330</v>
      </c>
      <c r="I1687">
        <v>0</v>
      </c>
      <c r="J1687">
        <v>0</v>
      </c>
      <c r="K1687">
        <v>0</v>
      </c>
      <c r="L1687">
        <v>1330</v>
      </c>
      <c r="M1687" s="2">
        <v>30</v>
      </c>
      <c r="P1687" t="s">
        <v>85</v>
      </c>
      <c r="Q1687" t="s">
        <v>86</v>
      </c>
    </row>
    <row r="1688" spans="1:17" x14ac:dyDescent="0.2">
      <c r="A1688" t="s">
        <v>63</v>
      </c>
      <c r="B1688" s="30" t="s">
        <v>213</v>
      </c>
      <c r="C1688" t="s">
        <v>14</v>
      </c>
      <c r="D1688" t="s">
        <v>82</v>
      </c>
      <c r="E1688" t="s">
        <v>15</v>
      </c>
      <c r="F1688" t="s">
        <v>17</v>
      </c>
      <c r="G1688" t="s">
        <v>18</v>
      </c>
      <c r="H1688" s="4">
        <v>1282.2</v>
      </c>
      <c r="I1688">
        <v>0</v>
      </c>
      <c r="J1688">
        <v>0</v>
      </c>
      <c r="K1688">
        <v>0</v>
      </c>
      <c r="L1688">
        <v>1282.2</v>
      </c>
      <c r="M1688" s="2">
        <v>30</v>
      </c>
      <c r="N1688" t="s">
        <v>84</v>
      </c>
      <c r="P1688" t="s">
        <v>85</v>
      </c>
      <c r="Q1688" t="s">
        <v>86</v>
      </c>
    </row>
    <row r="1689" spans="1:17" x14ac:dyDescent="0.2">
      <c r="A1689" t="s">
        <v>63</v>
      </c>
      <c r="B1689" s="30" t="s">
        <v>214</v>
      </c>
      <c r="C1689" t="s">
        <v>14</v>
      </c>
      <c r="D1689" t="s">
        <v>82</v>
      </c>
      <c r="E1689" t="s">
        <v>141</v>
      </c>
      <c r="F1689" t="s">
        <v>17</v>
      </c>
      <c r="G1689" t="s">
        <v>18</v>
      </c>
      <c r="H1689" s="4">
        <v>650</v>
      </c>
      <c r="I1689">
        <v>0</v>
      </c>
      <c r="J1689">
        <v>0</v>
      </c>
      <c r="K1689">
        <v>0</v>
      </c>
      <c r="L1689">
        <v>650</v>
      </c>
      <c r="M1689" s="2">
        <v>30</v>
      </c>
      <c r="P1689" t="s">
        <v>85</v>
      </c>
      <c r="Q1689" t="s">
        <v>86</v>
      </c>
    </row>
    <row r="1690" spans="1:17" x14ac:dyDescent="0.2">
      <c r="A1690" t="s">
        <v>63</v>
      </c>
      <c r="B1690" s="30" t="s">
        <v>215</v>
      </c>
      <c r="C1690" t="s">
        <v>14</v>
      </c>
      <c r="D1690" t="s">
        <v>82</v>
      </c>
      <c r="F1690" t="s">
        <v>17</v>
      </c>
      <c r="G1690" t="s">
        <v>18</v>
      </c>
      <c r="H1690" s="4">
        <v>1696.8</v>
      </c>
      <c r="I1690">
        <v>0</v>
      </c>
      <c r="J1690">
        <v>0</v>
      </c>
      <c r="K1690">
        <v>0</v>
      </c>
      <c r="L1690">
        <v>1696.8</v>
      </c>
      <c r="M1690" s="2">
        <v>30</v>
      </c>
      <c r="N1690" t="s">
        <v>23</v>
      </c>
      <c r="P1690" t="s">
        <v>85</v>
      </c>
      <c r="Q1690" t="s">
        <v>86</v>
      </c>
    </row>
    <row r="1691" spans="1:17" x14ac:dyDescent="0.2">
      <c r="A1691" t="s">
        <v>63</v>
      </c>
      <c r="B1691" s="30" t="s">
        <v>216</v>
      </c>
      <c r="C1691" t="s">
        <v>14</v>
      </c>
      <c r="D1691" t="s">
        <v>82</v>
      </c>
      <c r="F1691" t="s">
        <v>17</v>
      </c>
      <c r="G1691" t="s">
        <v>18</v>
      </c>
      <c r="H1691" s="4">
        <v>213.59</v>
      </c>
      <c r="I1691">
        <v>0</v>
      </c>
      <c r="J1691">
        <v>0</v>
      </c>
      <c r="K1691">
        <v>0</v>
      </c>
      <c r="L1691">
        <v>213.59</v>
      </c>
      <c r="M1691" s="2">
        <v>30</v>
      </c>
      <c r="P1691" t="s">
        <v>85</v>
      </c>
      <c r="Q1691" t="s">
        <v>86</v>
      </c>
    </row>
    <row r="1692" spans="1:17" x14ac:dyDescent="0.2">
      <c r="A1692" t="s">
        <v>63</v>
      </c>
      <c r="B1692" s="30" t="s">
        <v>217</v>
      </c>
      <c r="C1692" t="s">
        <v>14</v>
      </c>
      <c r="D1692" t="s">
        <v>82</v>
      </c>
      <c r="F1692" t="s">
        <v>17</v>
      </c>
      <c r="G1692" t="s">
        <v>19</v>
      </c>
      <c r="H1692" s="4">
        <v>3525</v>
      </c>
      <c r="I1692">
        <v>540</v>
      </c>
      <c r="J1692">
        <v>0</v>
      </c>
      <c r="K1692">
        <v>2985</v>
      </c>
      <c r="L1692">
        <v>0</v>
      </c>
      <c r="M1692" s="2">
        <v>30</v>
      </c>
      <c r="P1692" t="s">
        <v>85</v>
      </c>
      <c r="Q1692" t="s">
        <v>86</v>
      </c>
    </row>
    <row r="1693" spans="1:17" x14ac:dyDescent="0.2">
      <c r="A1693" t="s">
        <v>63</v>
      </c>
      <c r="B1693" s="30" t="s">
        <v>218</v>
      </c>
      <c r="C1693" t="s">
        <v>14</v>
      </c>
      <c r="D1693" t="s">
        <v>82</v>
      </c>
      <c r="F1693" t="s">
        <v>17</v>
      </c>
      <c r="G1693" t="s">
        <v>19</v>
      </c>
      <c r="H1693" s="4">
        <v>2513</v>
      </c>
      <c r="I1693">
        <v>556</v>
      </c>
      <c r="J1693">
        <v>0</v>
      </c>
      <c r="K1693">
        <v>1957</v>
      </c>
      <c r="L1693">
        <v>0</v>
      </c>
      <c r="M1693" s="2">
        <v>30</v>
      </c>
      <c r="P1693" t="s">
        <v>85</v>
      </c>
      <c r="Q1693" t="s">
        <v>86</v>
      </c>
    </row>
    <row r="1694" spans="1:17" x14ac:dyDescent="0.2">
      <c r="A1694" t="s">
        <v>63</v>
      </c>
      <c r="B1694" s="30" t="s">
        <v>219</v>
      </c>
      <c r="C1694" t="s">
        <v>14</v>
      </c>
      <c r="D1694" t="s">
        <v>82</v>
      </c>
      <c r="E1694" t="s">
        <v>220</v>
      </c>
      <c r="F1694" t="s">
        <v>17</v>
      </c>
      <c r="G1694" t="s">
        <v>19</v>
      </c>
      <c r="H1694" s="4">
        <v>10784</v>
      </c>
      <c r="I1694">
        <v>312</v>
      </c>
      <c r="J1694">
        <v>0</v>
      </c>
      <c r="K1694">
        <v>10472</v>
      </c>
      <c r="L1694">
        <v>0</v>
      </c>
      <c r="M1694" s="2">
        <v>30</v>
      </c>
      <c r="O1694" t="s">
        <v>37</v>
      </c>
      <c r="P1694" t="s">
        <v>85</v>
      </c>
      <c r="Q1694" t="s">
        <v>86</v>
      </c>
    </row>
    <row r="1695" spans="1:17" x14ac:dyDescent="0.2">
      <c r="A1695" t="s">
        <v>63</v>
      </c>
      <c r="B1695" s="30" t="s">
        <v>221</v>
      </c>
      <c r="C1695" t="s">
        <v>14</v>
      </c>
      <c r="D1695" t="s">
        <v>82</v>
      </c>
      <c r="F1695" t="s">
        <v>17</v>
      </c>
      <c r="G1695" t="s">
        <v>18</v>
      </c>
      <c r="H1695" s="4">
        <v>183.96</v>
      </c>
      <c r="I1695">
        <v>0</v>
      </c>
      <c r="J1695">
        <v>0</v>
      </c>
      <c r="K1695">
        <v>0</v>
      </c>
      <c r="L1695">
        <v>183.96</v>
      </c>
      <c r="M1695" s="2">
        <v>30</v>
      </c>
      <c r="P1695" t="s">
        <v>85</v>
      </c>
      <c r="Q1695" t="s">
        <v>86</v>
      </c>
    </row>
    <row r="1696" spans="1:17" x14ac:dyDescent="0.2">
      <c r="A1696" t="s">
        <v>63</v>
      </c>
      <c r="B1696" s="30" t="s">
        <v>222</v>
      </c>
      <c r="C1696" t="s">
        <v>14</v>
      </c>
      <c r="D1696" t="s">
        <v>82</v>
      </c>
      <c r="F1696" t="s">
        <v>17</v>
      </c>
      <c r="G1696" t="s">
        <v>18</v>
      </c>
      <c r="H1696" s="4">
        <v>90.53</v>
      </c>
      <c r="I1696">
        <v>0</v>
      </c>
      <c r="J1696">
        <v>0</v>
      </c>
      <c r="K1696">
        <v>0</v>
      </c>
      <c r="L1696">
        <v>90.53</v>
      </c>
      <c r="M1696" s="2">
        <v>30</v>
      </c>
      <c r="O1696" t="s">
        <v>37</v>
      </c>
      <c r="P1696" t="s">
        <v>85</v>
      </c>
      <c r="Q1696" t="s">
        <v>86</v>
      </c>
    </row>
    <row r="1697" spans="1:17" x14ac:dyDescent="0.2">
      <c r="A1697" t="s">
        <v>63</v>
      </c>
      <c r="B1697" s="30" t="s">
        <v>223</v>
      </c>
      <c r="C1697" t="s">
        <v>14</v>
      </c>
      <c r="D1697" t="s">
        <v>82</v>
      </c>
      <c r="F1697" t="s">
        <v>17</v>
      </c>
      <c r="G1697" t="s">
        <v>18</v>
      </c>
      <c r="H1697" s="4">
        <v>90.56</v>
      </c>
      <c r="I1697">
        <v>0</v>
      </c>
      <c r="J1697">
        <v>0</v>
      </c>
      <c r="K1697">
        <v>0</v>
      </c>
      <c r="L1697">
        <v>90.56</v>
      </c>
      <c r="M1697" s="2">
        <v>30</v>
      </c>
      <c r="N1697" t="s">
        <v>224</v>
      </c>
      <c r="O1697" t="s">
        <v>224</v>
      </c>
      <c r="P1697" t="s">
        <v>85</v>
      </c>
      <c r="Q1697" t="s">
        <v>86</v>
      </c>
    </row>
    <row r="1698" spans="1:17" x14ac:dyDescent="0.2">
      <c r="A1698" t="s">
        <v>63</v>
      </c>
      <c r="B1698" s="30" t="s">
        <v>225</v>
      </c>
      <c r="C1698" t="s">
        <v>14</v>
      </c>
      <c r="D1698" t="s">
        <v>82</v>
      </c>
      <c r="F1698" t="s">
        <v>17</v>
      </c>
      <c r="G1698" t="s">
        <v>18</v>
      </c>
      <c r="H1698" s="4">
        <v>0</v>
      </c>
      <c r="I1698">
        <v>0</v>
      </c>
      <c r="J1698">
        <v>0</v>
      </c>
      <c r="K1698">
        <v>0</v>
      </c>
      <c r="L1698">
        <v>0</v>
      </c>
      <c r="M1698" s="2">
        <v>30</v>
      </c>
      <c r="P1698" t="s">
        <v>85</v>
      </c>
      <c r="Q1698" t="s">
        <v>86</v>
      </c>
    </row>
    <row r="1699" spans="1:17" x14ac:dyDescent="0.2">
      <c r="A1699" t="s">
        <v>63</v>
      </c>
      <c r="B1699" s="30" t="s">
        <v>226</v>
      </c>
      <c r="C1699" t="s">
        <v>14</v>
      </c>
      <c r="D1699" t="s">
        <v>82</v>
      </c>
      <c r="F1699" t="s">
        <v>17</v>
      </c>
      <c r="G1699" t="s">
        <v>19</v>
      </c>
      <c r="H1699" s="4">
        <v>5243</v>
      </c>
      <c r="I1699">
        <v>1417</v>
      </c>
      <c r="J1699">
        <v>0</v>
      </c>
      <c r="K1699">
        <v>3826</v>
      </c>
      <c r="L1699">
        <v>0</v>
      </c>
      <c r="M1699" s="2">
        <v>30</v>
      </c>
      <c r="N1699" t="s">
        <v>23</v>
      </c>
      <c r="O1699" t="s">
        <v>37</v>
      </c>
      <c r="P1699" t="s">
        <v>85</v>
      </c>
      <c r="Q1699" t="s">
        <v>86</v>
      </c>
    </row>
    <row r="1700" spans="1:17" x14ac:dyDescent="0.2">
      <c r="A1700" t="s">
        <v>63</v>
      </c>
      <c r="B1700" s="30" t="s">
        <v>227</v>
      </c>
      <c r="C1700" t="s">
        <v>14</v>
      </c>
      <c r="D1700" t="s">
        <v>82</v>
      </c>
      <c r="E1700" t="s">
        <v>228</v>
      </c>
      <c r="F1700" t="s">
        <v>17</v>
      </c>
      <c r="G1700" t="s">
        <v>19</v>
      </c>
      <c r="H1700" s="4">
        <v>13820</v>
      </c>
      <c r="I1700">
        <v>4410</v>
      </c>
      <c r="J1700">
        <v>0</v>
      </c>
      <c r="K1700">
        <v>9410</v>
      </c>
      <c r="L1700">
        <v>0</v>
      </c>
      <c r="M1700" s="2">
        <v>30</v>
      </c>
      <c r="N1700" t="s">
        <v>84</v>
      </c>
      <c r="O1700" t="s">
        <v>37</v>
      </c>
      <c r="P1700" t="s">
        <v>85</v>
      </c>
      <c r="Q1700" t="s">
        <v>86</v>
      </c>
    </row>
    <row r="1701" spans="1:17" x14ac:dyDescent="0.2">
      <c r="A1701" t="s">
        <v>63</v>
      </c>
      <c r="B1701" s="30" t="s">
        <v>229</v>
      </c>
      <c r="C1701" t="s">
        <v>14</v>
      </c>
      <c r="D1701" t="s">
        <v>82</v>
      </c>
      <c r="E1701" t="s">
        <v>230</v>
      </c>
      <c r="F1701" t="s">
        <v>17</v>
      </c>
      <c r="G1701" t="s">
        <v>18</v>
      </c>
      <c r="H1701" s="4">
        <v>27.96</v>
      </c>
      <c r="I1701">
        <v>0</v>
      </c>
      <c r="J1701">
        <v>0</v>
      </c>
      <c r="K1701">
        <v>0</v>
      </c>
      <c r="L1701">
        <v>27.96</v>
      </c>
      <c r="M1701" s="2">
        <v>30</v>
      </c>
      <c r="P1701" t="s">
        <v>85</v>
      </c>
      <c r="Q1701" t="s">
        <v>86</v>
      </c>
    </row>
    <row r="1702" spans="1:17" x14ac:dyDescent="0.2">
      <c r="A1702" t="s">
        <v>63</v>
      </c>
      <c r="B1702" s="30" t="s">
        <v>231</v>
      </c>
      <c r="C1702" t="s">
        <v>14</v>
      </c>
      <c r="D1702" t="s">
        <v>82</v>
      </c>
      <c r="F1702" t="s">
        <v>17</v>
      </c>
      <c r="G1702" t="s">
        <v>19</v>
      </c>
      <c r="H1702" s="4">
        <v>3263</v>
      </c>
      <c r="I1702">
        <v>865</v>
      </c>
      <c r="J1702">
        <v>0</v>
      </c>
      <c r="K1702">
        <v>2398</v>
      </c>
      <c r="L1702">
        <v>0</v>
      </c>
      <c r="M1702" s="2">
        <v>30</v>
      </c>
      <c r="N1702" t="s">
        <v>23</v>
      </c>
      <c r="O1702" t="s">
        <v>37</v>
      </c>
      <c r="P1702" t="s">
        <v>85</v>
      </c>
      <c r="Q1702" t="s">
        <v>86</v>
      </c>
    </row>
    <row r="1703" spans="1:17" x14ac:dyDescent="0.2">
      <c r="A1703" t="s">
        <v>63</v>
      </c>
      <c r="B1703" s="30" t="s">
        <v>232</v>
      </c>
      <c r="C1703" t="s">
        <v>14</v>
      </c>
      <c r="D1703" t="s">
        <v>82</v>
      </c>
      <c r="F1703" t="s">
        <v>17</v>
      </c>
      <c r="G1703" t="s">
        <v>18</v>
      </c>
      <c r="H1703" s="4">
        <v>1016.37</v>
      </c>
      <c r="I1703">
        <v>0</v>
      </c>
      <c r="J1703">
        <v>0</v>
      </c>
      <c r="K1703">
        <v>0</v>
      </c>
      <c r="L1703">
        <v>1016.37</v>
      </c>
      <c r="M1703" s="2">
        <v>30</v>
      </c>
      <c r="P1703" t="s">
        <v>85</v>
      </c>
      <c r="Q1703" t="s">
        <v>86</v>
      </c>
    </row>
    <row r="1704" spans="1:17" x14ac:dyDescent="0.2">
      <c r="A1704" t="s">
        <v>63</v>
      </c>
      <c r="B1704" s="30" t="s">
        <v>233</v>
      </c>
      <c r="C1704" t="s">
        <v>14</v>
      </c>
      <c r="D1704" t="s">
        <v>82</v>
      </c>
      <c r="F1704" t="s">
        <v>17</v>
      </c>
      <c r="G1704" t="s">
        <v>19</v>
      </c>
      <c r="H1704" s="4">
        <v>4865</v>
      </c>
      <c r="I1704">
        <v>1335</v>
      </c>
      <c r="J1704">
        <v>0</v>
      </c>
      <c r="K1704">
        <v>3530</v>
      </c>
      <c r="L1704">
        <v>0</v>
      </c>
      <c r="M1704" s="2">
        <v>30</v>
      </c>
      <c r="N1704" t="s">
        <v>23</v>
      </c>
      <c r="P1704" t="s">
        <v>85</v>
      </c>
      <c r="Q1704" t="s">
        <v>86</v>
      </c>
    </row>
    <row r="1705" spans="1:17" x14ac:dyDescent="0.2">
      <c r="A1705" t="s">
        <v>63</v>
      </c>
      <c r="B1705" s="30" t="s">
        <v>234</v>
      </c>
      <c r="C1705" t="s">
        <v>14</v>
      </c>
      <c r="D1705" t="s">
        <v>82</v>
      </c>
      <c r="F1705" t="s">
        <v>17</v>
      </c>
      <c r="G1705" t="s">
        <v>19</v>
      </c>
      <c r="H1705" s="4">
        <v>2984</v>
      </c>
      <c r="I1705">
        <v>798</v>
      </c>
      <c r="J1705">
        <v>0</v>
      </c>
      <c r="K1705">
        <v>2186</v>
      </c>
      <c r="L1705">
        <v>0</v>
      </c>
      <c r="M1705" s="2">
        <v>30</v>
      </c>
      <c r="P1705" t="s">
        <v>85</v>
      </c>
      <c r="Q1705" t="s">
        <v>86</v>
      </c>
    </row>
    <row r="1706" spans="1:17" x14ac:dyDescent="0.2">
      <c r="A1706" t="s">
        <v>63</v>
      </c>
      <c r="B1706" s="30" t="s">
        <v>235</v>
      </c>
      <c r="C1706" t="s">
        <v>14</v>
      </c>
      <c r="D1706" t="s">
        <v>82</v>
      </c>
      <c r="E1706" t="s">
        <v>236</v>
      </c>
      <c r="F1706" t="s">
        <v>17</v>
      </c>
      <c r="G1706" t="s">
        <v>18</v>
      </c>
      <c r="H1706" s="4">
        <v>2351.7800000000002</v>
      </c>
      <c r="I1706">
        <v>0</v>
      </c>
      <c r="J1706">
        <v>0</v>
      </c>
      <c r="K1706">
        <v>0</v>
      </c>
      <c r="L1706">
        <v>2351.7800000000002</v>
      </c>
      <c r="M1706" s="2">
        <v>30</v>
      </c>
      <c r="O1706" t="s">
        <v>37</v>
      </c>
      <c r="P1706" t="s">
        <v>85</v>
      </c>
      <c r="Q1706" t="s">
        <v>86</v>
      </c>
    </row>
    <row r="1707" spans="1:17" x14ac:dyDescent="0.2">
      <c r="A1707" t="s">
        <v>63</v>
      </c>
      <c r="B1707" s="30" t="s">
        <v>237</v>
      </c>
      <c r="C1707" t="s">
        <v>14</v>
      </c>
      <c r="D1707" t="s">
        <v>82</v>
      </c>
      <c r="F1707" t="s">
        <v>17</v>
      </c>
      <c r="G1707" t="s">
        <v>19</v>
      </c>
      <c r="H1707" s="4">
        <v>4503</v>
      </c>
      <c r="I1707">
        <v>1187</v>
      </c>
      <c r="J1707">
        <v>0</v>
      </c>
      <c r="K1707">
        <v>3316</v>
      </c>
      <c r="L1707">
        <v>0</v>
      </c>
      <c r="M1707" s="2">
        <v>30</v>
      </c>
      <c r="N1707" t="s">
        <v>23</v>
      </c>
      <c r="P1707" t="s">
        <v>85</v>
      </c>
      <c r="Q1707" t="s">
        <v>86</v>
      </c>
    </row>
    <row r="1708" spans="1:17" x14ac:dyDescent="0.2">
      <c r="A1708" t="s">
        <v>63</v>
      </c>
      <c r="B1708" s="30" t="s">
        <v>238</v>
      </c>
      <c r="C1708" t="s">
        <v>14</v>
      </c>
      <c r="D1708" t="s">
        <v>82</v>
      </c>
      <c r="F1708" t="s">
        <v>17</v>
      </c>
      <c r="G1708" t="s">
        <v>18</v>
      </c>
      <c r="H1708" s="4">
        <v>346.8</v>
      </c>
      <c r="I1708">
        <v>0</v>
      </c>
      <c r="J1708">
        <v>0</v>
      </c>
      <c r="K1708">
        <v>0</v>
      </c>
      <c r="L1708">
        <v>346.8</v>
      </c>
      <c r="M1708" s="2">
        <v>30</v>
      </c>
      <c r="P1708" t="s">
        <v>85</v>
      </c>
      <c r="Q1708" t="s">
        <v>86</v>
      </c>
    </row>
    <row r="1709" spans="1:17" x14ac:dyDescent="0.2">
      <c r="A1709" t="s">
        <v>63</v>
      </c>
      <c r="B1709" s="30" t="s">
        <v>239</v>
      </c>
      <c r="C1709" t="s">
        <v>14</v>
      </c>
      <c r="D1709" t="s">
        <v>82</v>
      </c>
      <c r="F1709" t="s">
        <v>17</v>
      </c>
      <c r="G1709" t="s">
        <v>18</v>
      </c>
      <c r="H1709" s="4">
        <v>385.71</v>
      </c>
      <c r="I1709">
        <v>0</v>
      </c>
      <c r="J1709">
        <v>0</v>
      </c>
      <c r="K1709">
        <v>0</v>
      </c>
      <c r="L1709">
        <v>385.71</v>
      </c>
      <c r="M1709" s="2">
        <v>30</v>
      </c>
      <c r="P1709" t="s">
        <v>85</v>
      </c>
      <c r="Q1709" t="s">
        <v>86</v>
      </c>
    </row>
    <row r="1710" spans="1:17" x14ac:dyDescent="0.2">
      <c r="A1710" t="s">
        <v>63</v>
      </c>
      <c r="B1710" s="30" t="s">
        <v>240</v>
      </c>
      <c r="C1710" t="s">
        <v>14</v>
      </c>
      <c r="D1710" t="s">
        <v>82</v>
      </c>
      <c r="F1710" t="s">
        <v>17</v>
      </c>
      <c r="G1710" t="s">
        <v>18</v>
      </c>
      <c r="H1710" s="4">
        <v>205.9</v>
      </c>
      <c r="I1710">
        <v>0</v>
      </c>
      <c r="J1710">
        <v>0</v>
      </c>
      <c r="K1710">
        <v>0</v>
      </c>
      <c r="L1710">
        <v>205.9</v>
      </c>
      <c r="M1710" s="2">
        <v>30</v>
      </c>
      <c r="P1710" t="s">
        <v>85</v>
      </c>
      <c r="Q1710" t="s">
        <v>86</v>
      </c>
    </row>
    <row r="1711" spans="1:17" x14ac:dyDescent="0.2">
      <c r="A1711" t="s">
        <v>63</v>
      </c>
      <c r="B1711" s="30" t="s">
        <v>241</v>
      </c>
      <c r="C1711" t="s">
        <v>14</v>
      </c>
      <c r="D1711" t="s">
        <v>82</v>
      </c>
      <c r="F1711" t="s">
        <v>17</v>
      </c>
      <c r="G1711" t="s">
        <v>18</v>
      </c>
      <c r="H1711" s="4">
        <v>196.66</v>
      </c>
      <c r="I1711">
        <v>0</v>
      </c>
      <c r="J1711">
        <v>0</v>
      </c>
      <c r="K1711">
        <v>0</v>
      </c>
      <c r="L1711">
        <v>196.66</v>
      </c>
      <c r="M1711" s="2">
        <v>30</v>
      </c>
      <c r="P1711" t="s">
        <v>85</v>
      </c>
      <c r="Q1711" t="s">
        <v>86</v>
      </c>
    </row>
    <row r="1712" spans="1:17" x14ac:dyDescent="0.2">
      <c r="A1712" t="s">
        <v>63</v>
      </c>
      <c r="B1712" s="30" t="s">
        <v>243</v>
      </c>
      <c r="C1712" t="s">
        <v>14</v>
      </c>
      <c r="D1712" t="s">
        <v>82</v>
      </c>
      <c r="F1712" t="s">
        <v>17</v>
      </c>
      <c r="G1712" t="s">
        <v>18</v>
      </c>
      <c r="H1712" s="4">
        <v>1363.8</v>
      </c>
      <c r="I1712">
        <v>0</v>
      </c>
      <c r="J1712">
        <v>0</v>
      </c>
      <c r="K1712">
        <v>0</v>
      </c>
      <c r="L1712">
        <v>1363.8</v>
      </c>
      <c r="M1712" s="2">
        <v>30</v>
      </c>
      <c r="N1712" t="s">
        <v>84</v>
      </c>
      <c r="P1712" t="s">
        <v>85</v>
      </c>
      <c r="Q1712" t="s">
        <v>86</v>
      </c>
    </row>
    <row r="1713" spans="1:17" x14ac:dyDescent="0.2">
      <c r="A1713" t="s">
        <v>63</v>
      </c>
      <c r="B1713" s="30" t="s">
        <v>244</v>
      </c>
      <c r="C1713" t="s">
        <v>14</v>
      </c>
      <c r="D1713" t="s">
        <v>82</v>
      </c>
      <c r="F1713" t="s">
        <v>17</v>
      </c>
      <c r="G1713" t="s">
        <v>18</v>
      </c>
      <c r="H1713" s="4">
        <v>934.52</v>
      </c>
      <c r="I1713">
        <v>0</v>
      </c>
      <c r="J1713">
        <v>0</v>
      </c>
      <c r="K1713">
        <v>0</v>
      </c>
      <c r="L1713">
        <v>934.52</v>
      </c>
      <c r="M1713" s="2">
        <v>30</v>
      </c>
      <c r="P1713" t="s">
        <v>85</v>
      </c>
      <c r="Q1713" t="s">
        <v>86</v>
      </c>
    </row>
    <row r="1714" spans="1:17" x14ac:dyDescent="0.2">
      <c r="A1714" t="s">
        <v>63</v>
      </c>
      <c r="B1714" s="30" t="s">
        <v>245</v>
      </c>
      <c r="C1714" t="s">
        <v>14</v>
      </c>
      <c r="D1714" t="s">
        <v>82</v>
      </c>
      <c r="F1714" t="s">
        <v>17</v>
      </c>
      <c r="G1714" t="s">
        <v>18</v>
      </c>
      <c r="H1714" s="4">
        <v>929.37</v>
      </c>
      <c r="I1714">
        <v>0</v>
      </c>
      <c r="J1714">
        <v>0</v>
      </c>
      <c r="K1714">
        <v>0</v>
      </c>
      <c r="L1714">
        <v>929.37</v>
      </c>
      <c r="M1714" s="2">
        <v>30</v>
      </c>
      <c r="P1714" t="s">
        <v>85</v>
      </c>
      <c r="Q1714" t="s">
        <v>86</v>
      </c>
    </row>
    <row r="1715" spans="1:17" x14ac:dyDescent="0.2">
      <c r="A1715" t="s">
        <v>63</v>
      </c>
      <c r="B1715" s="30" t="s">
        <v>246</v>
      </c>
      <c r="C1715" t="s">
        <v>14</v>
      </c>
      <c r="D1715" t="s">
        <v>82</v>
      </c>
      <c r="F1715" t="s">
        <v>17</v>
      </c>
      <c r="G1715" t="s">
        <v>18</v>
      </c>
      <c r="H1715" s="4">
        <v>632.94000000000005</v>
      </c>
      <c r="I1715">
        <v>0</v>
      </c>
      <c r="J1715">
        <v>0</v>
      </c>
      <c r="K1715">
        <v>0</v>
      </c>
      <c r="L1715">
        <v>632.94000000000005</v>
      </c>
      <c r="M1715" s="2">
        <v>30</v>
      </c>
      <c r="P1715" t="s">
        <v>85</v>
      </c>
      <c r="Q1715" t="s">
        <v>86</v>
      </c>
    </row>
    <row r="1716" spans="1:17" x14ac:dyDescent="0.2">
      <c r="A1716" t="s">
        <v>63</v>
      </c>
      <c r="B1716" s="30" t="s">
        <v>247</v>
      </c>
      <c r="C1716" t="s">
        <v>14</v>
      </c>
      <c r="D1716" t="s">
        <v>82</v>
      </c>
      <c r="F1716" t="s">
        <v>17</v>
      </c>
      <c r="G1716" t="s">
        <v>18</v>
      </c>
      <c r="H1716" s="4">
        <v>915.55</v>
      </c>
      <c r="I1716">
        <v>0</v>
      </c>
      <c r="J1716">
        <v>0</v>
      </c>
      <c r="K1716">
        <v>0</v>
      </c>
      <c r="L1716">
        <v>915.55</v>
      </c>
      <c r="M1716" s="2">
        <v>30</v>
      </c>
      <c r="N1716" t="s">
        <v>84</v>
      </c>
      <c r="P1716" t="s">
        <v>85</v>
      </c>
      <c r="Q1716" t="s">
        <v>86</v>
      </c>
    </row>
    <row r="1717" spans="1:17" x14ac:dyDescent="0.2">
      <c r="A1717" t="s">
        <v>63</v>
      </c>
      <c r="B1717" s="30" t="s">
        <v>248</v>
      </c>
      <c r="C1717" t="s">
        <v>14</v>
      </c>
      <c r="D1717" t="s">
        <v>82</v>
      </c>
      <c r="F1717" t="s">
        <v>17</v>
      </c>
      <c r="G1717" t="s">
        <v>19</v>
      </c>
      <c r="H1717" s="4">
        <v>7055</v>
      </c>
      <c r="I1717">
        <v>3140</v>
      </c>
      <c r="J1717">
        <v>0</v>
      </c>
      <c r="K1717">
        <v>3915</v>
      </c>
      <c r="L1717">
        <v>0</v>
      </c>
      <c r="M1717" s="2">
        <v>30</v>
      </c>
      <c r="O1717" t="s">
        <v>37</v>
      </c>
      <c r="P1717" t="s">
        <v>85</v>
      </c>
      <c r="Q1717" t="s">
        <v>86</v>
      </c>
    </row>
    <row r="1718" spans="1:17" x14ac:dyDescent="0.2">
      <c r="A1718" t="s">
        <v>63</v>
      </c>
      <c r="B1718" s="30" t="s">
        <v>249</v>
      </c>
      <c r="C1718" t="s">
        <v>14</v>
      </c>
      <c r="D1718" t="s">
        <v>82</v>
      </c>
      <c r="E1718" t="s">
        <v>250</v>
      </c>
      <c r="F1718" t="s">
        <v>17</v>
      </c>
      <c r="G1718" t="s">
        <v>19</v>
      </c>
      <c r="H1718" s="4">
        <v>5496</v>
      </c>
      <c r="I1718">
        <v>280</v>
      </c>
      <c r="J1718">
        <v>0</v>
      </c>
      <c r="K1718">
        <v>5216</v>
      </c>
      <c r="L1718">
        <v>0</v>
      </c>
      <c r="M1718" s="2">
        <v>30</v>
      </c>
      <c r="N1718" t="s">
        <v>84</v>
      </c>
      <c r="P1718" t="s">
        <v>85</v>
      </c>
      <c r="Q1718" t="s">
        <v>86</v>
      </c>
    </row>
    <row r="1719" spans="1:17" x14ac:dyDescent="0.2">
      <c r="A1719" t="s">
        <v>63</v>
      </c>
      <c r="B1719" s="30" t="s">
        <v>251</v>
      </c>
      <c r="C1719" t="s">
        <v>14</v>
      </c>
      <c r="D1719" t="s">
        <v>82</v>
      </c>
      <c r="E1719" t="s">
        <v>141</v>
      </c>
      <c r="F1719" t="s">
        <v>17</v>
      </c>
      <c r="G1719" t="s">
        <v>18</v>
      </c>
      <c r="H1719" s="4">
        <v>141.5</v>
      </c>
      <c r="I1719">
        <v>0</v>
      </c>
      <c r="J1719">
        <v>0</v>
      </c>
      <c r="K1719">
        <v>0</v>
      </c>
      <c r="L1719">
        <v>141.5</v>
      </c>
      <c r="M1719" s="2">
        <v>30</v>
      </c>
      <c r="P1719" t="s">
        <v>85</v>
      </c>
      <c r="Q1719" t="s">
        <v>86</v>
      </c>
    </row>
    <row r="1720" spans="1:17" x14ac:dyDescent="0.2">
      <c r="A1720" t="s">
        <v>63</v>
      </c>
      <c r="B1720" s="30" t="s">
        <v>252</v>
      </c>
      <c r="C1720" t="s">
        <v>14</v>
      </c>
      <c r="D1720" t="s">
        <v>82</v>
      </c>
      <c r="F1720" t="s">
        <v>17</v>
      </c>
      <c r="G1720" t="s">
        <v>18</v>
      </c>
      <c r="H1720" s="4">
        <v>980.37</v>
      </c>
      <c r="I1720">
        <v>0</v>
      </c>
      <c r="J1720">
        <v>0</v>
      </c>
      <c r="K1720">
        <v>0</v>
      </c>
      <c r="L1720">
        <v>980.37</v>
      </c>
      <c r="M1720" s="2">
        <v>30</v>
      </c>
      <c r="P1720" t="s">
        <v>85</v>
      </c>
      <c r="Q1720" t="s">
        <v>86</v>
      </c>
    </row>
    <row r="1721" spans="1:17" x14ac:dyDescent="0.2">
      <c r="A1721" t="s">
        <v>63</v>
      </c>
      <c r="B1721" s="30" t="s">
        <v>253</v>
      </c>
      <c r="C1721" t="s">
        <v>14</v>
      </c>
      <c r="D1721" t="s">
        <v>82</v>
      </c>
      <c r="F1721" t="s">
        <v>17</v>
      </c>
      <c r="G1721" t="s">
        <v>18</v>
      </c>
      <c r="H1721" s="4">
        <v>256</v>
      </c>
      <c r="I1721">
        <v>0</v>
      </c>
      <c r="J1721">
        <v>0</v>
      </c>
      <c r="K1721">
        <v>0</v>
      </c>
      <c r="L1721">
        <v>256</v>
      </c>
      <c r="M1721" s="2">
        <v>30</v>
      </c>
      <c r="P1721" t="s">
        <v>85</v>
      </c>
      <c r="Q1721" t="s">
        <v>86</v>
      </c>
    </row>
    <row r="1722" spans="1:17" x14ac:dyDescent="0.2">
      <c r="A1722" t="s">
        <v>63</v>
      </c>
      <c r="B1722" s="30" t="s">
        <v>254</v>
      </c>
      <c r="C1722" t="s">
        <v>14</v>
      </c>
      <c r="D1722" t="s">
        <v>82</v>
      </c>
      <c r="E1722" t="s">
        <v>255</v>
      </c>
      <c r="F1722" t="s">
        <v>17</v>
      </c>
      <c r="G1722" t="s">
        <v>18</v>
      </c>
      <c r="H1722" s="4">
        <v>1290</v>
      </c>
      <c r="I1722">
        <v>0</v>
      </c>
      <c r="J1722">
        <v>0</v>
      </c>
      <c r="K1722">
        <v>0</v>
      </c>
      <c r="L1722">
        <v>1290</v>
      </c>
      <c r="M1722" s="2">
        <v>30</v>
      </c>
      <c r="P1722" t="s">
        <v>85</v>
      </c>
      <c r="Q1722" t="s">
        <v>86</v>
      </c>
    </row>
    <row r="1723" spans="1:17" x14ac:dyDescent="0.2">
      <c r="A1723" t="s">
        <v>63</v>
      </c>
      <c r="B1723" s="30" t="s">
        <v>256</v>
      </c>
      <c r="C1723" t="s">
        <v>14</v>
      </c>
      <c r="D1723" t="s">
        <v>82</v>
      </c>
      <c r="E1723" t="s">
        <v>25</v>
      </c>
      <c r="F1723" t="s">
        <v>17</v>
      </c>
      <c r="G1723" t="s">
        <v>19</v>
      </c>
      <c r="H1723" s="4">
        <v>2492</v>
      </c>
      <c r="I1723">
        <v>659</v>
      </c>
      <c r="J1723">
        <v>0</v>
      </c>
      <c r="K1723">
        <v>1833</v>
      </c>
      <c r="L1723">
        <v>0</v>
      </c>
      <c r="M1723" s="2">
        <v>30</v>
      </c>
      <c r="N1723" t="s">
        <v>23</v>
      </c>
      <c r="P1723" t="s">
        <v>85</v>
      </c>
      <c r="Q1723" t="s">
        <v>86</v>
      </c>
    </row>
    <row r="1724" spans="1:17" x14ac:dyDescent="0.2">
      <c r="A1724" t="s">
        <v>63</v>
      </c>
      <c r="B1724" s="30" t="s">
        <v>257</v>
      </c>
      <c r="C1724" t="s">
        <v>14</v>
      </c>
      <c r="D1724" t="s">
        <v>82</v>
      </c>
      <c r="E1724" t="s">
        <v>258</v>
      </c>
      <c r="F1724" t="s">
        <v>17</v>
      </c>
      <c r="G1724" t="s">
        <v>18</v>
      </c>
      <c r="H1724" s="4">
        <v>0</v>
      </c>
      <c r="I1724">
        <v>0</v>
      </c>
      <c r="J1724">
        <v>0</v>
      </c>
      <c r="K1724">
        <v>0</v>
      </c>
      <c r="L1724">
        <v>0</v>
      </c>
      <c r="M1724" s="2">
        <v>30</v>
      </c>
      <c r="P1724" t="s">
        <v>85</v>
      </c>
      <c r="Q1724" t="s">
        <v>86</v>
      </c>
    </row>
    <row r="1725" spans="1:17" x14ac:dyDescent="0.2">
      <c r="A1725" t="s">
        <v>63</v>
      </c>
      <c r="B1725" s="30" t="s">
        <v>259</v>
      </c>
      <c r="C1725" t="s">
        <v>14</v>
      </c>
      <c r="D1725" t="s">
        <v>82</v>
      </c>
      <c r="F1725" t="s">
        <v>17</v>
      </c>
      <c r="G1725" t="s">
        <v>18</v>
      </c>
      <c r="H1725" s="4">
        <v>2590.71</v>
      </c>
      <c r="I1725">
        <v>0</v>
      </c>
      <c r="J1725">
        <v>0</v>
      </c>
      <c r="K1725">
        <v>0</v>
      </c>
      <c r="L1725">
        <v>2590.71</v>
      </c>
      <c r="M1725" s="2">
        <v>30</v>
      </c>
      <c r="P1725" t="s">
        <v>85</v>
      </c>
      <c r="Q1725" t="s">
        <v>86</v>
      </c>
    </row>
    <row r="1726" spans="1:17" x14ac:dyDescent="0.2">
      <c r="A1726" t="s">
        <v>63</v>
      </c>
      <c r="B1726" s="30" t="s">
        <v>260</v>
      </c>
      <c r="C1726" t="s">
        <v>14</v>
      </c>
      <c r="D1726" t="s">
        <v>82</v>
      </c>
      <c r="F1726" t="s">
        <v>17</v>
      </c>
      <c r="G1726" t="s">
        <v>18</v>
      </c>
      <c r="H1726" s="4">
        <v>341.25</v>
      </c>
      <c r="I1726">
        <v>0</v>
      </c>
      <c r="J1726">
        <v>0</v>
      </c>
      <c r="K1726">
        <v>0</v>
      </c>
      <c r="L1726">
        <v>341.25</v>
      </c>
      <c r="M1726" s="2">
        <v>30</v>
      </c>
      <c r="O1726" t="s">
        <v>37</v>
      </c>
      <c r="P1726" t="s">
        <v>85</v>
      </c>
      <c r="Q1726" t="s">
        <v>86</v>
      </c>
    </row>
    <row r="1727" spans="1:17" x14ac:dyDescent="0.2">
      <c r="A1727" t="s">
        <v>63</v>
      </c>
      <c r="B1727" s="30" t="s">
        <v>261</v>
      </c>
      <c r="C1727" t="s">
        <v>14</v>
      </c>
      <c r="D1727" t="s">
        <v>82</v>
      </c>
      <c r="F1727" t="s">
        <v>17</v>
      </c>
      <c r="G1727" t="s">
        <v>18</v>
      </c>
      <c r="H1727" s="4">
        <v>0</v>
      </c>
      <c r="I1727">
        <v>0</v>
      </c>
      <c r="J1727">
        <v>0</v>
      </c>
      <c r="K1727">
        <v>0</v>
      </c>
      <c r="L1727">
        <v>0</v>
      </c>
      <c r="M1727" s="2">
        <v>30</v>
      </c>
      <c r="P1727" t="s">
        <v>85</v>
      </c>
      <c r="Q1727" t="s">
        <v>86</v>
      </c>
    </row>
    <row r="1728" spans="1:17" x14ac:dyDescent="0.2">
      <c r="A1728" t="s">
        <v>63</v>
      </c>
      <c r="B1728" s="30" t="s">
        <v>262</v>
      </c>
      <c r="C1728" t="s">
        <v>14</v>
      </c>
      <c r="D1728" t="s">
        <v>82</v>
      </c>
      <c r="F1728" t="s">
        <v>17</v>
      </c>
      <c r="G1728" t="s">
        <v>18</v>
      </c>
      <c r="H1728" s="4">
        <v>98.29</v>
      </c>
      <c r="I1728">
        <v>0</v>
      </c>
      <c r="J1728">
        <v>0</v>
      </c>
      <c r="K1728">
        <v>0</v>
      </c>
      <c r="L1728">
        <v>98.29</v>
      </c>
      <c r="M1728" s="2">
        <v>30</v>
      </c>
      <c r="P1728" t="s">
        <v>85</v>
      </c>
      <c r="Q1728" t="s">
        <v>86</v>
      </c>
    </row>
    <row r="1729" spans="1:17" x14ac:dyDescent="0.2">
      <c r="A1729" t="s">
        <v>63</v>
      </c>
      <c r="B1729" s="30" t="s">
        <v>263</v>
      </c>
      <c r="C1729" t="s">
        <v>14</v>
      </c>
      <c r="D1729" t="s">
        <v>82</v>
      </c>
      <c r="F1729" t="s">
        <v>17</v>
      </c>
      <c r="G1729" t="s">
        <v>19</v>
      </c>
      <c r="H1729" s="4">
        <v>4358</v>
      </c>
      <c r="I1729">
        <v>1149</v>
      </c>
      <c r="J1729">
        <v>0</v>
      </c>
      <c r="K1729">
        <v>3209</v>
      </c>
      <c r="L1729">
        <v>0</v>
      </c>
      <c r="M1729" s="2">
        <v>30</v>
      </c>
      <c r="N1729" t="s">
        <v>23</v>
      </c>
      <c r="O1729" t="s">
        <v>37</v>
      </c>
      <c r="P1729" t="s">
        <v>85</v>
      </c>
      <c r="Q1729" t="s">
        <v>86</v>
      </c>
    </row>
    <row r="1730" spans="1:17" x14ac:dyDescent="0.2">
      <c r="A1730" t="s">
        <v>63</v>
      </c>
      <c r="B1730" s="30" t="s">
        <v>264</v>
      </c>
      <c r="C1730" t="s">
        <v>14</v>
      </c>
      <c r="D1730" t="s">
        <v>82</v>
      </c>
      <c r="F1730" t="s">
        <v>17</v>
      </c>
      <c r="G1730" t="s">
        <v>18</v>
      </c>
      <c r="H1730" s="4">
        <v>202.22</v>
      </c>
      <c r="I1730">
        <v>0</v>
      </c>
      <c r="J1730">
        <v>0</v>
      </c>
      <c r="K1730">
        <v>0</v>
      </c>
      <c r="L1730">
        <v>202.22</v>
      </c>
      <c r="M1730" s="2">
        <v>30</v>
      </c>
      <c r="P1730" t="s">
        <v>85</v>
      </c>
      <c r="Q1730" t="s">
        <v>86</v>
      </c>
    </row>
    <row r="1731" spans="1:17" x14ac:dyDescent="0.2">
      <c r="A1731" t="s">
        <v>63</v>
      </c>
      <c r="B1731" s="30" t="s">
        <v>265</v>
      </c>
      <c r="C1731" t="s">
        <v>14</v>
      </c>
      <c r="D1731" t="s">
        <v>82</v>
      </c>
      <c r="F1731" t="s">
        <v>17</v>
      </c>
      <c r="G1731" t="s">
        <v>19</v>
      </c>
      <c r="H1731" s="4">
        <v>3702</v>
      </c>
      <c r="I1731">
        <v>1184</v>
      </c>
      <c r="J1731">
        <v>0</v>
      </c>
      <c r="K1731">
        <v>2518</v>
      </c>
      <c r="L1731">
        <v>0</v>
      </c>
      <c r="M1731" s="2">
        <v>30</v>
      </c>
      <c r="N1731" t="s">
        <v>23</v>
      </c>
      <c r="P1731" t="s">
        <v>85</v>
      </c>
      <c r="Q1731" t="s">
        <v>86</v>
      </c>
    </row>
    <row r="1732" spans="1:17" x14ac:dyDescent="0.2">
      <c r="A1732" t="s">
        <v>63</v>
      </c>
      <c r="B1732" s="30" t="s">
        <v>266</v>
      </c>
      <c r="C1732" t="s">
        <v>14</v>
      </c>
      <c r="D1732" t="s">
        <v>82</v>
      </c>
      <c r="F1732" t="s">
        <v>17</v>
      </c>
      <c r="G1732" t="s">
        <v>18</v>
      </c>
      <c r="H1732" s="4">
        <v>308.29000000000002</v>
      </c>
      <c r="I1732">
        <v>0</v>
      </c>
      <c r="J1732">
        <v>0</v>
      </c>
      <c r="K1732">
        <v>0</v>
      </c>
      <c r="L1732">
        <v>308.29000000000002</v>
      </c>
      <c r="M1732" s="2">
        <v>30</v>
      </c>
      <c r="P1732" t="s">
        <v>85</v>
      </c>
      <c r="Q1732" t="s">
        <v>86</v>
      </c>
    </row>
    <row r="1733" spans="1:17" x14ac:dyDescent="0.2">
      <c r="A1733" t="s">
        <v>267</v>
      </c>
      <c r="B1733" s="30" t="s">
        <v>81</v>
      </c>
      <c r="C1733" t="s">
        <v>14</v>
      </c>
      <c r="D1733" t="s">
        <v>82</v>
      </c>
      <c r="E1733" t="s">
        <v>83</v>
      </c>
      <c r="F1733" t="s">
        <v>17</v>
      </c>
      <c r="G1733" t="s">
        <v>19</v>
      </c>
      <c r="H1733" s="4">
        <v>6126</v>
      </c>
      <c r="I1733">
        <v>1000</v>
      </c>
      <c r="J1733">
        <v>0</v>
      </c>
      <c r="K1733">
        <v>5126</v>
      </c>
      <c r="L1733">
        <v>0</v>
      </c>
      <c r="M1733" s="2">
        <v>31</v>
      </c>
      <c r="N1733" t="s">
        <v>84</v>
      </c>
      <c r="O1733" t="s">
        <v>37</v>
      </c>
      <c r="P1733" t="s">
        <v>85</v>
      </c>
      <c r="Q1733" t="s">
        <v>86</v>
      </c>
    </row>
    <row r="1734" spans="1:17" x14ac:dyDescent="0.2">
      <c r="A1734" t="s">
        <v>267</v>
      </c>
      <c r="B1734" s="30" t="s">
        <v>87</v>
      </c>
      <c r="C1734" t="s">
        <v>14</v>
      </c>
      <c r="D1734" t="s">
        <v>82</v>
      </c>
      <c r="F1734" t="s">
        <v>17</v>
      </c>
      <c r="G1734" t="s">
        <v>18</v>
      </c>
      <c r="H1734" s="4">
        <v>408.59</v>
      </c>
      <c r="I1734">
        <v>0</v>
      </c>
      <c r="J1734">
        <v>0</v>
      </c>
      <c r="K1734">
        <v>0</v>
      </c>
      <c r="L1734">
        <v>408.59</v>
      </c>
      <c r="M1734" s="2">
        <v>31</v>
      </c>
      <c r="P1734" t="s">
        <v>85</v>
      </c>
      <c r="Q1734" t="s">
        <v>86</v>
      </c>
    </row>
    <row r="1735" spans="1:17" x14ac:dyDescent="0.2">
      <c r="A1735" t="s">
        <v>267</v>
      </c>
      <c r="B1735" s="30" t="s">
        <v>88</v>
      </c>
      <c r="C1735" t="s">
        <v>14</v>
      </c>
      <c r="D1735" t="s">
        <v>82</v>
      </c>
      <c r="F1735" t="s">
        <v>17</v>
      </c>
      <c r="G1735" t="s">
        <v>18</v>
      </c>
      <c r="H1735" s="4">
        <v>416.57</v>
      </c>
      <c r="I1735">
        <v>0</v>
      </c>
      <c r="J1735">
        <v>0</v>
      </c>
      <c r="K1735">
        <v>0</v>
      </c>
      <c r="L1735">
        <v>416.57</v>
      </c>
      <c r="M1735" s="2">
        <v>31</v>
      </c>
      <c r="O1735" t="s">
        <v>37</v>
      </c>
      <c r="P1735" t="s">
        <v>85</v>
      </c>
      <c r="Q1735" t="s">
        <v>86</v>
      </c>
    </row>
    <row r="1736" spans="1:17" x14ac:dyDescent="0.2">
      <c r="A1736" t="s">
        <v>267</v>
      </c>
      <c r="B1736" s="30" t="s">
        <v>89</v>
      </c>
      <c r="C1736" t="s">
        <v>14</v>
      </c>
      <c r="D1736" t="s">
        <v>82</v>
      </c>
      <c r="F1736" t="s">
        <v>17</v>
      </c>
      <c r="G1736" t="s">
        <v>18</v>
      </c>
      <c r="H1736" s="4">
        <v>740.75</v>
      </c>
      <c r="I1736">
        <v>0</v>
      </c>
      <c r="J1736">
        <v>0</v>
      </c>
      <c r="K1736">
        <v>0</v>
      </c>
      <c r="L1736">
        <v>740.75</v>
      </c>
      <c r="M1736" s="2">
        <v>31</v>
      </c>
      <c r="P1736" t="s">
        <v>85</v>
      </c>
      <c r="Q1736" t="s">
        <v>86</v>
      </c>
    </row>
    <row r="1737" spans="1:17" x14ac:dyDescent="0.2">
      <c r="A1737" t="s">
        <v>267</v>
      </c>
      <c r="B1737" s="30" t="s">
        <v>90</v>
      </c>
      <c r="C1737" t="s">
        <v>14</v>
      </c>
      <c r="D1737" t="s">
        <v>82</v>
      </c>
      <c r="F1737" t="s">
        <v>17</v>
      </c>
      <c r="G1737" t="s">
        <v>18</v>
      </c>
      <c r="H1737" s="4">
        <v>235.03</v>
      </c>
      <c r="I1737">
        <v>0</v>
      </c>
      <c r="J1737">
        <v>0</v>
      </c>
      <c r="K1737">
        <v>0</v>
      </c>
      <c r="L1737">
        <v>235.03</v>
      </c>
      <c r="M1737" s="2">
        <v>31</v>
      </c>
      <c r="P1737" t="s">
        <v>85</v>
      </c>
      <c r="Q1737" t="s">
        <v>86</v>
      </c>
    </row>
    <row r="1738" spans="1:17" x14ac:dyDescent="0.2">
      <c r="A1738" t="s">
        <v>267</v>
      </c>
      <c r="B1738" s="30" t="s">
        <v>91</v>
      </c>
      <c r="C1738" t="s">
        <v>14</v>
      </c>
      <c r="D1738" t="s">
        <v>82</v>
      </c>
      <c r="F1738" t="s">
        <v>17</v>
      </c>
      <c r="G1738" t="s">
        <v>18</v>
      </c>
      <c r="H1738" s="4">
        <v>0</v>
      </c>
      <c r="I1738">
        <v>0</v>
      </c>
      <c r="J1738">
        <v>0</v>
      </c>
      <c r="K1738">
        <v>0</v>
      </c>
      <c r="L1738">
        <v>0</v>
      </c>
      <c r="M1738" s="2">
        <v>31</v>
      </c>
      <c r="O1738" t="s">
        <v>37</v>
      </c>
      <c r="P1738" t="s">
        <v>85</v>
      </c>
      <c r="Q1738" t="s">
        <v>86</v>
      </c>
    </row>
    <row r="1739" spans="1:17" x14ac:dyDescent="0.2">
      <c r="A1739" t="s">
        <v>267</v>
      </c>
      <c r="B1739" s="30" t="s">
        <v>92</v>
      </c>
      <c r="C1739" t="s">
        <v>14</v>
      </c>
      <c r="D1739" t="s">
        <v>82</v>
      </c>
      <c r="F1739" t="s">
        <v>17</v>
      </c>
      <c r="G1739" t="s">
        <v>19</v>
      </c>
      <c r="H1739" s="4">
        <v>1811</v>
      </c>
      <c r="I1739">
        <v>671</v>
      </c>
      <c r="J1739">
        <v>0</v>
      </c>
      <c r="K1739">
        <v>1140</v>
      </c>
      <c r="L1739">
        <v>0</v>
      </c>
      <c r="M1739" s="2">
        <v>31</v>
      </c>
      <c r="N1739" t="s">
        <v>23</v>
      </c>
      <c r="O1739" t="s">
        <v>37</v>
      </c>
      <c r="P1739" t="s">
        <v>85</v>
      </c>
      <c r="Q1739" t="s">
        <v>86</v>
      </c>
    </row>
    <row r="1740" spans="1:17" x14ac:dyDescent="0.2">
      <c r="A1740" t="s">
        <v>267</v>
      </c>
      <c r="B1740" s="30" t="s">
        <v>93</v>
      </c>
      <c r="C1740" t="s">
        <v>14</v>
      </c>
      <c r="D1740" t="s">
        <v>82</v>
      </c>
      <c r="F1740" t="s">
        <v>17</v>
      </c>
      <c r="G1740" t="s">
        <v>18</v>
      </c>
      <c r="H1740" s="4">
        <v>174.64</v>
      </c>
      <c r="I1740">
        <v>0</v>
      </c>
      <c r="J1740">
        <v>0</v>
      </c>
      <c r="K1740">
        <v>0</v>
      </c>
      <c r="L1740">
        <v>174.64</v>
      </c>
      <c r="M1740" s="2">
        <v>31</v>
      </c>
      <c r="O1740" t="s">
        <v>37</v>
      </c>
      <c r="P1740" t="s">
        <v>85</v>
      </c>
      <c r="Q1740" t="s">
        <v>86</v>
      </c>
    </row>
    <row r="1741" spans="1:17" x14ac:dyDescent="0.2">
      <c r="A1741" t="s">
        <v>267</v>
      </c>
      <c r="B1741" s="30" t="s">
        <v>94</v>
      </c>
      <c r="C1741" t="s">
        <v>14</v>
      </c>
      <c r="D1741" t="s">
        <v>82</v>
      </c>
      <c r="F1741" t="s">
        <v>17</v>
      </c>
      <c r="G1741" t="s">
        <v>18</v>
      </c>
      <c r="H1741" s="4">
        <v>136.63</v>
      </c>
      <c r="I1741">
        <v>0</v>
      </c>
      <c r="J1741">
        <v>0</v>
      </c>
      <c r="K1741">
        <v>0</v>
      </c>
      <c r="L1741">
        <v>136.63</v>
      </c>
      <c r="M1741" s="2">
        <v>31</v>
      </c>
      <c r="N1741" t="s">
        <v>23</v>
      </c>
      <c r="P1741" t="s">
        <v>85</v>
      </c>
      <c r="Q1741" t="s">
        <v>86</v>
      </c>
    </row>
    <row r="1742" spans="1:17" x14ac:dyDescent="0.2">
      <c r="A1742" t="s">
        <v>267</v>
      </c>
      <c r="B1742" s="30" t="s">
        <v>95</v>
      </c>
      <c r="C1742" t="s">
        <v>14</v>
      </c>
      <c r="D1742" t="s">
        <v>82</v>
      </c>
      <c r="F1742" t="s">
        <v>17</v>
      </c>
      <c r="G1742" t="s">
        <v>19</v>
      </c>
      <c r="H1742" s="4">
        <v>2468</v>
      </c>
      <c r="I1742">
        <v>913</v>
      </c>
      <c r="J1742">
        <v>0</v>
      </c>
      <c r="K1742">
        <v>1555</v>
      </c>
      <c r="L1742">
        <v>0</v>
      </c>
      <c r="M1742" s="2">
        <v>31</v>
      </c>
      <c r="N1742" t="s">
        <v>23</v>
      </c>
      <c r="O1742" t="s">
        <v>37</v>
      </c>
      <c r="P1742" t="s">
        <v>85</v>
      </c>
      <c r="Q1742" t="s">
        <v>86</v>
      </c>
    </row>
    <row r="1743" spans="1:17" x14ac:dyDescent="0.2">
      <c r="A1743" t="s">
        <v>267</v>
      </c>
      <c r="B1743" s="30" t="s">
        <v>96</v>
      </c>
      <c r="C1743" t="s">
        <v>14</v>
      </c>
      <c r="D1743" t="s">
        <v>82</v>
      </c>
      <c r="E1743" t="s">
        <v>23</v>
      </c>
      <c r="F1743" t="s">
        <v>17</v>
      </c>
      <c r="G1743" t="s">
        <v>19</v>
      </c>
      <c r="H1743" s="4">
        <v>4845</v>
      </c>
      <c r="I1743">
        <v>1751</v>
      </c>
      <c r="J1743">
        <v>0</v>
      </c>
      <c r="K1743">
        <v>3094</v>
      </c>
      <c r="L1743">
        <v>0</v>
      </c>
      <c r="M1743" s="2">
        <v>31</v>
      </c>
      <c r="N1743" t="s">
        <v>23</v>
      </c>
      <c r="O1743" t="s">
        <v>37</v>
      </c>
      <c r="P1743" t="s">
        <v>85</v>
      </c>
      <c r="Q1743" t="s">
        <v>86</v>
      </c>
    </row>
    <row r="1744" spans="1:17" x14ac:dyDescent="0.2">
      <c r="A1744" t="s">
        <v>267</v>
      </c>
      <c r="B1744" s="30" t="s">
        <v>97</v>
      </c>
      <c r="C1744" t="s">
        <v>14</v>
      </c>
      <c r="D1744" t="s">
        <v>82</v>
      </c>
      <c r="F1744" t="s">
        <v>17</v>
      </c>
      <c r="G1744" t="s">
        <v>19</v>
      </c>
      <c r="H1744" s="4">
        <v>1909</v>
      </c>
      <c r="I1744">
        <v>645</v>
      </c>
      <c r="J1744">
        <v>0</v>
      </c>
      <c r="K1744">
        <v>1264</v>
      </c>
      <c r="L1744">
        <v>0</v>
      </c>
      <c r="M1744" s="2">
        <v>31</v>
      </c>
      <c r="O1744" t="s">
        <v>37</v>
      </c>
      <c r="P1744" t="s">
        <v>85</v>
      </c>
      <c r="Q1744" t="s">
        <v>86</v>
      </c>
    </row>
    <row r="1745" spans="1:17" x14ac:dyDescent="0.2">
      <c r="A1745" t="s">
        <v>267</v>
      </c>
      <c r="B1745" s="30" t="s">
        <v>98</v>
      </c>
      <c r="C1745" t="s">
        <v>14</v>
      </c>
      <c r="D1745" t="s">
        <v>82</v>
      </c>
      <c r="F1745" t="s">
        <v>17</v>
      </c>
      <c r="G1745" t="s">
        <v>19</v>
      </c>
      <c r="H1745" s="4">
        <v>1211</v>
      </c>
      <c r="I1745">
        <v>423</v>
      </c>
      <c r="J1745">
        <v>0</v>
      </c>
      <c r="K1745">
        <v>788</v>
      </c>
      <c r="L1745">
        <v>0</v>
      </c>
      <c r="M1745" s="2">
        <v>31</v>
      </c>
      <c r="N1745" t="s">
        <v>23</v>
      </c>
      <c r="O1745" t="s">
        <v>37</v>
      </c>
      <c r="P1745" t="s">
        <v>85</v>
      </c>
      <c r="Q1745" t="s">
        <v>86</v>
      </c>
    </row>
    <row r="1746" spans="1:17" x14ac:dyDescent="0.2">
      <c r="A1746" t="s">
        <v>267</v>
      </c>
      <c r="B1746" s="30" t="s">
        <v>99</v>
      </c>
      <c r="C1746" t="s">
        <v>14</v>
      </c>
      <c r="D1746" t="s">
        <v>82</v>
      </c>
      <c r="F1746" t="s">
        <v>17</v>
      </c>
      <c r="G1746" t="s">
        <v>19</v>
      </c>
      <c r="H1746" s="4">
        <v>2055</v>
      </c>
      <c r="I1746">
        <v>772</v>
      </c>
      <c r="J1746">
        <v>0</v>
      </c>
      <c r="K1746">
        <v>1283</v>
      </c>
      <c r="L1746">
        <v>0</v>
      </c>
      <c r="M1746" s="2">
        <v>31</v>
      </c>
      <c r="N1746" t="s">
        <v>23</v>
      </c>
      <c r="O1746" t="s">
        <v>37</v>
      </c>
      <c r="P1746" t="s">
        <v>85</v>
      </c>
      <c r="Q1746" t="s">
        <v>86</v>
      </c>
    </row>
    <row r="1747" spans="1:17" x14ac:dyDescent="0.2">
      <c r="A1747" t="s">
        <v>267</v>
      </c>
      <c r="B1747" s="30" t="s">
        <v>100</v>
      </c>
      <c r="C1747" t="s">
        <v>14</v>
      </c>
      <c r="D1747" t="s">
        <v>82</v>
      </c>
      <c r="F1747" t="s">
        <v>17</v>
      </c>
      <c r="G1747" t="s">
        <v>18</v>
      </c>
      <c r="H1747" s="4">
        <v>876.58</v>
      </c>
      <c r="I1747">
        <v>0</v>
      </c>
      <c r="J1747">
        <v>0</v>
      </c>
      <c r="K1747">
        <v>0</v>
      </c>
      <c r="L1747">
        <v>876.58</v>
      </c>
      <c r="M1747" s="2">
        <v>31</v>
      </c>
      <c r="N1747" t="s">
        <v>84</v>
      </c>
      <c r="P1747" t="s">
        <v>85</v>
      </c>
      <c r="Q1747" t="s">
        <v>86</v>
      </c>
    </row>
    <row r="1748" spans="1:17" x14ac:dyDescent="0.2">
      <c r="A1748" t="s">
        <v>267</v>
      </c>
      <c r="B1748" s="30" t="s">
        <v>101</v>
      </c>
      <c r="C1748" t="s">
        <v>14</v>
      </c>
      <c r="D1748" t="s">
        <v>82</v>
      </c>
      <c r="F1748" t="s">
        <v>17</v>
      </c>
      <c r="G1748" t="s">
        <v>19</v>
      </c>
      <c r="H1748" s="4">
        <v>2506</v>
      </c>
      <c r="I1748">
        <v>926</v>
      </c>
      <c r="J1748">
        <v>0</v>
      </c>
      <c r="K1748">
        <v>1580</v>
      </c>
      <c r="L1748">
        <v>0</v>
      </c>
      <c r="M1748" s="2">
        <v>31</v>
      </c>
      <c r="N1748" t="s">
        <v>23</v>
      </c>
      <c r="O1748" t="s">
        <v>37</v>
      </c>
      <c r="P1748" t="s">
        <v>85</v>
      </c>
      <c r="Q1748" t="s">
        <v>86</v>
      </c>
    </row>
    <row r="1749" spans="1:17" x14ac:dyDescent="0.2">
      <c r="A1749" t="s">
        <v>267</v>
      </c>
      <c r="B1749" s="30" t="s">
        <v>102</v>
      </c>
      <c r="C1749" t="s">
        <v>14</v>
      </c>
      <c r="D1749" t="s">
        <v>82</v>
      </c>
      <c r="F1749" t="s">
        <v>17</v>
      </c>
      <c r="G1749" t="s">
        <v>18</v>
      </c>
      <c r="H1749" s="4">
        <v>506</v>
      </c>
      <c r="I1749">
        <v>0</v>
      </c>
      <c r="J1749">
        <v>0</v>
      </c>
      <c r="K1749">
        <v>0</v>
      </c>
      <c r="L1749">
        <v>506</v>
      </c>
      <c r="M1749" s="2">
        <v>31</v>
      </c>
      <c r="O1749" t="s">
        <v>37</v>
      </c>
      <c r="P1749" t="s">
        <v>85</v>
      </c>
      <c r="Q1749" t="s">
        <v>86</v>
      </c>
    </row>
    <row r="1750" spans="1:17" x14ac:dyDescent="0.2">
      <c r="A1750" t="s">
        <v>267</v>
      </c>
      <c r="B1750" s="30" t="s">
        <v>103</v>
      </c>
      <c r="C1750" t="s">
        <v>14</v>
      </c>
      <c r="D1750" t="s">
        <v>82</v>
      </c>
      <c r="F1750" t="s">
        <v>17</v>
      </c>
      <c r="G1750" t="s">
        <v>18</v>
      </c>
      <c r="H1750" s="4">
        <v>1.05</v>
      </c>
      <c r="I1750">
        <v>0</v>
      </c>
      <c r="J1750">
        <v>0</v>
      </c>
      <c r="K1750">
        <v>0</v>
      </c>
      <c r="L1750">
        <v>1.05</v>
      </c>
      <c r="M1750" s="2">
        <v>31</v>
      </c>
      <c r="N1750" t="s">
        <v>84</v>
      </c>
      <c r="P1750" t="s">
        <v>85</v>
      </c>
      <c r="Q1750" t="s">
        <v>86</v>
      </c>
    </row>
    <row r="1751" spans="1:17" x14ac:dyDescent="0.2">
      <c r="A1751" t="s">
        <v>267</v>
      </c>
      <c r="B1751" s="30" t="s">
        <v>104</v>
      </c>
      <c r="C1751" t="s">
        <v>14</v>
      </c>
      <c r="D1751" t="s">
        <v>82</v>
      </c>
      <c r="F1751" t="s">
        <v>17</v>
      </c>
      <c r="G1751" t="s">
        <v>19</v>
      </c>
      <c r="H1751" s="4">
        <v>2553</v>
      </c>
      <c r="I1751">
        <v>948</v>
      </c>
      <c r="J1751">
        <v>0</v>
      </c>
      <c r="K1751">
        <v>1605</v>
      </c>
      <c r="L1751">
        <v>0</v>
      </c>
      <c r="M1751" s="2">
        <v>31</v>
      </c>
      <c r="N1751" t="s">
        <v>23</v>
      </c>
      <c r="O1751" t="s">
        <v>37</v>
      </c>
      <c r="P1751" t="s">
        <v>85</v>
      </c>
      <c r="Q1751" t="s">
        <v>86</v>
      </c>
    </row>
    <row r="1752" spans="1:17" x14ac:dyDescent="0.2">
      <c r="A1752" t="s">
        <v>267</v>
      </c>
      <c r="B1752" s="30" t="s">
        <v>105</v>
      </c>
      <c r="C1752" t="s">
        <v>14</v>
      </c>
      <c r="D1752" t="s">
        <v>82</v>
      </c>
      <c r="E1752" t="s">
        <v>106</v>
      </c>
      <c r="F1752" t="s">
        <v>17</v>
      </c>
      <c r="G1752" t="s">
        <v>19</v>
      </c>
      <c r="H1752" s="4">
        <v>2526</v>
      </c>
      <c r="I1752">
        <v>364</v>
      </c>
      <c r="J1752">
        <v>0</v>
      </c>
      <c r="K1752">
        <v>2162</v>
      </c>
      <c r="L1752">
        <v>0</v>
      </c>
      <c r="M1752" s="2">
        <v>31</v>
      </c>
      <c r="P1752" t="s">
        <v>85</v>
      </c>
      <c r="Q1752" t="s">
        <v>86</v>
      </c>
    </row>
    <row r="1753" spans="1:17" x14ac:dyDescent="0.2">
      <c r="A1753" t="s">
        <v>267</v>
      </c>
      <c r="B1753" s="30" t="s">
        <v>107</v>
      </c>
      <c r="C1753" t="s">
        <v>14</v>
      </c>
      <c r="D1753" t="s">
        <v>82</v>
      </c>
      <c r="F1753" t="s">
        <v>17</v>
      </c>
      <c r="G1753" t="s">
        <v>19</v>
      </c>
      <c r="H1753" s="4">
        <v>386</v>
      </c>
      <c r="I1753">
        <v>134</v>
      </c>
      <c r="J1753">
        <v>0</v>
      </c>
      <c r="K1753">
        <v>252</v>
      </c>
      <c r="L1753">
        <v>0</v>
      </c>
      <c r="M1753" s="2">
        <v>31</v>
      </c>
      <c r="N1753" t="s">
        <v>23</v>
      </c>
      <c r="P1753" t="s">
        <v>85</v>
      </c>
      <c r="Q1753" t="s">
        <v>86</v>
      </c>
    </row>
    <row r="1754" spans="1:17" x14ac:dyDescent="0.2">
      <c r="A1754" t="s">
        <v>267</v>
      </c>
      <c r="B1754" s="30" t="s">
        <v>108</v>
      </c>
      <c r="C1754" t="s">
        <v>14</v>
      </c>
      <c r="D1754" t="s">
        <v>82</v>
      </c>
      <c r="F1754" t="s">
        <v>17</v>
      </c>
      <c r="G1754" t="s">
        <v>18</v>
      </c>
      <c r="H1754" s="4">
        <v>111.37</v>
      </c>
      <c r="I1754">
        <v>0</v>
      </c>
      <c r="J1754">
        <v>0</v>
      </c>
      <c r="K1754">
        <v>0</v>
      </c>
      <c r="L1754">
        <v>111.37</v>
      </c>
      <c r="M1754" s="2">
        <v>31</v>
      </c>
      <c r="P1754" t="s">
        <v>85</v>
      </c>
      <c r="Q1754" t="s">
        <v>86</v>
      </c>
    </row>
    <row r="1755" spans="1:17" x14ac:dyDescent="0.2">
      <c r="A1755" t="s">
        <v>267</v>
      </c>
      <c r="B1755" s="30" t="s">
        <v>109</v>
      </c>
      <c r="C1755" t="s">
        <v>14</v>
      </c>
      <c r="D1755" t="s">
        <v>82</v>
      </c>
      <c r="F1755" t="s">
        <v>17</v>
      </c>
      <c r="G1755" t="s">
        <v>18</v>
      </c>
      <c r="H1755" s="4">
        <v>104.95</v>
      </c>
      <c r="I1755">
        <v>0</v>
      </c>
      <c r="J1755">
        <v>0</v>
      </c>
      <c r="K1755">
        <v>0</v>
      </c>
      <c r="L1755">
        <v>104.95</v>
      </c>
      <c r="M1755" s="2">
        <v>31</v>
      </c>
      <c r="P1755" t="s">
        <v>85</v>
      </c>
      <c r="Q1755" t="s">
        <v>86</v>
      </c>
    </row>
    <row r="1756" spans="1:17" x14ac:dyDescent="0.2">
      <c r="A1756" t="s">
        <v>267</v>
      </c>
      <c r="B1756" s="30" t="s">
        <v>110</v>
      </c>
      <c r="C1756" t="s">
        <v>14</v>
      </c>
      <c r="D1756" t="s">
        <v>82</v>
      </c>
      <c r="F1756" t="s">
        <v>17</v>
      </c>
      <c r="G1756" t="s">
        <v>18</v>
      </c>
      <c r="H1756" s="4">
        <v>169.5</v>
      </c>
      <c r="I1756">
        <v>0</v>
      </c>
      <c r="J1756">
        <v>0</v>
      </c>
      <c r="K1756">
        <v>0</v>
      </c>
      <c r="L1756">
        <v>169.5</v>
      </c>
      <c r="M1756" s="2">
        <v>31</v>
      </c>
      <c r="P1756" t="s">
        <v>85</v>
      </c>
      <c r="Q1756" t="s">
        <v>86</v>
      </c>
    </row>
    <row r="1757" spans="1:17" x14ac:dyDescent="0.2">
      <c r="A1757" t="s">
        <v>267</v>
      </c>
      <c r="B1757" s="30" t="s">
        <v>111</v>
      </c>
      <c r="C1757" t="s">
        <v>14</v>
      </c>
      <c r="D1757" t="s">
        <v>82</v>
      </c>
      <c r="F1757" t="s">
        <v>17</v>
      </c>
      <c r="G1757" t="s">
        <v>19</v>
      </c>
      <c r="H1757" s="4">
        <v>14396</v>
      </c>
      <c r="I1757">
        <v>1152</v>
      </c>
      <c r="J1757">
        <v>0</v>
      </c>
      <c r="K1757">
        <v>13244</v>
      </c>
      <c r="L1757">
        <v>0</v>
      </c>
      <c r="M1757" s="2">
        <v>31</v>
      </c>
      <c r="O1757" t="s">
        <v>37</v>
      </c>
      <c r="P1757" t="s">
        <v>85</v>
      </c>
      <c r="Q1757" t="s">
        <v>86</v>
      </c>
    </row>
    <row r="1758" spans="1:17" x14ac:dyDescent="0.2">
      <c r="A1758" t="s">
        <v>267</v>
      </c>
      <c r="B1758" s="30" t="s">
        <v>112</v>
      </c>
      <c r="C1758" t="s">
        <v>14</v>
      </c>
      <c r="D1758" t="s">
        <v>82</v>
      </c>
      <c r="F1758" t="s">
        <v>17</v>
      </c>
      <c r="G1758" t="s">
        <v>19</v>
      </c>
      <c r="H1758" s="4">
        <v>1850</v>
      </c>
      <c r="I1758">
        <v>687</v>
      </c>
      <c r="J1758">
        <v>0</v>
      </c>
      <c r="K1758">
        <v>1163</v>
      </c>
      <c r="L1758">
        <v>0</v>
      </c>
      <c r="M1758" s="2">
        <v>31</v>
      </c>
      <c r="N1758" t="s">
        <v>23</v>
      </c>
      <c r="O1758" t="s">
        <v>37</v>
      </c>
      <c r="P1758" t="s">
        <v>85</v>
      </c>
      <c r="Q1758" t="s">
        <v>86</v>
      </c>
    </row>
    <row r="1759" spans="1:17" x14ac:dyDescent="0.2">
      <c r="A1759" t="s">
        <v>267</v>
      </c>
      <c r="B1759" s="30" t="s">
        <v>113</v>
      </c>
      <c r="C1759" t="s">
        <v>14</v>
      </c>
      <c r="D1759" t="s">
        <v>82</v>
      </c>
      <c r="E1759" t="s">
        <v>114</v>
      </c>
      <c r="F1759" t="s">
        <v>17</v>
      </c>
      <c r="G1759" t="s">
        <v>18</v>
      </c>
      <c r="H1759" s="4">
        <v>187</v>
      </c>
      <c r="I1759">
        <v>0</v>
      </c>
      <c r="J1759">
        <v>0</v>
      </c>
      <c r="K1759">
        <v>0</v>
      </c>
      <c r="L1759">
        <v>187</v>
      </c>
      <c r="M1759" s="2">
        <v>31</v>
      </c>
      <c r="P1759" t="s">
        <v>85</v>
      </c>
      <c r="Q1759" t="s">
        <v>86</v>
      </c>
    </row>
    <row r="1760" spans="1:17" x14ac:dyDescent="0.2">
      <c r="A1760" t="s">
        <v>267</v>
      </c>
      <c r="B1760" s="30" t="s">
        <v>115</v>
      </c>
      <c r="C1760" t="s">
        <v>14</v>
      </c>
      <c r="D1760" t="s">
        <v>82</v>
      </c>
      <c r="F1760" t="s">
        <v>17</v>
      </c>
      <c r="G1760" t="s">
        <v>19</v>
      </c>
      <c r="H1760" s="4">
        <v>2293</v>
      </c>
      <c r="I1760">
        <v>877</v>
      </c>
      <c r="J1760">
        <v>0</v>
      </c>
      <c r="K1760">
        <v>1416</v>
      </c>
      <c r="L1760">
        <v>0</v>
      </c>
      <c r="M1760" s="2">
        <v>31</v>
      </c>
      <c r="P1760" t="s">
        <v>85</v>
      </c>
      <c r="Q1760" t="s">
        <v>86</v>
      </c>
    </row>
    <row r="1761" spans="1:17" x14ac:dyDescent="0.2">
      <c r="A1761" t="s">
        <v>267</v>
      </c>
      <c r="B1761" s="30" t="s">
        <v>116</v>
      </c>
      <c r="C1761" t="s">
        <v>14</v>
      </c>
      <c r="D1761" t="s">
        <v>82</v>
      </c>
      <c r="F1761" t="s">
        <v>17</v>
      </c>
      <c r="G1761" t="s">
        <v>19</v>
      </c>
      <c r="H1761" s="4">
        <v>19020</v>
      </c>
      <c r="I1761">
        <v>8240</v>
      </c>
      <c r="J1761">
        <v>0</v>
      </c>
      <c r="K1761">
        <v>10780</v>
      </c>
      <c r="L1761">
        <v>0</v>
      </c>
      <c r="M1761" s="2">
        <v>31</v>
      </c>
      <c r="O1761" t="s">
        <v>37</v>
      </c>
      <c r="P1761" t="s">
        <v>85</v>
      </c>
      <c r="Q1761" t="s">
        <v>86</v>
      </c>
    </row>
    <row r="1762" spans="1:17" x14ac:dyDescent="0.2">
      <c r="A1762" t="s">
        <v>267</v>
      </c>
      <c r="B1762" s="30" t="s">
        <v>117</v>
      </c>
      <c r="C1762" t="s">
        <v>14</v>
      </c>
      <c r="D1762" t="s">
        <v>82</v>
      </c>
      <c r="F1762" t="s">
        <v>17</v>
      </c>
      <c r="G1762" t="s">
        <v>18</v>
      </c>
      <c r="H1762" s="4">
        <v>22.91</v>
      </c>
      <c r="I1762">
        <v>0</v>
      </c>
      <c r="J1762">
        <v>0</v>
      </c>
      <c r="K1762">
        <v>0</v>
      </c>
      <c r="L1762">
        <v>22.91</v>
      </c>
      <c r="M1762" s="2">
        <v>31</v>
      </c>
      <c r="P1762" t="s">
        <v>85</v>
      </c>
      <c r="Q1762" t="s">
        <v>86</v>
      </c>
    </row>
    <row r="1763" spans="1:17" x14ac:dyDescent="0.2">
      <c r="A1763" t="s">
        <v>267</v>
      </c>
      <c r="B1763" s="30" t="s">
        <v>118</v>
      </c>
      <c r="C1763" t="s">
        <v>14</v>
      </c>
      <c r="D1763" t="s">
        <v>82</v>
      </c>
      <c r="F1763" t="s">
        <v>17</v>
      </c>
      <c r="G1763" t="s">
        <v>18</v>
      </c>
      <c r="H1763" s="4">
        <v>18.75</v>
      </c>
      <c r="I1763">
        <v>0</v>
      </c>
      <c r="J1763">
        <v>0</v>
      </c>
      <c r="K1763">
        <v>0</v>
      </c>
      <c r="L1763">
        <v>18.75</v>
      </c>
      <c r="M1763" s="2">
        <v>31</v>
      </c>
      <c r="P1763" t="s">
        <v>85</v>
      </c>
      <c r="Q1763" t="s">
        <v>86</v>
      </c>
    </row>
    <row r="1764" spans="1:17" x14ac:dyDescent="0.2">
      <c r="A1764" t="s">
        <v>267</v>
      </c>
      <c r="B1764" s="30" t="s">
        <v>119</v>
      </c>
      <c r="C1764" t="s">
        <v>14</v>
      </c>
      <c r="D1764" t="s">
        <v>82</v>
      </c>
      <c r="F1764" t="s">
        <v>17</v>
      </c>
      <c r="G1764" t="s">
        <v>18</v>
      </c>
      <c r="H1764" s="4">
        <v>409.72</v>
      </c>
      <c r="I1764">
        <v>0</v>
      </c>
      <c r="J1764">
        <v>0</v>
      </c>
      <c r="K1764">
        <v>0</v>
      </c>
      <c r="L1764">
        <v>409.72</v>
      </c>
      <c r="M1764" s="2">
        <v>31</v>
      </c>
      <c r="P1764" t="s">
        <v>85</v>
      </c>
      <c r="Q1764" t="s">
        <v>86</v>
      </c>
    </row>
    <row r="1765" spans="1:17" x14ac:dyDescent="0.2">
      <c r="A1765" t="s">
        <v>267</v>
      </c>
      <c r="B1765" s="30" t="s">
        <v>120</v>
      </c>
      <c r="C1765" t="s">
        <v>14</v>
      </c>
      <c r="D1765" t="s">
        <v>82</v>
      </c>
      <c r="F1765" t="s">
        <v>17</v>
      </c>
      <c r="G1765" t="s">
        <v>18</v>
      </c>
      <c r="H1765" s="4">
        <v>229.85</v>
      </c>
      <c r="I1765">
        <v>0</v>
      </c>
      <c r="J1765">
        <v>0</v>
      </c>
      <c r="K1765">
        <v>0</v>
      </c>
      <c r="L1765">
        <v>229.85</v>
      </c>
      <c r="M1765" s="2">
        <v>31</v>
      </c>
      <c r="P1765" t="s">
        <v>85</v>
      </c>
      <c r="Q1765" t="s">
        <v>86</v>
      </c>
    </row>
    <row r="1766" spans="1:17" x14ac:dyDescent="0.2">
      <c r="A1766" t="s">
        <v>267</v>
      </c>
      <c r="B1766" s="30" t="s">
        <v>121</v>
      </c>
      <c r="C1766" t="s">
        <v>14</v>
      </c>
      <c r="D1766" t="s">
        <v>82</v>
      </c>
      <c r="F1766" t="s">
        <v>17</v>
      </c>
      <c r="G1766" t="s">
        <v>19</v>
      </c>
      <c r="H1766" s="4">
        <v>1861</v>
      </c>
      <c r="I1766">
        <v>667</v>
      </c>
      <c r="J1766">
        <v>0</v>
      </c>
      <c r="K1766">
        <v>1194</v>
      </c>
      <c r="L1766">
        <v>0</v>
      </c>
      <c r="M1766" s="2">
        <v>31</v>
      </c>
      <c r="N1766" t="s">
        <v>23</v>
      </c>
      <c r="P1766" t="s">
        <v>85</v>
      </c>
      <c r="Q1766" t="s">
        <v>86</v>
      </c>
    </row>
    <row r="1767" spans="1:17" x14ac:dyDescent="0.2">
      <c r="A1767" t="s">
        <v>267</v>
      </c>
      <c r="B1767" s="30" t="s">
        <v>122</v>
      </c>
      <c r="C1767" t="s">
        <v>14</v>
      </c>
      <c r="D1767" t="s">
        <v>82</v>
      </c>
      <c r="F1767" t="s">
        <v>17</v>
      </c>
      <c r="G1767" t="s">
        <v>19</v>
      </c>
      <c r="H1767" s="4">
        <v>1198</v>
      </c>
      <c r="I1767">
        <v>447</v>
      </c>
      <c r="J1767">
        <v>0</v>
      </c>
      <c r="K1767">
        <v>751</v>
      </c>
      <c r="L1767">
        <v>0</v>
      </c>
      <c r="M1767" s="2">
        <v>31</v>
      </c>
      <c r="N1767" t="s">
        <v>23</v>
      </c>
      <c r="O1767" t="s">
        <v>37</v>
      </c>
      <c r="P1767" t="s">
        <v>85</v>
      </c>
      <c r="Q1767" t="s">
        <v>86</v>
      </c>
    </row>
    <row r="1768" spans="1:17" x14ac:dyDescent="0.2">
      <c r="A1768" t="s">
        <v>267</v>
      </c>
      <c r="B1768" s="30" t="s">
        <v>123</v>
      </c>
      <c r="C1768" t="s">
        <v>14</v>
      </c>
      <c r="D1768" t="s">
        <v>82</v>
      </c>
      <c r="F1768" t="s">
        <v>17</v>
      </c>
      <c r="G1768" t="s">
        <v>18</v>
      </c>
      <c r="H1768" s="4">
        <v>162.09</v>
      </c>
      <c r="I1768">
        <v>0</v>
      </c>
      <c r="J1768">
        <v>0</v>
      </c>
      <c r="K1768">
        <v>0</v>
      </c>
      <c r="L1768">
        <v>162.09</v>
      </c>
      <c r="M1768" s="2">
        <v>31</v>
      </c>
      <c r="P1768" t="s">
        <v>85</v>
      </c>
      <c r="Q1768" t="s">
        <v>86</v>
      </c>
    </row>
    <row r="1769" spans="1:17" x14ac:dyDescent="0.2">
      <c r="A1769" t="s">
        <v>267</v>
      </c>
      <c r="B1769" s="30" t="s">
        <v>125</v>
      </c>
      <c r="C1769" t="s">
        <v>14</v>
      </c>
      <c r="D1769" t="s">
        <v>82</v>
      </c>
      <c r="F1769" t="s">
        <v>17</v>
      </c>
      <c r="G1769" t="s">
        <v>19</v>
      </c>
      <c r="H1769" s="4">
        <v>2422</v>
      </c>
      <c r="I1769">
        <v>869</v>
      </c>
      <c r="J1769">
        <v>0</v>
      </c>
      <c r="K1769">
        <v>1553</v>
      </c>
      <c r="L1769">
        <v>0</v>
      </c>
      <c r="M1769" s="2">
        <v>31</v>
      </c>
      <c r="N1769" t="s">
        <v>23</v>
      </c>
      <c r="O1769" t="s">
        <v>23</v>
      </c>
      <c r="P1769" t="s">
        <v>85</v>
      </c>
      <c r="Q1769" t="s">
        <v>86</v>
      </c>
    </row>
    <row r="1770" spans="1:17" x14ac:dyDescent="0.2">
      <c r="A1770" t="s">
        <v>267</v>
      </c>
      <c r="B1770" s="30" t="s">
        <v>126</v>
      </c>
      <c r="C1770" t="s">
        <v>14</v>
      </c>
      <c r="D1770" t="s">
        <v>82</v>
      </c>
      <c r="F1770" t="s">
        <v>17</v>
      </c>
      <c r="G1770" t="s">
        <v>19</v>
      </c>
      <c r="H1770" s="4">
        <v>1881</v>
      </c>
      <c r="I1770">
        <v>699</v>
      </c>
      <c r="J1770">
        <v>0</v>
      </c>
      <c r="K1770">
        <v>1182</v>
      </c>
      <c r="L1770">
        <v>0</v>
      </c>
      <c r="M1770" s="2">
        <v>31</v>
      </c>
      <c r="N1770" t="s">
        <v>23</v>
      </c>
      <c r="O1770" t="s">
        <v>37</v>
      </c>
      <c r="P1770" t="s">
        <v>85</v>
      </c>
      <c r="Q1770" t="s">
        <v>86</v>
      </c>
    </row>
    <row r="1771" spans="1:17" x14ac:dyDescent="0.2">
      <c r="A1771" t="s">
        <v>267</v>
      </c>
      <c r="B1771" s="30" t="s">
        <v>127</v>
      </c>
      <c r="C1771" t="s">
        <v>14</v>
      </c>
      <c r="D1771" t="s">
        <v>82</v>
      </c>
      <c r="F1771" t="s">
        <v>17</v>
      </c>
      <c r="G1771" t="s">
        <v>18</v>
      </c>
      <c r="H1771" s="4">
        <v>182.6</v>
      </c>
      <c r="I1771">
        <v>0</v>
      </c>
      <c r="J1771">
        <v>0</v>
      </c>
      <c r="K1771">
        <v>0</v>
      </c>
      <c r="L1771">
        <v>182.6</v>
      </c>
      <c r="M1771" s="2">
        <v>31</v>
      </c>
      <c r="N1771" t="s">
        <v>84</v>
      </c>
      <c r="P1771" t="s">
        <v>85</v>
      </c>
      <c r="Q1771" t="s">
        <v>86</v>
      </c>
    </row>
    <row r="1772" spans="1:17" x14ac:dyDescent="0.2">
      <c r="A1772" t="s">
        <v>267</v>
      </c>
      <c r="B1772" s="30" t="s">
        <v>128</v>
      </c>
      <c r="C1772" t="s">
        <v>14</v>
      </c>
      <c r="D1772" t="s">
        <v>82</v>
      </c>
      <c r="E1772" t="s">
        <v>129</v>
      </c>
      <c r="F1772" t="s">
        <v>17</v>
      </c>
      <c r="G1772" t="s">
        <v>18</v>
      </c>
      <c r="H1772" s="4">
        <v>33.75</v>
      </c>
      <c r="I1772">
        <v>0</v>
      </c>
      <c r="J1772">
        <v>0</v>
      </c>
      <c r="K1772">
        <v>0</v>
      </c>
      <c r="L1772">
        <v>33.75</v>
      </c>
      <c r="M1772" s="2">
        <v>31</v>
      </c>
      <c r="P1772" t="s">
        <v>85</v>
      </c>
      <c r="Q1772" t="s">
        <v>86</v>
      </c>
    </row>
    <row r="1773" spans="1:17" x14ac:dyDescent="0.2">
      <c r="A1773" t="s">
        <v>267</v>
      </c>
      <c r="B1773" s="30" t="s">
        <v>130</v>
      </c>
      <c r="C1773" t="s">
        <v>14</v>
      </c>
      <c r="D1773" t="s">
        <v>82</v>
      </c>
      <c r="F1773" t="s">
        <v>17</v>
      </c>
      <c r="G1773" t="s">
        <v>19</v>
      </c>
      <c r="H1773" s="4">
        <v>1028</v>
      </c>
      <c r="I1773">
        <v>111</v>
      </c>
      <c r="J1773">
        <v>0</v>
      </c>
      <c r="K1773">
        <v>917</v>
      </c>
      <c r="L1773">
        <v>0</v>
      </c>
      <c r="M1773" s="2">
        <v>31</v>
      </c>
      <c r="P1773" t="s">
        <v>85</v>
      </c>
      <c r="Q1773" t="s">
        <v>86</v>
      </c>
    </row>
    <row r="1774" spans="1:17" x14ac:dyDescent="0.2">
      <c r="A1774" t="s">
        <v>267</v>
      </c>
      <c r="B1774" s="30" t="s">
        <v>131</v>
      </c>
      <c r="C1774" t="s">
        <v>14</v>
      </c>
      <c r="D1774" t="s">
        <v>82</v>
      </c>
      <c r="F1774" t="s">
        <v>17</v>
      </c>
      <c r="G1774" t="s">
        <v>18</v>
      </c>
      <c r="H1774" s="4">
        <v>372</v>
      </c>
      <c r="I1774">
        <v>0</v>
      </c>
      <c r="J1774">
        <v>0</v>
      </c>
      <c r="K1774">
        <v>0</v>
      </c>
      <c r="L1774">
        <v>372</v>
      </c>
      <c r="M1774" s="2">
        <v>31</v>
      </c>
      <c r="P1774" t="s">
        <v>85</v>
      </c>
      <c r="Q1774" t="s">
        <v>86</v>
      </c>
    </row>
    <row r="1775" spans="1:17" x14ac:dyDescent="0.2">
      <c r="A1775" t="s">
        <v>267</v>
      </c>
      <c r="B1775" s="30" t="s">
        <v>132</v>
      </c>
      <c r="C1775" t="s">
        <v>14</v>
      </c>
      <c r="D1775" t="s">
        <v>82</v>
      </c>
      <c r="F1775" t="s">
        <v>17</v>
      </c>
      <c r="G1775" t="s">
        <v>19</v>
      </c>
      <c r="H1775" s="4">
        <v>14845</v>
      </c>
      <c r="I1775">
        <v>3400</v>
      </c>
      <c r="J1775">
        <v>0</v>
      </c>
      <c r="K1775">
        <v>11445</v>
      </c>
      <c r="L1775">
        <v>0</v>
      </c>
      <c r="M1775" s="2">
        <v>31</v>
      </c>
      <c r="O1775" t="s">
        <v>37</v>
      </c>
      <c r="P1775" t="s">
        <v>85</v>
      </c>
      <c r="Q1775" t="s">
        <v>86</v>
      </c>
    </row>
    <row r="1776" spans="1:17" x14ac:dyDescent="0.2">
      <c r="A1776" t="s">
        <v>267</v>
      </c>
      <c r="B1776" s="30" t="s">
        <v>133</v>
      </c>
      <c r="C1776" t="s">
        <v>14</v>
      </c>
      <c r="D1776" t="s">
        <v>82</v>
      </c>
      <c r="F1776" t="s">
        <v>17</v>
      </c>
      <c r="G1776" t="s">
        <v>19</v>
      </c>
      <c r="H1776" s="4">
        <v>1088</v>
      </c>
      <c r="I1776">
        <v>382</v>
      </c>
      <c r="J1776">
        <v>0</v>
      </c>
      <c r="K1776">
        <v>706</v>
      </c>
      <c r="L1776">
        <v>0</v>
      </c>
      <c r="M1776" s="2">
        <v>31</v>
      </c>
      <c r="O1776" t="s">
        <v>37</v>
      </c>
      <c r="P1776" t="s">
        <v>85</v>
      </c>
      <c r="Q1776" t="s">
        <v>86</v>
      </c>
    </row>
    <row r="1777" spans="1:17" x14ac:dyDescent="0.2">
      <c r="A1777" t="s">
        <v>267</v>
      </c>
      <c r="B1777" s="30" t="s">
        <v>134</v>
      </c>
      <c r="C1777" t="s">
        <v>14</v>
      </c>
      <c r="D1777" t="s">
        <v>82</v>
      </c>
      <c r="F1777" t="s">
        <v>17</v>
      </c>
      <c r="G1777" t="s">
        <v>18</v>
      </c>
      <c r="H1777" s="4">
        <v>376.94</v>
      </c>
      <c r="I1777">
        <v>0</v>
      </c>
      <c r="J1777">
        <v>0</v>
      </c>
      <c r="K1777">
        <v>0</v>
      </c>
      <c r="L1777">
        <v>376.94</v>
      </c>
      <c r="M1777" s="2">
        <v>31</v>
      </c>
      <c r="P1777" t="s">
        <v>85</v>
      </c>
      <c r="Q1777" t="s">
        <v>86</v>
      </c>
    </row>
    <row r="1778" spans="1:17" x14ac:dyDescent="0.2">
      <c r="A1778" t="s">
        <v>267</v>
      </c>
      <c r="B1778" s="30" t="s">
        <v>135</v>
      </c>
      <c r="C1778" t="s">
        <v>14</v>
      </c>
      <c r="D1778" t="s">
        <v>82</v>
      </c>
      <c r="F1778" t="s">
        <v>17</v>
      </c>
      <c r="G1778" t="s">
        <v>19</v>
      </c>
      <c r="H1778" s="4">
        <v>1727</v>
      </c>
      <c r="I1778">
        <v>622</v>
      </c>
      <c r="J1778">
        <v>0</v>
      </c>
      <c r="K1778">
        <v>1105</v>
      </c>
      <c r="L1778">
        <v>0</v>
      </c>
      <c r="M1778" s="2">
        <v>31</v>
      </c>
      <c r="O1778" t="s">
        <v>37</v>
      </c>
      <c r="P1778" t="s">
        <v>85</v>
      </c>
      <c r="Q1778" t="s">
        <v>86</v>
      </c>
    </row>
    <row r="1779" spans="1:17" x14ac:dyDescent="0.2">
      <c r="A1779" t="s">
        <v>267</v>
      </c>
      <c r="B1779" s="30" t="s">
        <v>136</v>
      </c>
      <c r="C1779" t="s">
        <v>14</v>
      </c>
      <c r="D1779" t="s">
        <v>82</v>
      </c>
      <c r="F1779" t="s">
        <v>17</v>
      </c>
      <c r="G1779" t="s">
        <v>19</v>
      </c>
      <c r="H1779" s="4">
        <v>1837</v>
      </c>
      <c r="I1779">
        <v>681</v>
      </c>
      <c r="J1779">
        <v>0</v>
      </c>
      <c r="K1779">
        <v>1156</v>
      </c>
      <c r="L1779">
        <v>0</v>
      </c>
      <c r="M1779" s="2">
        <v>31</v>
      </c>
      <c r="O1779" t="s">
        <v>37</v>
      </c>
      <c r="P1779" t="s">
        <v>85</v>
      </c>
      <c r="Q1779" t="s">
        <v>86</v>
      </c>
    </row>
    <row r="1780" spans="1:17" x14ac:dyDescent="0.2">
      <c r="A1780" t="s">
        <v>267</v>
      </c>
      <c r="B1780" s="30" t="s">
        <v>137</v>
      </c>
      <c r="C1780" t="s">
        <v>14</v>
      </c>
      <c r="D1780" t="s">
        <v>82</v>
      </c>
      <c r="F1780" t="s">
        <v>17</v>
      </c>
      <c r="G1780" t="s">
        <v>18</v>
      </c>
      <c r="H1780" s="4">
        <v>146.19</v>
      </c>
      <c r="I1780">
        <v>0</v>
      </c>
      <c r="J1780">
        <v>0</v>
      </c>
      <c r="K1780">
        <v>0</v>
      </c>
      <c r="L1780">
        <v>146.19</v>
      </c>
      <c r="M1780" s="2">
        <v>31</v>
      </c>
      <c r="P1780" t="s">
        <v>85</v>
      </c>
      <c r="Q1780" t="s">
        <v>86</v>
      </c>
    </row>
    <row r="1781" spans="1:17" x14ac:dyDescent="0.2">
      <c r="A1781" t="s">
        <v>267</v>
      </c>
      <c r="B1781" s="30" t="s">
        <v>138</v>
      </c>
      <c r="C1781" t="s">
        <v>14</v>
      </c>
      <c r="D1781" t="s">
        <v>82</v>
      </c>
      <c r="E1781" t="s">
        <v>21</v>
      </c>
      <c r="F1781" t="s">
        <v>17</v>
      </c>
      <c r="G1781" t="s">
        <v>18</v>
      </c>
      <c r="H1781" s="4">
        <v>71.09</v>
      </c>
      <c r="I1781">
        <v>0</v>
      </c>
      <c r="J1781">
        <v>0</v>
      </c>
      <c r="K1781">
        <v>0</v>
      </c>
      <c r="L1781">
        <v>71.09</v>
      </c>
      <c r="M1781" s="2">
        <v>31</v>
      </c>
      <c r="P1781" t="s">
        <v>85</v>
      </c>
      <c r="Q1781" t="s">
        <v>86</v>
      </c>
    </row>
    <row r="1782" spans="1:17" x14ac:dyDescent="0.2">
      <c r="A1782" t="s">
        <v>267</v>
      </c>
      <c r="B1782" s="30" t="s">
        <v>139</v>
      </c>
      <c r="C1782" t="s">
        <v>14</v>
      </c>
      <c r="D1782" t="s">
        <v>82</v>
      </c>
      <c r="E1782" t="s">
        <v>27</v>
      </c>
      <c r="F1782" t="s">
        <v>17</v>
      </c>
      <c r="G1782" t="s">
        <v>18</v>
      </c>
      <c r="H1782" s="4">
        <v>579.08000000000004</v>
      </c>
      <c r="I1782">
        <v>0</v>
      </c>
      <c r="J1782">
        <v>0</v>
      </c>
      <c r="K1782">
        <v>0</v>
      </c>
      <c r="L1782">
        <v>579.08000000000004</v>
      </c>
      <c r="M1782" s="2">
        <v>31</v>
      </c>
      <c r="P1782" t="s">
        <v>85</v>
      </c>
      <c r="Q1782" t="s">
        <v>86</v>
      </c>
    </row>
    <row r="1783" spans="1:17" x14ac:dyDescent="0.2">
      <c r="A1783" t="s">
        <v>267</v>
      </c>
      <c r="B1783" s="30" t="s">
        <v>140</v>
      </c>
      <c r="C1783" t="s">
        <v>14</v>
      </c>
      <c r="D1783" t="s">
        <v>82</v>
      </c>
      <c r="E1783" t="s">
        <v>141</v>
      </c>
      <c r="F1783" t="s">
        <v>17</v>
      </c>
      <c r="G1783" t="s">
        <v>18</v>
      </c>
      <c r="H1783" s="4">
        <v>37.61</v>
      </c>
      <c r="I1783">
        <v>0</v>
      </c>
      <c r="J1783">
        <v>0</v>
      </c>
      <c r="K1783">
        <v>0</v>
      </c>
      <c r="L1783">
        <v>37.61</v>
      </c>
      <c r="M1783" s="2">
        <v>31</v>
      </c>
      <c r="P1783" t="s">
        <v>85</v>
      </c>
      <c r="Q1783" t="s">
        <v>86</v>
      </c>
    </row>
    <row r="1784" spans="1:17" x14ac:dyDescent="0.2">
      <c r="A1784" t="s">
        <v>267</v>
      </c>
      <c r="B1784" s="30" t="s">
        <v>142</v>
      </c>
      <c r="C1784" t="s">
        <v>14</v>
      </c>
      <c r="D1784" t="s">
        <v>82</v>
      </c>
      <c r="E1784" t="s">
        <v>15</v>
      </c>
      <c r="F1784" t="s">
        <v>17</v>
      </c>
      <c r="G1784" t="s">
        <v>18</v>
      </c>
      <c r="H1784" s="4">
        <v>177</v>
      </c>
      <c r="I1784">
        <v>0</v>
      </c>
      <c r="J1784">
        <v>0</v>
      </c>
      <c r="K1784">
        <v>0</v>
      </c>
      <c r="L1784">
        <v>177</v>
      </c>
      <c r="M1784" s="2">
        <v>31</v>
      </c>
      <c r="N1784" t="s">
        <v>84</v>
      </c>
      <c r="P1784" t="s">
        <v>85</v>
      </c>
      <c r="Q1784" t="s">
        <v>86</v>
      </c>
    </row>
    <row r="1785" spans="1:17" x14ac:dyDescent="0.2">
      <c r="A1785" t="s">
        <v>267</v>
      </c>
      <c r="B1785" s="30" t="s">
        <v>143</v>
      </c>
      <c r="C1785" t="s">
        <v>14</v>
      </c>
      <c r="D1785" t="s">
        <v>82</v>
      </c>
      <c r="E1785" t="s">
        <v>23</v>
      </c>
      <c r="F1785" t="s">
        <v>17</v>
      </c>
      <c r="G1785" t="s">
        <v>18</v>
      </c>
      <c r="H1785" s="4">
        <v>652.35</v>
      </c>
      <c r="I1785">
        <v>0</v>
      </c>
      <c r="J1785">
        <v>0</v>
      </c>
      <c r="K1785">
        <v>0</v>
      </c>
      <c r="L1785">
        <v>652.35</v>
      </c>
      <c r="M1785" s="2">
        <v>31</v>
      </c>
      <c r="N1785" t="s">
        <v>84</v>
      </c>
      <c r="P1785" t="s">
        <v>85</v>
      </c>
      <c r="Q1785" t="s">
        <v>86</v>
      </c>
    </row>
    <row r="1786" spans="1:17" x14ac:dyDescent="0.2">
      <c r="A1786" t="s">
        <v>267</v>
      </c>
      <c r="B1786" s="30" t="s">
        <v>144</v>
      </c>
      <c r="C1786" t="s">
        <v>14</v>
      </c>
      <c r="D1786" t="s">
        <v>82</v>
      </c>
      <c r="F1786" t="s">
        <v>17</v>
      </c>
      <c r="G1786" t="s">
        <v>18</v>
      </c>
      <c r="H1786" s="4">
        <v>882.8</v>
      </c>
      <c r="I1786">
        <v>0</v>
      </c>
      <c r="J1786">
        <v>0</v>
      </c>
      <c r="K1786">
        <v>0</v>
      </c>
      <c r="L1786">
        <v>882.8</v>
      </c>
      <c r="M1786" s="2">
        <v>31</v>
      </c>
      <c r="N1786" t="s">
        <v>84</v>
      </c>
      <c r="P1786" t="s">
        <v>85</v>
      </c>
      <c r="Q1786" t="s">
        <v>86</v>
      </c>
    </row>
    <row r="1787" spans="1:17" x14ac:dyDescent="0.2">
      <c r="A1787" t="s">
        <v>267</v>
      </c>
      <c r="B1787" s="30" t="s">
        <v>145</v>
      </c>
      <c r="C1787" t="s">
        <v>14</v>
      </c>
      <c r="D1787" t="s">
        <v>82</v>
      </c>
      <c r="F1787" t="s">
        <v>17</v>
      </c>
      <c r="G1787" t="s">
        <v>18</v>
      </c>
      <c r="H1787" s="4">
        <v>0</v>
      </c>
      <c r="I1787">
        <v>0</v>
      </c>
      <c r="J1787">
        <v>0</v>
      </c>
      <c r="K1787">
        <v>0</v>
      </c>
      <c r="L1787">
        <v>0</v>
      </c>
      <c r="M1787" s="2">
        <v>31</v>
      </c>
      <c r="P1787" t="s">
        <v>85</v>
      </c>
      <c r="Q1787" t="s">
        <v>86</v>
      </c>
    </row>
    <row r="1788" spans="1:17" x14ac:dyDescent="0.2">
      <c r="A1788" t="s">
        <v>267</v>
      </c>
      <c r="B1788" s="30" t="s">
        <v>146</v>
      </c>
      <c r="C1788" t="s">
        <v>14</v>
      </c>
      <c r="D1788" t="s">
        <v>82</v>
      </c>
      <c r="F1788" t="s">
        <v>17</v>
      </c>
      <c r="G1788" t="s">
        <v>19</v>
      </c>
      <c r="H1788" s="4">
        <v>1630</v>
      </c>
      <c r="I1788">
        <v>589</v>
      </c>
      <c r="J1788">
        <v>0</v>
      </c>
      <c r="K1788">
        <v>1041</v>
      </c>
      <c r="L1788">
        <v>0</v>
      </c>
      <c r="M1788" s="2">
        <v>31</v>
      </c>
      <c r="N1788" t="s">
        <v>23</v>
      </c>
      <c r="O1788" t="s">
        <v>37</v>
      </c>
      <c r="P1788" t="s">
        <v>85</v>
      </c>
      <c r="Q1788" t="s">
        <v>86</v>
      </c>
    </row>
    <row r="1789" spans="1:17" x14ac:dyDescent="0.2">
      <c r="A1789" t="s">
        <v>267</v>
      </c>
      <c r="B1789" s="30" t="s">
        <v>147</v>
      </c>
      <c r="C1789" t="s">
        <v>14</v>
      </c>
      <c r="D1789" t="s">
        <v>82</v>
      </c>
      <c r="F1789" t="s">
        <v>17</v>
      </c>
      <c r="G1789" t="s">
        <v>18</v>
      </c>
      <c r="H1789" s="4">
        <v>88</v>
      </c>
      <c r="I1789">
        <v>0</v>
      </c>
      <c r="J1789">
        <v>0</v>
      </c>
      <c r="K1789">
        <v>0</v>
      </c>
      <c r="L1789">
        <v>88</v>
      </c>
      <c r="M1789" s="2">
        <v>31</v>
      </c>
      <c r="P1789" t="s">
        <v>85</v>
      </c>
      <c r="Q1789" t="s">
        <v>86</v>
      </c>
    </row>
    <row r="1790" spans="1:17" x14ac:dyDescent="0.2">
      <c r="A1790" t="s">
        <v>267</v>
      </c>
      <c r="B1790" s="30" t="s">
        <v>148</v>
      </c>
      <c r="C1790" t="s">
        <v>14</v>
      </c>
      <c r="D1790" t="s">
        <v>82</v>
      </c>
      <c r="E1790" t="s">
        <v>149</v>
      </c>
      <c r="F1790" t="s">
        <v>17</v>
      </c>
      <c r="G1790" t="s">
        <v>19</v>
      </c>
      <c r="H1790" s="4">
        <v>35280</v>
      </c>
      <c r="I1790">
        <v>6798</v>
      </c>
      <c r="J1790">
        <v>0</v>
      </c>
      <c r="K1790">
        <v>28482</v>
      </c>
      <c r="L1790">
        <v>0</v>
      </c>
      <c r="M1790" s="2">
        <v>31</v>
      </c>
      <c r="O1790" t="s">
        <v>37</v>
      </c>
      <c r="P1790" t="s">
        <v>85</v>
      </c>
      <c r="Q1790" t="s">
        <v>86</v>
      </c>
    </row>
    <row r="1791" spans="1:17" x14ac:dyDescent="0.2">
      <c r="A1791" t="s">
        <v>267</v>
      </c>
      <c r="B1791" s="30" t="s">
        <v>150</v>
      </c>
      <c r="C1791" t="s">
        <v>14</v>
      </c>
      <c r="D1791" t="s">
        <v>82</v>
      </c>
      <c r="F1791" t="s">
        <v>17</v>
      </c>
      <c r="G1791" t="s">
        <v>19</v>
      </c>
      <c r="H1791" s="4">
        <v>260</v>
      </c>
      <c r="I1791">
        <v>28</v>
      </c>
      <c r="J1791">
        <v>0</v>
      </c>
      <c r="K1791">
        <v>232</v>
      </c>
      <c r="L1791">
        <v>0</v>
      </c>
      <c r="M1791" s="2">
        <v>31</v>
      </c>
      <c r="P1791" t="s">
        <v>85</v>
      </c>
      <c r="Q1791" t="s">
        <v>86</v>
      </c>
    </row>
    <row r="1792" spans="1:17" x14ac:dyDescent="0.2">
      <c r="A1792" t="s">
        <v>267</v>
      </c>
      <c r="B1792" s="30" t="s">
        <v>151</v>
      </c>
      <c r="C1792" t="s">
        <v>14</v>
      </c>
      <c r="D1792" t="s">
        <v>82</v>
      </c>
      <c r="E1792" t="s">
        <v>21</v>
      </c>
      <c r="F1792" t="s">
        <v>17</v>
      </c>
      <c r="G1792" t="s">
        <v>18</v>
      </c>
      <c r="H1792" s="4">
        <v>198.67</v>
      </c>
      <c r="I1792">
        <v>0</v>
      </c>
      <c r="J1792">
        <v>0</v>
      </c>
      <c r="K1792">
        <v>0</v>
      </c>
      <c r="L1792">
        <v>198.67</v>
      </c>
      <c r="M1792" s="2">
        <v>31</v>
      </c>
      <c r="P1792" t="s">
        <v>85</v>
      </c>
      <c r="Q1792" t="s">
        <v>86</v>
      </c>
    </row>
    <row r="1793" spans="1:17" x14ac:dyDescent="0.2">
      <c r="A1793" t="s">
        <v>267</v>
      </c>
      <c r="B1793" s="30" t="s">
        <v>152</v>
      </c>
      <c r="C1793" t="s">
        <v>14</v>
      </c>
      <c r="D1793" t="s">
        <v>82</v>
      </c>
      <c r="E1793" t="s">
        <v>153</v>
      </c>
      <c r="F1793" t="s">
        <v>17</v>
      </c>
      <c r="G1793" t="s">
        <v>19</v>
      </c>
      <c r="H1793" s="4">
        <v>1810</v>
      </c>
      <c r="I1793">
        <v>665</v>
      </c>
      <c r="J1793">
        <v>0</v>
      </c>
      <c r="K1793">
        <v>1145</v>
      </c>
      <c r="L1793">
        <v>0</v>
      </c>
      <c r="M1793" s="2">
        <v>31</v>
      </c>
      <c r="P1793" t="s">
        <v>85</v>
      </c>
      <c r="Q1793" t="s">
        <v>86</v>
      </c>
    </row>
    <row r="1794" spans="1:17" x14ac:dyDescent="0.2">
      <c r="A1794" t="s">
        <v>267</v>
      </c>
      <c r="B1794" s="30" t="s">
        <v>154</v>
      </c>
      <c r="C1794" t="s">
        <v>14</v>
      </c>
      <c r="D1794" t="s">
        <v>82</v>
      </c>
      <c r="F1794" t="s">
        <v>17</v>
      </c>
      <c r="G1794" t="s">
        <v>18</v>
      </c>
      <c r="H1794" s="4">
        <v>344.95</v>
      </c>
      <c r="I1794">
        <v>0</v>
      </c>
      <c r="J1794">
        <v>0</v>
      </c>
      <c r="K1794">
        <v>0</v>
      </c>
      <c r="L1794">
        <v>344.95</v>
      </c>
      <c r="M1794" s="2">
        <v>31</v>
      </c>
      <c r="P1794" t="s">
        <v>85</v>
      </c>
      <c r="Q1794" t="s">
        <v>86</v>
      </c>
    </row>
    <row r="1795" spans="1:17" x14ac:dyDescent="0.2">
      <c r="A1795" t="s">
        <v>267</v>
      </c>
      <c r="B1795" s="30" t="s">
        <v>155</v>
      </c>
      <c r="C1795" t="s">
        <v>14</v>
      </c>
      <c r="D1795" t="s">
        <v>82</v>
      </c>
      <c r="E1795" t="s">
        <v>156</v>
      </c>
      <c r="F1795" t="s">
        <v>17</v>
      </c>
      <c r="G1795" t="s">
        <v>18</v>
      </c>
      <c r="H1795" s="4">
        <v>592.32000000000005</v>
      </c>
      <c r="I1795">
        <v>0</v>
      </c>
      <c r="J1795">
        <v>0</v>
      </c>
      <c r="K1795">
        <v>0</v>
      </c>
      <c r="L1795">
        <v>592.32000000000005</v>
      </c>
      <c r="M1795" s="2">
        <v>31</v>
      </c>
      <c r="P1795" t="s">
        <v>85</v>
      </c>
      <c r="Q1795" t="s">
        <v>86</v>
      </c>
    </row>
    <row r="1796" spans="1:17" x14ac:dyDescent="0.2">
      <c r="A1796" t="s">
        <v>267</v>
      </c>
      <c r="B1796" s="30" t="s">
        <v>157</v>
      </c>
      <c r="C1796" t="s">
        <v>14</v>
      </c>
      <c r="D1796" t="s">
        <v>82</v>
      </c>
      <c r="F1796" t="s">
        <v>17</v>
      </c>
      <c r="G1796" t="s">
        <v>18</v>
      </c>
      <c r="H1796" s="4">
        <v>569.27</v>
      </c>
      <c r="I1796">
        <v>0</v>
      </c>
      <c r="J1796">
        <v>0</v>
      </c>
      <c r="K1796">
        <v>0</v>
      </c>
      <c r="L1796">
        <v>569.27</v>
      </c>
      <c r="M1796" s="2">
        <v>31</v>
      </c>
      <c r="N1796" t="s">
        <v>84</v>
      </c>
      <c r="P1796" t="s">
        <v>85</v>
      </c>
      <c r="Q1796" t="s">
        <v>86</v>
      </c>
    </row>
    <row r="1797" spans="1:17" x14ac:dyDescent="0.2">
      <c r="A1797" t="s">
        <v>267</v>
      </c>
      <c r="B1797" s="30" t="s">
        <v>158</v>
      </c>
      <c r="C1797" t="s">
        <v>14</v>
      </c>
      <c r="D1797" t="s">
        <v>82</v>
      </c>
      <c r="E1797" t="s">
        <v>26</v>
      </c>
      <c r="F1797" t="s">
        <v>17</v>
      </c>
      <c r="G1797" t="s">
        <v>18</v>
      </c>
      <c r="H1797" s="4">
        <v>575.36</v>
      </c>
      <c r="I1797">
        <v>0</v>
      </c>
      <c r="J1797">
        <v>0</v>
      </c>
      <c r="K1797">
        <v>0</v>
      </c>
      <c r="L1797">
        <v>575.36</v>
      </c>
      <c r="M1797" s="2">
        <v>31</v>
      </c>
      <c r="N1797" t="s">
        <v>84</v>
      </c>
      <c r="P1797" t="s">
        <v>85</v>
      </c>
      <c r="Q1797" t="s">
        <v>86</v>
      </c>
    </row>
    <row r="1798" spans="1:17" x14ac:dyDescent="0.2">
      <c r="A1798" t="s">
        <v>267</v>
      </c>
      <c r="B1798" s="30" t="s">
        <v>159</v>
      </c>
      <c r="C1798" t="s">
        <v>14</v>
      </c>
      <c r="D1798" t="s">
        <v>82</v>
      </c>
      <c r="F1798" t="s">
        <v>17</v>
      </c>
      <c r="G1798" t="s">
        <v>19</v>
      </c>
      <c r="H1798" s="4">
        <v>1495</v>
      </c>
      <c r="I1798">
        <v>599</v>
      </c>
      <c r="J1798">
        <v>0</v>
      </c>
      <c r="K1798">
        <v>896</v>
      </c>
      <c r="L1798">
        <v>0</v>
      </c>
      <c r="M1798" s="2">
        <v>31</v>
      </c>
      <c r="N1798" t="s">
        <v>23</v>
      </c>
      <c r="O1798" t="s">
        <v>37</v>
      </c>
      <c r="P1798" t="s">
        <v>85</v>
      </c>
      <c r="Q1798" t="s">
        <v>86</v>
      </c>
    </row>
    <row r="1799" spans="1:17" x14ac:dyDescent="0.2">
      <c r="A1799" t="s">
        <v>267</v>
      </c>
      <c r="B1799" s="30" t="s">
        <v>160</v>
      </c>
      <c r="C1799" t="s">
        <v>14</v>
      </c>
      <c r="D1799" t="s">
        <v>82</v>
      </c>
      <c r="E1799" t="s">
        <v>161</v>
      </c>
      <c r="F1799" t="s">
        <v>17</v>
      </c>
      <c r="G1799" t="s">
        <v>19</v>
      </c>
      <c r="H1799" s="4">
        <v>2792</v>
      </c>
      <c r="I1799">
        <v>1055</v>
      </c>
      <c r="J1799">
        <v>0</v>
      </c>
      <c r="K1799">
        <v>1737</v>
      </c>
      <c r="L1799">
        <v>0</v>
      </c>
      <c r="M1799" s="2">
        <v>31</v>
      </c>
      <c r="N1799" t="s">
        <v>23</v>
      </c>
      <c r="O1799" t="s">
        <v>37</v>
      </c>
      <c r="P1799" t="s">
        <v>85</v>
      </c>
      <c r="Q1799" t="s">
        <v>86</v>
      </c>
    </row>
    <row r="1800" spans="1:17" x14ac:dyDescent="0.2">
      <c r="A1800" t="s">
        <v>267</v>
      </c>
      <c r="B1800" s="30" t="s">
        <v>162</v>
      </c>
      <c r="C1800" t="s">
        <v>14</v>
      </c>
      <c r="D1800" t="s">
        <v>82</v>
      </c>
      <c r="F1800" t="s">
        <v>17</v>
      </c>
      <c r="G1800" t="s">
        <v>18</v>
      </c>
      <c r="H1800" s="4">
        <v>814.84</v>
      </c>
      <c r="I1800">
        <v>0</v>
      </c>
      <c r="J1800">
        <v>0</v>
      </c>
      <c r="K1800">
        <v>0</v>
      </c>
      <c r="L1800">
        <v>814.84</v>
      </c>
      <c r="M1800" s="2">
        <v>31</v>
      </c>
      <c r="N1800" t="s">
        <v>23</v>
      </c>
      <c r="P1800" t="s">
        <v>85</v>
      </c>
      <c r="Q1800" t="s">
        <v>86</v>
      </c>
    </row>
    <row r="1801" spans="1:17" x14ac:dyDescent="0.2">
      <c r="A1801" t="s">
        <v>267</v>
      </c>
      <c r="B1801" s="30" t="s">
        <v>163</v>
      </c>
      <c r="C1801" t="s">
        <v>14</v>
      </c>
      <c r="D1801" t="s">
        <v>82</v>
      </c>
      <c r="F1801" t="s">
        <v>17</v>
      </c>
      <c r="G1801" t="s">
        <v>19</v>
      </c>
      <c r="H1801" s="4">
        <v>1447</v>
      </c>
      <c r="I1801">
        <v>542</v>
      </c>
      <c r="J1801">
        <v>0</v>
      </c>
      <c r="K1801">
        <v>905</v>
      </c>
      <c r="L1801">
        <v>0</v>
      </c>
      <c r="M1801" s="2">
        <v>31</v>
      </c>
      <c r="N1801" t="s">
        <v>23</v>
      </c>
      <c r="O1801" t="s">
        <v>37</v>
      </c>
      <c r="P1801" t="s">
        <v>85</v>
      </c>
      <c r="Q1801" t="s">
        <v>86</v>
      </c>
    </row>
    <row r="1802" spans="1:17" x14ac:dyDescent="0.2">
      <c r="A1802" t="s">
        <v>267</v>
      </c>
      <c r="B1802" s="30" t="s">
        <v>164</v>
      </c>
      <c r="C1802" t="s">
        <v>14</v>
      </c>
      <c r="D1802" t="s">
        <v>82</v>
      </c>
      <c r="E1802" t="s">
        <v>165</v>
      </c>
      <c r="F1802" t="s">
        <v>17</v>
      </c>
      <c r="G1802" t="s">
        <v>18</v>
      </c>
      <c r="H1802" s="4">
        <v>112.81</v>
      </c>
      <c r="I1802">
        <v>0</v>
      </c>
      <c r="J1802">
        <v>0</v>
      </c>
      <c r="K1802">
        <v>0</v>
      </c>
      <c r="L1802">
        <v>112.81</v>
      </c>
      <c r="M1802" s="2">
        <v>31</v>
      </c>
      <c r="P1802" t="s">
        <v>85</v>
      </c>
      <c r="Q1802" t="s">
        <v>86</v>
      </c>
    </row>
    <row r="1803" spans="1:17" x14ac:dyDescent="0.2">
      <c r="A1803" t="s">
        <v>267</v>
      </c>
      <c r="B1803" s="30" t="s">
        <v>166</v>
      </c>
      <c r="C1803" t="s">
        <v>14</v>
      </c>
      <c r="D1803" t="s">
        <v>82</v>
      </c>
      <c r="F1803" t="s">
        <v>17</v>
      </c>
      <c r="G1803" t="s">
        <v>18</v>
      </c>
      <c r="H1803" s="4">
        <v>314.45999999999998</v>
      </c>
      <c r="I1803">
        <v>0</v>
      </c>
      <c r="J1803">
        <v>0</v>
      </c>
      <c r="K1803">
        <v>0</v>
      </c>
      <c r="L1803">
        <v>314.45999999999998</v>
      </c>
      <c r="M1803" s="2">
        <v>31</v>
      </c>
      <c r="P1803" t="s">
        <v>85</v>
      </c>
      <c r="Q1803" t="s">
        <v>86</v>
      </c>
    </row>
    <row r="1804" spans="1:17" x14ac:dyDescent="0.2">
      <c r="A1804" t="s">
        <v>267</v>
      </c>
      <c r="B1804" s="30" t="s">
        <v>167</v>
      </c>
      <c r="C1804" t="s">
        <v>14</v>
      </c>
      <c r="D1804" t="s">
        <v>82</v>
      </c>
      <c r="F1804" t="s">
        <v>17</v>
      </c>
      <c r="G1804" t="s">
        <v>18</v>
      </c>
      <c r="H1804" s="4">
        <v>6.9</v>
      </c>
      <c r="I1804">
        <v>0</v>
      </c>
      <c r="J1804">
        <v>0</v>
      </c>
      <c r="K1804">
        <v>0</v>
      </c>
      <c r="L1804">
        <v>6.9</v>
      </c>
      <c r="M1804" s="2">
        <v>31</v>
      </c>
      <c r="N1804" t="s">
        <v>84</v>
      </c>
      <c r="P1804" t="s">
        <v>85</v>
      </c>
      <c r="Q1804" t="s">
        <v>86</v>
      </c>
    </row>
    <row r="1805" spans="1:17" x14ac:dyDescent="0.2">
      <c r="A1805" t="s">
        <v>267</v>
      </c>
      <c r="B1805" s="30" t="s">
        <v>168</v>
      </c>
      <c r="C1805" t="s">
        <v>14</v>
      </c>
      <c r="D1805" t="s">
        <v>82</v>
      </c>
      <c r="F1805" t="s">
        <v>17</v>
      </c>
      <c r="G1805" t="s">
        <v>19</v>
      </c>
      <c r="H1805" s="4">
        <v>2328</v>
      </c>
      <c r="I1805">
        <v>834</v>
      </c>
      <c r="J1805">
        <v>0</v>
      </c>
      <c r="K1805">
        <v>1494</v>
      </c>
      <c r="L1805">
        <v>0</v>
      </c>
      <c r="M1805" s="2">
        <v>31</v>
      </c>
      <c r="N1805" t="s">
        <v>23</v>
      </c>
      <c r="O1805" t="s">
        <v>37</v>
      </c>
      <c r="P1805" t="s">
        <v>85</v>
      </c>
      <c r="Q1805" t="s">
        <v>86</v>
      </c>
    </row>
    <row r="1806" spans="1:17" x14ac:dyDescent="0.2">
      <c r="A1806" t="s">
        <v>267</v>
      </c>
      <c r="B1806" s="30" t="s">
        <v>169</v>
      </c>
      <c r="C1806" t="s">
        <v>14</v>
      </c>
      <c r="D1806" t="s">
        <v>82</v>
      </c>
      <c r="F1806" t="s">
        <v>17</v>
      </c>
      <c r="G1806" t="s">
        <v>18</v>
      </c>
      <c r="H1806" s="4">
        <v>1407</v>
      </c>
      <c r="I1806">
        <v>0</v>
      </c>
      <c r="J1806">
        <v>0</v>
      </c>
      <c r="K1806">
        <v>0</v>
      </c>
      <c r="L1806">
        <v>1407</v>
      </c>
      <c r="M1806" s="2">
        <v>31</v>
      </c>
      <c r="N1806" t="s">
        <v>23</v>
      </c>
      <c r="P1806" t="s">
        <v>85</v>
      </c>
      <c r="Q1806" t="s">
        <v>86</v>
      </c>
    </row>
    <row r="1807" spans="1:17" x14ac:dyDescent="0.2">
      <c r="A1807" t="s">
        <v>267</v>
      </c>
      <c r="B1807" s="30" t="s">
        <v>170</v>
      </c>
      <c r="C1807" t="s">
        <v>14</v>
      </c>
      <c r="D1807" t="s">
        <v>82</v>
      </c>
      <c r="F1807" t="s">
        <v>17</v>
      </c>
      <c r="G1807" t="s">
        <v>18</v>
      </c>
      <c r="H1807" s="4">
        <v>792.05</v>
      </c>
      <c r="I1807">
        <v>0</v>
      </c>
      <c r="J1807">
        <v>0</v>
      </c>
      <c r="K1807">
        <v>0</v>
      </c>
      <c r="L1807">
        <v>792.05</v>
      </c>
      <c r="M1807" s="2">
        <v>31</v>
      </c>
      <c r="O1807" t="s">
        <v>37</v>
      </c>
      <c r="P1807" t="s">
        <v>85</v>
      </c>
      <c r="Q1807" t="s">
        <v>86</v>
      </c>
    </row>
    <row r="1808" spans="1:17" x14ac:dyDescent="0.2">
      <c r="A1808" t="s">
        <v>267</v>
      </c>
      <c r="B1808" s="30" t="s">
        <v>171</v>
      </c>
      <c r="C1808" t="s">
        <v>14</v>
      </c>
      <c r="D1808" t="s">
        <v>82</v>
      </c>
      <c r="F1808" t="s">
        <v>17</v>
      </c>
      <c r="G1808" t="s">
        <v>18</v>
      </c>
      <c r="H1808" s="4">
        <v>749.45</v>
      </c>
      <c r="I1808">
        <v>0</v>
      </c>
      <c r="J1808">
        <v>0</v>
      </c>
      <c r="K1808">
        <v>0</v>
      </c>
      <c r="L1808">
        <v>749.45</v>
      </c>
      <c r="M1808" s="2">
        <v>31</v>
      </c>
      <c r="N1808" t="s">
        <v>84</v>
      </c>
      <c r="P1808" t="s">
        <v>85</v>
      </c>
      <c r="Q1808" t="s">
        <v>86</v>
      </c>
    </row>
    <row r="1809" spans="1:17" x14ac:dyDescent="0.2">
      <c r="A1809" t="s">
        <v>267</v>
      </c>
      <c r="B1809" s="30" t="s">
        <v>172</v>
      </c>
      <c r="C1809" t="s">
        <v>14</v>
      </c>
      <c r="D1809" t="s">
        <v>82</v>
      </c>
      <c r="F1809" t="s">
        <v>17</v>
      </c>
      <c r="G1809" t="s">
        <v>18</v>
      </c>
      <c r="H1809" s="4">
        <v>631.28</v>
      </c>
      <c r="I1809">
        <v>0</v>
      </c>
      <c r="J1809">
        <v>0</v>
      </c>
      <c r="K1809">
        <v>0</v>
      </c>
      <c r="L1809">
        <v>631.28</v>
      </c>
      <c r="M1809" s="2">
        <v>31</v>
      </c>
      <c r="N1809" t="s">
        <v>84</v>
      </c>
      <c r="P1809" t="s">
        <v>85</v>
      </c>
      <c r="Q1809" t="s">
        <v>86</v>
      </c>
    </row>
    <row r="1810" spans="1:17" x14ac:dyDescent="0.2">
      <c r="A1810" t="s">
        <v>267</v>
      </c>
      <c r="B1810" s="30" t="s">
        <v>173</v>
      </c>
      <c r="C1810" t="s">
        <v>14</v>
      </c>
      <c r="D1810" t="s">
        <v>82</v>
      </c>
      <c r="F1810" t="s">
        <v>17</v>
      </c>
      <c r="G1810" t="s">
        <v>19</v>
      </c>
      <c r="H1810" s="4">
        <v>73</v>
      </c>
      <c r="I1810">
        <v>10</v>
      </c>
      <c r="J1810">
        <v>0</v>
      </c>
      <c r="K1810">
        <v>63</v>
      </c>
      <c r="L1810">
        <v>0</v>
      </c>
      <c r="M1810" s="2">
        <v>31</v>
      </c>
      <c r="P1810" t="s">
        <v>85</v>
      </c>
      <c r="Q1810" t="s">
        <v>86</v>
      </c>
    </row>
    <row r="1811" spans="1:17" x14ac:dyDescent="0.2">
      <c r="A1811" t="s">
        <v>267</v>
      </c>
      <c r="B1811" s="30" t="s">
        <v>174</v>
      </c>
      <c r="C1811" t="s">
        <v>14</v>
      </c>
      <c r="D1811" t="s">
        <v>82</v>
      </c>
      <c r="E1811" t="s">
        <v>15</v>
      </c>
      <c r="F1811" t="s">
        <v>17</v>
      </c>
      <c r="G1811" t="s">
        <v>18</v>
      </c>
      <c r="H1811" s="4">
        <v>608</v>
      </c>
      <c r="I1811">
        <v>0</v>
      </c>
      <c r="J1811">
        <v>0</v>
      </c>
      <c r="K1811">
        <v>0</v>
      </c>
      <c r="L1811">
        <v>608</v>
      </c>
      <c r="M1811" s="2">
        <v>31</v>
      </c>
      <c r="N1811" t="s">
        <v>84</v>
      </c>
      <c r="P1811" t="s">
        <v>85</v>
      </c>
      <c r="Q1811" t="s">
        <v>86</v>
      </c>
    </row>
    <row r="1812" spans="1:17" x14ac:dyDescent="0.2">
      <c r="A1812" t="s">
        <v>267</v>
      </c>
      <c r="B1812" s="30" t="s">
        <v>175</v>
      </c>
      <c r="C1812" t="s">
        <v>14</v>
      </c>
      <c r="D1812" t="s">
        <v>82</v>
      </c>
      <c r="F1812" t="s">
        <v>17</v>
      </c>
      <c r="G1812" t="s">
        <v>19</v>
      </c>
      <c r="H1812" s="4">
        <v>1948</v>
      </c>
      <c r="I1812">
        <v>734</v>
      </c>
      <c r="J1812">
        <v>0</v>
      </c>
      <c r="K1812">
        <v>1214</v>
      </c>
      <c r="L1812">
        <v>0</v>
      </c>
      <c r="M1812" s="2">
        <v>31</v>
      </c>
      <c r="N1812" t="s">
        <v>23</v>
      </c>
      <c r="O1812" t="s">
        <v>37</v>
      </c>
      <c r="P1812" t="s">
        <v>85</v>
      </c>
      <c r="Q1812" t="s">
        <v>86</v>
      </c>
    </row>
    <row r="1813" spans="1:17" x14ac:dyDescent="0.2">
      <c r="A1813" t="s">
        <v>267</v>
      </c>
      <c r="B1813" s="30" t="s">
        <v>176</v>
      </c>
      <c r="C1813" t="s">
        <v>14</v>
      </c>
      <c r="D1813" t="s">
        <v>82</v>
      </c>
      <c r="F1813" t="s">
        <v>17</v>
      </c>
      <c r="G1813" t="s">
        <v>18</v>
      </c>
      <c r="H1813" s="4">
        <v>72.760000000000005</v>
      </c>
      <c r="I1813">
        <v>0</v>
      </c>
      <c r="J1813">
        <v>0</v>
      </c>
      <c r="K1813">
        <v>0</v>
      </c>
      <c r="L1813">
        <v>72.760000000000005</v>
      </c>
      <c r="M1813" s="2">
        <v>31</v>
      </c>
      <c r="P1813" t="s">
        <v>85</v>
      </c>
      <c r="Q1813" t="s">
        <v>86</v>
      </c>
    </row>
    <row r="1814" spans="1:17" x14ac:dyDescent="0.2">
      <c r="A1814" t="s">
        <v>267</v>
      </c>
      <c r="B1814" s="30" t="s">
        <v>177</v>
      </c>
      <c r="C1814" t="s">
        <v>14</v>
      </c>
      <c r="D1814" t="s">
        <v>82</v>
      </c>
      <c r="F1814" t="s">
        <v>17</v>
      </c>
      <c r="G1814" t="s">
        <v>18</v>
      </c>
      <c r="H1814" s="4">
        <v>60.49</v>
      </c>
      <c r="I1814">
        <v>0</v>
      </c>
      <c r="J1814">
        <v>0</v>
      </c>
      <c r="K1814">
        <v>0</v>
      </c>
      <c r="L1814">
        <v>60.49</v>
      </c>
      <c r="M1814" s="2">
        <v>31</v>
      </c>
      <c r="P1814" t="s">
        <v>85</v>
      </c>
      <c r="Q1814" t="s">
        <v>86</v>
      </c>
    </row>
    <row r="1815" spans="1:17" x14ac:dyDescent="0.2">
      <c r="A1815" t="s">
        <v>267</v>
      </c>
      <c r="B1815" s="30" t="s">
        <v>178</v>
      </c>
      <c r="C1815" t="s">
        <v>14</v>
      </c>
      <c r="D1815" t="s">
        <v>82</v>
      </c>
      <c r="E1815" t="s">
        <v>179</v>
      </c>
      <c r="F1815" t="s">
        <v>17</v>
      </c>
      <c r="G1815" t="s">
        <v>19</v>
      </c>
      <c r="H1815" s="4">
        <v>2347</v>
      </c>
      <c r="I1815">
        <v>1032</v>
      </c>
      <c r="J1815">
        <v>0</v>
      </c>
      <c r="K1815">
        <v>1315</v>
      </c>
      <c r="L1815">
        <v>0</v>
      </c>
      <c r="M1815" s="2">
        <v>31</v>
      </c>
      <c r="N1815" t="s">
        <v>23</v>
      </c>
      <c r="O1815" t="s">
        <v>37</v>
      </c>
      <c r="P1815" t="s">
        <v>85</v>
      </c>
      <c r="Q1815" t="s">
        <v>86</v>
      </c>
    </row>
    <row r="1816" spans="1:17" x14ac:dyDescent="0.2">
      <c r="A1816" t="s">
        <v>267</v>
      </c>
      <c r="B1816" s="30" t="s">
        <v>180</v>
      </c>
      <c r="C1816" t="s">
        <v>14</v>
      </c>
      <c r="D1816" t="s">
        <v>82</v>
      </c>
      <c r="F1816" t="s">
        <v>17</v>
      </c>
      <c r="G1816" t="s">
        <v>18</v>
      </c>
      <c r="H1816" s="4">
        <v>3.03</v>
      </c>
      <c r="I1816">
        <v>0</v>
      </c>
      <c r="J1816">
        <v>0</v>
      </c>
      <c r="K1816">
        <v>0</v>
      </c>
      <c r="L1816">
        <v>3.03</v>
      </c>
      <c r="M1816" s="2">
        <v>31</v>
      </c>
      <c r="O1816" t="s">
        <v>37</v>
      </c>
      <c r="P1816" t="s">
        <v>85</v>
      </c>
      <c r="Q1816" t="s">
        <v>86</v>
      </c>
    </row>
    <row r="1817" spans="1:17" x14ac:dyDescent="0.2">
      <c r="A1817" t="s">
        <v>267</v>
      </c>
      <c r="B1817" s="30" t="s">
        <v>181</v>
      </c>
      <c r="C1817" t="s">
        <v>14</v>
      </c>
      <c r="D1817" t="s">
        <v>82</v>
      </c>
      <c r="F1817" t="s">
        <v>17</v>
      </c>
      <c r="G1817" t="s">
        <v>19</v>
      </c>
      <c r="H1817" s="4">
        <v>2185</v>
      </c>
      <c r="I1817">
        <v>799</v>
      </c>
      <c r="J1817">
        <v>0</v>
      </c>
      <c r="K1817">
        <v>1386</v>
      </c>
      <c r="L1817">
        <v>0</v>
      </c>
      <c r="M1817" s="2">
        <v>31</v>
      </c>
      <c r="N1817" t="s">
        <v>23</v>
      </c>
      <c r="O1817" t="s">
        <v>37</v>
      </c>
      <c r="P1817" t="s">
        <v>85</v>
      </c>
      <c r="Q1817" t="s">
        <v>86</v>
      </c>
    </row>
    <row r="1818" spans="1:17" x14ac:dyDescent="0.2">
      <c r="A1818" t="s">
        <v>267</v>
      </c>
      <c r="B1818" s="30" t="s">
        <v>182</v>
      </c>
      <c r="C1818" t="s">
        <v>14</v>
      </c>
      <c r="D1818" t="s">
        <v>82</v>
      </c>
      <c r="F1818" t="s">
        <v>17</v>
      </c>
      <c r="G1818" t="s">
        <v>18</v>
      </c>
      <c r="H1818" s="4">
        <v>119.25</v>
      </c>
      <c r="I1818">
        <v>0</v>
      </c>
      <c r="J1818">
        <v>0</v>
      </c>
      <c r="K1818">
        <v>0</v>
      </c>
      <c r="L1818">
        <v>119.25</v>
      </c>
      <c r="M1818" s="2">
        <v>31</v>
      </c>
      <c r="P1818" t="s">
        <v>85</v>
      </c>
      <c r="Q1818" t="s">
        <v>86</v>
      </c>
    </row>
    <row r="1819" spans="1:17" x14ac:dyDescent="0.2">
      <c r="A1819" t="s">
        <v>267</v>
      </c>
      <c r="B1819" s="30" t="s">
        <v>183</v>
      </c>
      <c r="C1819" t="s">
        <v>14</v>
      </c>
      <c r="D1819" t="s">
        <v>82</v>
      </c>
      <c r="E1819" t="s">
        <v>184</v>
      </c>
      <c r="F1819" t="s">
        <v>17</v>
      </c>
      <c r="G1819" t="s">
        <v>18</v>
      </c>
      <c r="H1819" s="4">
        <v>96</v>
      </c>
      <c r="I1819">
        <v>0</v>
      </c>
      <c r="J1819">
        <v>0</v>
      </c>
      <c r="K1819">
        <v>0</v>
      </c>
      <c r="L1819">
        <v>96</v>
      </c>
      <c r="M1819" s="2">
        <v>31</v>
      </c>
      <c r="P1819" t="s">
        <v>85</v>
      </c>
      <c r="Q1819" t="s">
        <v>86</v>
      </c>
    </row>
    <row r="1820" spans="1:17" x14ac:dyDescent="0.2">
      <c r="A1820" t="s">
        <v>267</v>
      </c>
      <c r="B1820" s="30" t="s">
        <v>185</v>
      </c>
      <c r="C1820" t="s">
        <v>14</v>
      </c>
      <c r="D1820" t="s">
        <v>82</v>
      </c>
      <c r="E1820" t="s">
        <v>186</v>
      </c>
      <c r="F1820" t="s">
        <v>17</v>
      </c>
      <c r="G1820" t="s">
        <v>18</v>
      </c>
      <c r="H1820" s="4">
        <v>139.47</v>
      </c>
      <c r="I1820">
        <v>0</v>
      </c>
      <c r="J1820">
        <v>0</v>
      </c>
      <c r="K1820">
        <v>0</v>
      </c>
      <c r="L1820">
        <v>139.47</v>
      </c>
      <c r="M1820" s="2">
        <v>31</v>
      </c>
      <c r="P1820" t="s">
        <v>85</v>
      </c>
      <c r="Q1820" t="s">
        <v>86</v>
      </c>
    </row>
    <row r="1821" spans="1:17" x14ac:dyDescent="0.2">
      <c r="A1821" t="s">
        <v>267</v>
      </c>
      <c r="B1821" s="30" t="s">
        <v>187</v>
      </c>
      <c r="C1821" t="s">
        <v>14</v>
      </c>
      <c r="D1821" t="s">
        <v>82</v>
      </c>
      <c r="E1821" t="s">
        <v>188</v>
      </c>
      <c r="F1821" t="s">
        <v>17</v>
      </c>
      <c r="G1821" t="s">
        <v>18</v>
      </c>
      <c r="H1821" s="4">
        <v>477.84</v>
      </c>
      <c r="I1821">
        <v>0</v>
      </c>
      <c r="J1821">
        <v>0</v>
      </c>
      <c r="K1821">
        <v>0</v>
      </c>
      <c r="L1821">
        <v>477.84</v>
      </c>
      <c r="M1821" s="2">
        <v>31</v>
      </c>
      <c r="N1821" t="s">
        <v>84</v>
      </c>
      <c r="P1821" t="s">
        <v>85</v>
      </c>
      <c r="Q1821" t="s">
        <v>86</v>
      </c>
    </row>
    <row r="1822" spans="1:17" x14ac:dyDescent="0.2">
      <c r="A1822" t="s">
        <v>267</v>
      </c>
      <c r="B1822" s="30" t="s">
        <v>189</v>
      </c>
      <c r="C1822" t="s">
        <v>14</v>
      </c>
      <c r="D1822" t="s">
        <v>82</v>
      </c>
      <c r="F1822" t="s">
        <v>17</v>
      </c>
      <c r="G1822" t="s">
        <v>18</v>
      </c>
      <c r="H1822" s="4">
        <v>277.02</v>
      </c>
      <c r="I1822">
        <v>0</v>
      </c>
      <c r="J1822">
        <v>0</v>
      </c>
      <c r="K1822">
        <v>0</v>
      </c>
      <c r="L1822">
        <v>277.02</v>
      </c>
      <c r="M1822" s="2">
        <v>31</v>
      </c>
      <c r="P1822" t="s">
        <v>85</v>
      </c>
      <c r="Q1822" t="s">
        <v>86</v>
      </c>
    </row>
    <row r="1823" spans="1:17" x14ac:dyDescent="0.2">
      <c r="A1823" t="s">
        <v>267</v>
      </c>
      <c r="B1823" s="30" t="s">
        <v>190</v>
      </c>
      <c r="C1823" t="s">
        <v>14</v>
      </c>
      <c r="D1823" t="s">
        <v>82</v>
      </c>
      <c r="E1823" t="s">
        <v>191</v>
      </c>
      <c r="F1823" t="s">
        <v>17</v>
      </c>
      <c r="G1823" t="s">
        <v>19</v>
      </c>
      <c r="H1823" s="4">
        <v>2058</v>
      </c>
      <c r="I1823">
        <v>751</v>
      </c>
      <c r="J1823">
        <v>0</v>
      </c>
      <c r="K1823">
        <v>1307</v>
      </c>
      <c r="L1823">
        <v>0</v>
      </c>
      <c r="M1823" s="2">
        <v>31</v>
      </c>
      <c r="N1823" t="s">
        <v>23</v>
      </c>
      <c r="O1823" t="s">
        <v>37</v>
      </c>
      <c r="P1823" t="s">
        <v>85</v>
      </c>
      <c r="Q1823" t="s">
        <v>86</v>
      </c>
    </row>
    <row r="1824" spans="1:17" x14ac:dyDescent="0.2">
      <c r="A1824" t="s">
        <v>267</v>
      </c>
      <c r="B1824" s="30" t="s">
        <v>192</v>
      </c>
      <c r="C1824" t="s">
        <v>14</v>
      </c>
      <c r="D1824" t="s">
        <v>82</v>
      </c>
      <c r="E1824" t="s">
        <v>193</v>
      </c>
      <c r="F1824" t="s">
        <v>17</v>
      </c>
      <c r="G1824" t="s">
        <v>18</v>
      </c>
      <c r="H1824" s="4">
        <v>630.58000000000004</v>
      </c>
      <c r="I1824">
        <v>0</v>
      </c>
      <c r="J1824">
        <v>0</v>
      </c>
      <c r="K1824">
        <v>0</v>
      </c>
      <c r="L1824">
        <v>630.58000000000004</v>
      </c>
      <c r="M1824" s="2">
        <v>31</v>
      </c>
      <c r="P1824" t="s">
        <v>85</v>
      </c>
      <c r="Q1824" t="s">
        <v>86</v>
      </c>
    </row>
    <row r="1825" spans="1:17" x14ac:dyDescent="0.2">
      <c r="A1825" t="s">
        <v>267</v>
      </c>
      <c r="B1825" s="30" t="s">
        <v>194</v>
      </c>
      <c r="C1825" t="s">
        <v>14</v>
      </c>
      <c r="D1825" t="s">
        <v>82</v>
      </c>
      <c r="E1825" t="s">
        <v>24</v>
      </c>
      <c r="F1825" t="s">
        <v>17</v>
      </c>
      <c r="G1825" t="s">
        <v>19</v>
      </c>
      <c r="H1825" s="4">
        <v>2380</v>
      </c>
      <c r="I1825">
        <v>897</v>
      </c>
      <c r="J1825">
        <v>0</v>
      </c>
      <c r="K1825">
        <v>1483</v>
      </c>
      <c r="L1825">
        <v>0</v>
      </c>
      <c r="M1825" s="2">
        <v>31</v>
      </c>
      <c r="N1825" t="s">
        <v>23</v>
      </c>
      <c r="O1825" t="s">
        <v>37</v>
      </c>
      <c r="P1825" t="s">
        <v>85</v>
      </c>
      <c r="Q1825" t="s">
        <v>86</v>
      </c>
    </row>
    <row r="1826" spans="1:17" x14ac:dyDescent="0.2">
      <c r="A1826" t="s">
        <v>267</v>
      </c>
      <c r="B1826" s="30" t="s">
        <v>195</v>
      </c>
      <c r="C1826" t="s">
        <v>14</v>
      </c>
      <c r="D1826" t="s">
        <v>82</v>
      </c>
      <c r="F1826" t="s">
        <v>17</v>
      </c>
      <c r="G1826" t="s">
        <v>19</v>
      </c>
      <c r="H1826" s="4">
        <v>1416</v>
      </c>
      <c r="I1826">
        <v>523</v>
      </c>
      <c r="J1826">
        <v>0</v>
      </c>
      <c r="K1826">
        <v>893</v>
      </c>
      <c r="L1826">
        <v>0</v>
      </c>
      <c r="M1826" s="2">
        <v>31</v>
      </c>
      <c r="N1826" t="s">
        <v>23</v>
      </c>
      <c r="O1826" t="s">
        <v>37</v>
      </c>
      <c r="P1826" t="s">
        <v>85</v>
      </c>
      <c r="Q1826" t="s">
        <v>86</v>
      </c>
    </row>
    <row r="1827" spans="1:17" x14ac:dyDescent="0.2">
      <c r="A1827" t="s">
        <v>267</v>
      </c>
      <c r="B1827" s="30" t="s">
        <v>196</v>
      </c>
      <c r="C1827" t="s">
        <v>14</v>
      </c>
      <c r="D1827" t="s">
        <v>82</v>
      </c>
      <c r="F1827" t="s">
        <v>17</v>
      </c>
      <c r="G1827" t="s">
        <v>19</v>
      </c>
      <c r="H1827" s="4">
        <v>1903</v>
      </c>
      <c r="I1827">
        <v>744</v>
      </c>
      <c r="J1827">
        <v>0</v>
      </c>
      <c r="K1827">
        <v>1159</v>
      </c>
      <c r="L1827">
        <v>0</v>
      </c>
      <c r="M1827" s="2">
        <v>31</v>
      </c>
      <c r="N1827" t="s">
        <v>23</v>
      </c>
      <c r="O1827" t="s">
        <v>37</v>
      </c>
      <c r="P1827" t="s">
        <v>85</v>
      </c>
      <c r="Q1827" t="s">
        <v>86</v>
      </c>
    </row>
    <row r="1828" spans="1:17" x14ac:dyDescent="0.2">
      <c r="A1828" t="s">
        <v>267</v>
      </c>
      <c r="B1828" s="30" t="s">
        <v>197</v>
      </c>
      <c r="C1828" t="s">
        <v>14</v>
      </c>
      <c r="D1828" t="s">
        <v>82</v>
      </c>
      <c r="F1828" t="s">
        <v>17</v>
      </c>
      <c r="G1828" t="s">
        <v>19</v>
      </c>
      <c r="H1828" s="4">
        <v>1764</v>
      </c>
      <c r="I1828">
        <v>657</v>
      </c>
      <c r="J1828">
        <v>0</v>
      </c>
      <c r="K1828">
        <v>1107</v>
      </c>
      <c r="L1828">
        <v>0</v>
      </c>
      <c r="M1828" s="2">
        <v>31</v>
      </c>
      <c r="N1828" t="s">
        <v>23</v>
      </c>
      <c r="O1828" t="s">
        <v>37</v>
      </c>
      <c r="P1828" t="s">
        <v>85</v>
      </c>
      <c r="Q1828" t="s">
        <v>86</v>
      </c>
    </row>
    <row r="1829" spans="1:17" x14ac:dyDescent="0.2">
      <c r="A1829" t="s">
        <v>267</v>
      </c>
      <c r="B1829" s="30" t="s">
        <v>198</v>
      </c>
      <c r="C1829" t="s">
        <v>14</v>
      </c>
      <c r="D1829" t="s">
        <v>82</v>
      </c>
      <c r="F1829" t="s">
        <v>17</v>
      </c>
      <c r="G1829" t="s">
        <v>18</v>
      </c>
      <c r="H1829" s="4">
        <v>241.4</v>
      </c>
      <c r="I1829">
        <v>0</v>
      </c>
      <c r="J1829">
        <v>0</v>
      </c>
      <c r="K1829">
        <v>0</v>
      </c>
      <c r="L1829">
        <v>241.4</v>
      </c>
      <c r="M1829" s="2">
        <v>31</v>
      </c>
      <c r="P1829" t="s">
        <v>85</v>
      </c>
      <c r="Q1829" t="s">
        <v>86</v>
      </c>
    </row>
    <row r="1830" spans="1:17" x14ac:dyDescent="0.2">
      <c r="A1830" t="s">
        <v>267</v>
      </c>
      <c r="B1830" s="30" t="s">
        <v>199</v>
      </c>
      <c r="C1830" t="s">
        <v>14</v>
      </c>
      <c r="D1830" t="s">
        <v>82</v>
      </c>
      <c r="F1830" t="s">
        <v>17</v>
      </c>
      <c r="G1830" t="s">
        <v>18</v>
      </c>
      <c r="H1830" s="4">
        <v>1105.9100000000001</v>
      </c>
      <c r="I1830">
        <v>0</v>
      </c>
      <c r="J1830">
        <v>0</v>
      </c>
      <c r="K1830">
        <v>0</v>
      </c>
      <c r="L1830">
        <v>1105.9100000000001</v>
      </c>
      <c r="M1830" s="2">
        <v>31</v>
      </c>
      <c r="N1830" t="s">
        <v>23</v>
      </c>
      <c r="O1830" t="s">
        <v>37</v>
      </c>
      <c r="P1830" t="s">
        <v>85</v>
      </c>
      <c r="Q1830" t="s">
        <v>86</v>
      </c>
    </row>
    <row r="1831" spans="1:17" x14ac:dyDescent="0.2">
      <c r="A1831" t="s">
        <v>267</v>
      </c>
      <c r="B1831" s="30" t="s">
        <v>200</v>
      </c>
      <c r="C1831" t="s">
        <v>14</v>
      </c>
      <c r="D1831" t="s">
        <v>82</v>
      </c>
      <c r="F1831" t="s">
        <v>17</v>
      </c>
      <c r="G1831" t="s">
        <v>18</v>
      </c>
      <c r="H1831" s="4">
        <v>228.25</v>
      </c>
      <c r="I1831">
        <v>0</v>
      </c>
      <c r="J1831">
        <v>0</v>
      </c>
      <c r="K1831">
        <v>0</v>
      </c>
      <c r="L1831">
        <v>228.25</v>
      </c>
      <c r="M1831" s="2">
        <v>31</v>
      </c>
      <c r="P1831" t="s">
        <v>85</v>
      </c>
      <c r="Q1831" t="s">
        <v>86</v>
      </c>
    </row>
    <row r="1832" spans="1:17" x14ac:dyDescent="0.2">
      <c r="A1832" t="s">
        <v>267</v>
      </c>
      <c r="B1832" s="30" t="s">
        <v>201</v>
      </c>
      <c r="C1832" t="s">
        <v>14</v>
      </c>
      <c r="D1832" t="s">
        <v>82</v>
      </c>
      <c r="F1832" t="s">
        <v>17</v>
      </c>
      <c r="G1832" t="s">
        <v>18</v>
      </c>
      <c r="H1832" s="4">
        <v>259.06</v>
      </c>
      <c r="I1832">
        <v>0</v>
      </c>
      <c r="J1832">
        <v>0</v>
      </c>
      <c r="K1832">
        <v>0</v>
      </c>
      <c r="L1832">
        <v>259.06</v>
      </c>
      <c r="M1832" s="2">
        <v>31</v>
      </c>
      <c r="N1832" t="s">
        <v>23</v>
      </c>
      <c r="P1832" t="s">
        <v>85</v>
      </c>
      <c r="Q1832" t="s">
        <v>86</v>
      </c>
    </row>
    <row r="1833" spans="1:17" x14ac:dyDescent="0.2">
      <c r="A1833" t="s">
        <v>267</v>
      </c>
      <c r="B1833" s="30" t="s">
        <v>205</v>
      </c>
      <c r="C1833" t="s">
        <v>14</v>
      </c>
      <c r="D1833" t="s">
        <v>82</v>
      </c>
      <c r="F1833" t="s">
        <v>17</v>
      </c>
      <c r="G1833" t="s">
        <v>19</v>
      </c>
      <c r="H1833" s="4">
        <v>4480</v>
      </c>
      <c r="I1833">
        <v>2550</v>
      </c>
      <c r="J1833">
        <v>0</v>
      </c>
      <c r="K1833">
        <v>1930</v>
      </c>
      <c r="L1833">
        <v>0</v>
      </c>
      <c r="M1833" s="2">
        <v>31</v>
      </c>
      <c r="N1833" t="s">
        <v>84</v>
      </c>
      <c r="O1833" t="s">
        <v>37</v>
      </c>
      <c r="P1833" t="s">
        <v>85</v>
      </c>
      <c r="Q1833" t="s">
        <v>86</v>
      </c>
    </row>
    <row r="1834" spans="1:17" x14ac:dyDescent="0.2">
      <c r="A1834" t="s">
        <v>267</v>
      </c>
      <c r="B1834" s="30" t="s">
        <v>206</v>
      </c>
      <c r="C1834" t="s">
        <v>14</v>
      </c>
      <c r="D1834" t="s">
        <v>82</v>
      </c>
      <c r="F1834" t="s">
        <v>17</v>
      </c>
      <c r="G1834" t="s">
        <v>19</v>
      </c>
      <c r="H1834" s="4">
        <v>8150</v>
      </c>
      <c r="I1834">
        <v>2800</v>
      </c>
      <c r="J1834">
        <v>0</v>
      </c>
      <c r="K1834">
        <v>5350</v>
      </c>
      <c r="L1834">
        <v>0</v>
      </c>
      <c r="M1834" s="2">
        <v>31</v>
      </c>
      <c r="N1834" t="s">
        <v>84</v>
      </c>
      <c r="O1834" t="s">
        <v>37</v>
      </c>
      <c r="P1834" t="s">
        <v>85</v>
      </c>
      <c r="Q1834" t="s">
        <v>86</v>
      </c>
    </row>
    <row r="1835" spans="1:17" x14ac:dyDescent="0.2">
      <c r="A1835" t="s">
        <v>267</v>
      </c>
      <c r="B1835" s="30" t="s">
        <v>207</v>
      </c>
      <c r="C1835" t="s">
        <v>14</v>
      </c>
      <c r="D1835" t="s">
        <v>82</v>
      </c>
      <c r="F1835" t="s">
        <v>17</v>
      </c>
      <c r="G1835" t="s">
        <v>19</v>
      </c>
      <c r="H1835" s="4">
        <v>3340</v>
      </c>
      <c r="I1835">
        <v>1120</v>
      </c>
      <c r="J1835">
        <v>0</v>
      </c>
      <c r="K1835">
        <v>2220</v>
      </c>
      <c r="L1835">
        <v>0</v>
      </c>
      <c r="M1835" s="2">
        <v>31</v>
      </c>
      <c r="N1835" t="s">
        <v>84</v>
      </c>
      <c r="P1835" t="s">
        <v>85</v>
      </c>
      <c r="Q1835" t="s">
        <v>86</v>
      </c>
    </row>
    <row r="1836" spans="1:17" x14ac:dyDescent="0.2">
      <c r="A1836" t="s">
        <v>267</v>
      </c>
      <c r="B1836" s="30" t="s">
        <v>208</v>
      </c>
      <c r="C1836" t="s">
        <v>14</v>
      </c>
      <c r="D1836" t="s">
        <v>82</v>
      </c>
      <c r="F1836" t="s">
        <v>17</v>
      </c>
      <c r="G1836" t="s">
        <v>18</v>
      </c>
      <c r="H1836" s="4">
        <v>1208.83</v>
      </c>
      <c r="I1836">
        <v>0</v>
      </c>
      <c r="J1836">
        <v>0</v>
      </c>
      <c r="K1836">
        <v>0</v>
      </c>
      <c r="L1836">
        <v>1208.83</v>
      </c>
      <c r="M1836" s="2">
        <v>31</v>
      </c>
      <c r="N1836" t="s">
        <v>23</v>
      </c>
      <c r="O1836" t="s">
        <v>37</v>
      </c>
      <c r="P1836" t="s">
        <v>85</v>
      </c>
      <c r="Q1836" t="s">
        <v>86</v>
      </c>
    </row>
    <row r="1837" spans="1:17" x14ac:dyDescent="0.2">
      <c r="A1837" t="s">
        <v>267</v>
      </c>
      <c r="B1837" s="30" t="s">
        <v>209</v>
      </c>
      <c r="C1837" t="s">
        <v>14</v>
      </c>
      <c r="D1837" t="s">
        <v>82</v>
      </c>
      <c r="F1837" t="s">
        <v>17</v>
      </c>
      <c r="G1837" t="s">
        <v>19</v>
      </c>
      <c r="H1837" s="4">
        <v>1933</v>
      </c>
      <c r="I1837">
        <v>714</v>
      </c>
      <c r="J1837">
        <v>0</v>
      </c>
      <c r="K1837">
        <v>1219</v>
      </c>
      <c r="L1837">
        <v>0</v>
      </c>
      <c r="M1837" s="2">
        <v>31</v>
      </c>
      <c r="N1837" t="s">
        <v>23</v>
      </c>
      <c r="O1837" t="s">
        <v>37</v>
      </c>
      <c r="P1837" t="s">
        <v>85</v>
      </c>
      <c r="Q1837" t="s">
        <v>86</v>
      </c>
    </row>
    <row r="1838" spans="1:17" x14ac:dyDescent="0.2">
      <c r="A1838" t="s">
        <v>267</v>
      </c>
      <c r="B1838" s="30" t="s">
        <v>210</v>
      </c>
      <c r="C1838" t="s">
        <v>14</v>
      </c>
      <c r="D1838" t="s">
        <v>82</v>
      </c>
      <c r="F1838" t="s">
        <v>17</v>
      </c>
      <c r="G1838" t="s">
        <v>19</v>
      </c>
      <c r="H1838" s="4">
        <v>1817</v>
      </c>
      <c r="I1838">
        <v>681</v>
      </c>
      <c r="J1838">
        <v>0</v>
      </c>
      <c r="K1838">
        <v>1136</v>
      </c>
      <c r="L1838">
        <v>0</v>
      </c>
      <c r="M1838" s="2">
        <v>31</v>
      </c>
      <c r="N1838" t="s">
        <v>23</v>
      </c>
      <c r="O1838" t="s">
        <v>37</v>
      </c>
      <c r="P1838" t="s">
        <v>85</v>
      </c>
      <c r="Q1838" t="s">
        <v>86</v>
      </c>
    </row>
    <row r="1839" spans="1:17" x14ac:dyDescent="0.2">
      <c r="A1839" t="s">
        <v>267</v>
      </c>
      <c r="B1839" s="30" t="s">
        <v>211</v>
      </c>
      <c r="C1839" t="s">
        <v>14</v>
      </c>
      <c r="D1839" t="s">
        <v>82</v>
      </c>
      <c r="F1839" t="s">
        <v>17</v>
      </c>
      <c r="G1839" t="s">
        <v>18</v>
      </c>
      <c r="H1839" s="4">
        <v>573.44000000000005</v>
      </c>
      <c r="I1839">
        <v>0</v>
      </c>
      <c r="J1839">
        <v>0</v>
      </c>
      <c r="K1839">
        <v>0</v>
      </c>
      <c r="L1839">
        <v>573.44000000000005</v>
      </c>
      <c r="M1839" s="2">
        <v>31</v>
      </c>
      <c r="P1839" t="s">
        <v>85</v>
      </c>
      <c r="Q1839" t="s">
        <v>86</v>
      </c>
    </row>
    <row r="1840" spans="1:17" x14ac:dyDescent="0.2">
      <c r="A1840" t="s">
        <v>267</v>
      </c>
      <c r="B1840" s="30" t="s">
        <v>212</v>
      </c>
      <c r="C1840" t="s">
        <v>14</v>
      </c>
      <c r="D1840" t="s">
        <v>82</v>
      </c>
      <c r="E1840" t="s">
        <v>25</v>
      </c>
      <c r="F1840" t="s">
        <v>17</v>
      </c>
      <c r="G1840" t="s">
        <v>18</v>
      </c>
      <c r="H1840" s="4">
        <v>2265</v>
      </c>
      <c r="I1840">
        <v>0</v>
      </c>
      <c r="J1840">
        <v>0</v>
      </c>
      <c r="K1840">
        <v>0</v>
      </c>
      <c r="L1840">
        <v>2265</v>
      </c>
      <c r="M1840" s="2">
        <v>31</v>
      </c>
      <c r="P1840" t="s">
        <v>85</v>
      </c>
      <c r="Q1840" t="s">
        <v>86</v>
      </c>
    </row>
    <row r="1841" spans="1:17" x14ac:dyDescent="0.2">
      <c r="A1841" t="s">
        <v>267</v>
      </c>
      <c r="B1841" s="30" t="s">
        <v>213</v>
      </c>
      <c r="C1841" t="s">
        <v>14</v>
      </c>
      <c r="D1841" t="s">
        <v>82</v>
      </c>
      <c r="E1841" t="s">
        <v>15</v>
      </c>
      <c r="F1841" t="s">
        <v>17</v>
      </c>
      <c r="G1841" t="s">
        <v>18</v>
      </c>
      <c r="H1841" s="4">
        <v>683.84</v>
      </c>
      <c r="I1841">
        <v>0</v>
      </c>
      <c r="J1841">
        <v>0</v>
      </c>
      <c r="K1841">
        <v>0</v>
      </c>
      <c r="L1841">
        <v>683.84</v>
      </c>
      <c r="M1841" s="2">
        <v>31</v>
      </c>
      <c r="N1841" t="s">
        <v>84</v>
      </c>
      <c r="P1841" t="s">
        <v>85</v>
      </c>
      <c r="Q1841" t="s">
        <v>86</v>
      </c>
    </row>
    <row r="1842" spans="1:17" x14ac:dyDescent="0.2">
      <c r="A1842" t="s">
        <v>267</v>
      </c>
      <c r="B1842" s="30" t="s">
        <v>214</v>
      </c>
      <c r="C1842" t="s">
        <v>14</v>
      </c>
      <c r="D1842" t="s">
        <v>82</v>
      </c>
      <c r="E1842" t="s">
        <v>141</v>
      </c>
      <c r="F1842" t="s">
        <v>17</v>
      </c>
      <c r="G1842" t="s">
        <v>18</v>
      </c>
      <c r="H1842" s="4">
        <v>675</v>
      </c>
      <c r="I1842">
        <v>0</v>
      </c>
      <c r="J1842">
        <v>0</v>
      </c>
      <c r="K1842">
        <v>0</v>
      </c>
      <c r="L1842">
        <v>675</v>
      </c>
      <c r="M1842" s="2">
        <v>31</v>
      </c>
      <c r="P1842" t="s">
        <v>85</v>
      </c>
      <c r="Q1842" t="s">
        <v>86</v>
      </c>
    </row>
    <row r="1843" spans="1:17" x14ac:dyDescent="0.2">
      <c r="A1843" t="s">
        <v>267</v>
      </c>
      <c r="B1843" s="30" t="s">
        <v>215</v>
      </c>
      <c r="C1843" t="s">
        <v>14</v>
      </c>
      <c r="D1843" t="s">
        <v>82</v>
      </c>
      <c r="F1843" t="s">
        <v>17</v>
      </c>
      <c r="G1843" t="s">
        <v>18</v>
      </c>
      <c r="H1843" s="4">
        <v>904.96</v>
      </c>
      <c r="I1843">
        <v>0</v>
      </c>
      <c r="J1843">
        <v>0</v>
      </c>
      <c r="K1843">
        <v>0</v>
      </c>
      <c r="L1843">
        <v>904.96</v>
      </c>
      <c r="M1843" s="2">
        <v>31</v>
      </c>
      <c r="N1843" t="s">
        <v>23</v>
      </c>
      <c r="P1843" t="s">
        <v>85</v>
      </c>
      <c r="Q1843" t="s">
        <v>86</v>
      </c>
    </row>
    <row r="1844" spans="1:17" x14ac:dyDescent="0.2">
      <c r="A1844" t="s">
        <v>267</v>
      </c>
      <c r="B1844" s="30" t="s">
        <v>216</v>
      </c>
      <c r="C1844" t="s">
        <v>14</v>
      </c>
      <c r="D1844" t="s">
        <v>82</v>
      </c>
      <c r="F1844" t="s">
        <v>17</v>
      </c>
      <c r="G1844" t="s">
        <v>18</v>
      </c>
      <c r="H1844" s="4">
        <v>113.92</v>
      </c>
      <c r="I1844">
        <v>0</v>
      </c>
      <c r="J1844">
        <v>0</v>
      </c>
      <c r="K1844">
        <v>0</v>
      </c>
      <c r="L1844">
        <v>113.92</v>
      </c>
      <c r="M1844" s="2">
        <v>31</v>
      </c>
      <c r="P1844" t="s">
        <v>85</v>
      </c>
      <c r="Q1844" t="s">
        <v>86</v>
      </c>
    </row>
    <row r="1845" spans="1:17" x14ac:dyDescent="0.2">
      <c r="A1845" t="s">
        <v>267</v>
      </c>
      <c r="B1845" s="30" t="s">
        <v>217</v>
      </c>
      <c r="C1845" t="s">
        <v>14</v>
      </c>
      <c r="D1845" t="s">
        <v>82</v>
      </c>
      <c r="F1845" t="s">
        <v>17</v>
      </c>
      <c r="G1845" t="s">
        <v>19</v>
      </c>
      <c r="H1845" s="4">
        <v>3390</v>
      </c>
      <c r="I1845">
        <v>745</v>
      </c>
      <c r="J1845">
        <v>0</v>
      </c>
      <c r="K1845">
        <v>2645</v>
      </c>
      <c r="L1845">
        <v>0</v>
      </c>
      <c r="M1845" s="2">
        <v>31</v>
      </c>
      <c r="P1845" t="s">
        <v>85</v>
      </c>
      <c r="Q1845" t="s">
        <v>86</v>
      </c>
    </row>
    <row r="1846" spans="1:17" x14ac:dyDescent="0.2">
      <c r="A1846" t="s">
        <v>267</v>
      </c>
      <c r="B1846" s="30" t="s">
        <v>218</v>
      </c>
      <c r="C1846" t="s">
        <v>14</v>
      </c>
      <c r="D1846" t="s">
        <v>82</v>
      </c>
      <c r="F1846" t="s">
        <v>17</v>
      </c>
      <c r="G1846" t="s">
        <v>19</v>
      </c>
      <c r="H1846" s="4">
        <v>2876</v>
      </c>
      <c r="I1846">
        <v>696</v>
      </c>
      <c r="J1846">
        <v>0</v>
      </c>
      <c r="K1846">
        <v>2180</v>
      </c>
      <c r="L1846">
        <v>0</v>
      </c>
      <c r="M1846" s="2">
        <v>31</v>
      </c>
      <c r="P1846" t="s">
        <v>85</v>
      </c>
      <c r="Q1846" t="s">
        <v>86</v>
      </c>
    </row>
    <row r="1847" spans="1:17" x14ac:dyDescent="0.2">
      <c r="A1847" t="s">
        <v>267</v>
      </c>
      <c r="B1847" s="30" t="s">
        <v>219</v>
      </c>
      <c r="C1847" t="s">
        <v>14</v>
      </c>
      <c r="D1847" t="s">
        <v>82</v>
      </c>
      <c r="E1847" t="s">
        <v>220</v>
      </c>
      <c r="F1847" t="s">
        <v>17</v>
      </c>
      <c r="G1847" t="s">
        <v>19</v>
      </c>
      <c r="H1847" s="4">
        <v>7760</v>
      </c>
      <c r="I1847">
        <v>944</v>
      </c>
      <c r="J1847">
        <v>0</v>
      </c>
      <c r="K1847">
        <v>6816</v>
      </c>
      <c r="L1847">
        <v>0</v>
      </c>
      <c r="M1847" s="2">
        <v>31</v>
      </c>
      <c r="O1847" t="s">
        <v>37</v>
      </c>
      <c r="P1847" t="s">
        <v>85</v>
      </c>
      <c r="Q1847" t="s">
        <v>86</v>
      </c>
    </row>
    <row r="1848" spans="1:17" x14ac:dyDescent="0.2">
      <c r="A1848" t="s">
        <v>267</v>
      </c>
      <c r="B1848" s="30" t="s">
        <v>221</v>
      </c>
      <c r="C1848" t="s">
        <v>14</v>
      </c>
      <c r="D1848" t="s">
        <v>82</v>
      </c>
      <c r="F1848" t="s">
        <v>17</v>
      </c>
      <c r="G1848" t="s">
        <v>18</v>
      </c>
      <c r="H1848" s="4">
        <v>110.37</v>
      </c>
      <c r="I1848">
        <v>0</v>
      </c>
      <c r="J1848">
        <v>0</v>
      </c>
      <c r="K1848">
        <v>0</v>
      </c>
      <c r="L1848">
        <v>110.37</v>
      </c>
      <c r="M1848" s="2">
        <v>31</v>
      </c>
      <c r="P1848" t="s">
        <v>85</v>
      </c>
      <c r="Q1848" t="s">
        <v>86</v>
      </c>
    </row>
    <row r="1849" spans="1:17" x14ac:dyDescent="0.2">
      <c r="A1849" t="s">
        <v>267</v>
      </c>
      <c r="B1849" s="30" t="s">
        <v>222</v>
      </c>
      <c r="C1849" t="s">
        <v>14</v>
      </c>
      <c r="D1849" t="s">
        <v>82</v>
      </c>
      <c r="F1849" t="s">
        <v>17</v>
      </c>
      <c r="G1849" t="s">
        <v>18</v>
      </c>
      <c r="H1849" s="4">
        <v>51.3</v>
      </c>
      <c r="I1849">
        <v>0</v>
      </c>
      <c r="J1849">
        <v>0</v>
      </c>
      <c r="K1849">
        <v>0</v>
      </c>
      <c r="L1849">
        <v>51.3</v>
      </c>
      <c r="M1849" s="2">
        <v>31</v>
      </c>
      <c r="O1849" t="s">
        <v>37</v>
      </c>
      <c r="P1849" t="s">
        <v>85</v>
      </c>
      <c r="Q1849" t="s">
        <v>86</v>
      </c>
    </row>
    <row r="1850" spans="1:17" x14ac:dyDescent="0.2">
      <c r="A1850" t="s">
        <v>267</v>
      </c>
      <c r="B1850" s="30" t="s">
        <v>223</v>
      </c>
      <c r="C1850" t="s">
        <v>14</v>
      </c>
      <c r="D1850" t="s">
        <v>82</v>
      </c>
      <c r="F1850" t="s">
        <v>17</v>
      </c>
      <c r="G1850" t="s">
        <v>18</v>
      </c>
      <c r="H1850" s="4">
        <v>54.33</v>
      </c>
      <c r="I1850">
        <v>0</v>
      </c>
      <c r="J1850">
        <v>0</v>
      </c>
      <c r="K1850">
        <v>0</v>
      </c>
      <c r="L1850">
        <v>54.33</v>
      </c>
      <c r="M1850" s="2">
        <v>31</v>
      </c>
      <c r="N1850" t="s">
        <v>224</v>
      </c>
      <c r="O1850" t="s">
        <v>224</v>
      </c>
      <c r="P1850" t="s">
        <v>85</v>
      </c>
      <c r="Q1850" t="s">
        <v>86</v>
      </c>
    </row>
    <row r="1851" spans="1:17" x14ac:dyDescent="0.2">
      <c r="A1851" t="s">
        <v>267</v>
      </c>
      <c r="B1851" s="30" t="s">
        <v>225</v>
      </c>
      <c r="C1851" t="s">
        <v>14</v>
      </c>
      <c r="D1851" t="s">
        <v>82</v>
      </c>
      <c r="F1851" t="s">
        <v>17</v>
      </c>
      <c r="G1851" t="s">
        <v>18</v>
      </c>
      <c r="H1851" s="4">
        <v>0</v>
      </c>
      <c r="I1851">
        <v>0</v>
      </c>
      <c r="J1851">
        <v>0</v>
      </c>
      <c r="K1851">
        <v>0</v>
      </c>
      <c r="L1851">
        <v>0</v>
      </c>
      <c r="M1851" s="2">
        <v>31</v>
      </c>
      <c r="P1851" t="s">
        <v>85</v>
      </c>
      <c r="Q1851" t="s">
        <v>86</v>
      </c>
    </row>
    <row r="1852" spans="1:17" x14ac:dyDescent="0.2">
      <c r="A1852" t="s">
        <v>267</v>
      </c>
      <c r="B1852" s="30" t="s">
        <v>226</v>
      </c>
      <c r="C1852" t="s">
        <v>14</v>
      </c>
      <c r="D1852" t="s">
        <v>82</v>
      </c>
      <c r="F1852" t="s">
        <v>17</v>
      </c>
      <c r="G1852" t="s">
        <v>19</v>
      </c>
      <c r="H1852" s="4">
        <v>2596</v>
      </c>
      <c r="I1852">
        <v>862</v>
      </c>
      <c r="J1852">
        <v>0</v>
      </c>
      <c r="K1852">
        <v>1734</v>
      </c>
      <c r="L1852">
        <v>0</v>
      </c>
      <c r="M1852" s="2">
        <v>31</v>
      </c>
      <c r="N1852" t="s">
        <v>23</v>
      </c>
      <c r="O1852" t="s">
        <v>37</v>
      </c>
      <c r="P1852" t="s">
        <v>85</v>
      </c>
      <c r="Q1852" t="s">
        <v>86</v>
      </c>
    </row>
    <row r="1853" spans="1:17" x14ac:dyDescent="0.2">
      <c r="A1853" t="s">
        <v>267</v>
      </c>
      <c r="B1853" s="30" t="s">
        <v>227</v>
      </c>
      <c r="C1853" t="s">
        <v>14</v>
      </c>
      <c r="D1853" t="s">
        <v>82</v>
      </c>
      <c r="E1853" t="s">
        <v>228</v>
      </c>
      <c r="F1853" t="s">
        <v>17</v>
      </c>
      <c r="G1853" t="s">
        <v>19</v>
      </c>
      <c r="H1853" s="4">
        <v>500</v>
      </c>
      <c r="I1853">
        <v>170</v>
      </c>
      <c r="J1853">
        <v>0</v>
      </c>
      <c r="K1853">
        <v>330</v>
      </c>
      <c r="L1853">
        <v>0</v>
      </c>
      <c r="M1853" s="2">
        <v>31</v>
      </c>
      <c r="N1853" t="s">
        <v>84</v>
      </c>
      <c r="O1853" t="s">
        <v>37</v>
      </c>
      <c r="P1853" t="s">
        <v>85</v>
      </c>
      <c r="Q1853" t="s">
        <v>86</v>
      </c>
    </row>
    <row r="1854" spans="1:17" x14ac:dyDescent="0.2">
      <c r="A1854" t="s">
        <v>267</v>
      </c>
      <c r="B1854" s="30" t="s">
        <v>229</v>
      </c>
      <c r="C1854" t="s">
        <v>14</v>
      </c>
      <c r="D1854" t="s">
        <v>82</v>
      </c>
      <c r="E1854" t="s">
        <v>230</v>
      </c>
      <c r="F1854" t="s">
        <v>17</v>
      </c>
      <c r="G1854" t="s">
        <v>18</v>
      </c>
      <c r="H1854" s="4">
        <v>19.57</v>
      </c>
      <c r="I1854">
        <v>0</v>
      </c>
      <c r="J1854">
        <v>0</v>
      </c>
      <c r="K1854">
        <v>0</v>
      </c>
      <c r="L1854">
        <v>19.57</v>
      </c>
      <c r="M1854" s="2">
        <v>31</v>
      </c>
      <c r="P1854" t="s">
        <v>85</v>
      </c>
      <c r="Q1854" t="s">
        <v>86</v>
      </c>
    </row>
    <row r="1855" spans="1:17" x14ac:dyDescent="0.2">
      <c r="A1855" t="s">
        <v>267</v>
      </c>
      <c r="B1855" s="30" t="s">
        <v>231</v>
      </c>
      <c r="C1855" t="s">
        <v>14</v>
      </c>
      <c r="D1855" t="s">
        <v>82</v>
      </c>
      <c r="F1855" t="s">
        <v>17</v>
      </c>
      <c r="G1855" t="s">
        <v>19</v>
      </c>
      <c r="H1855" s="4">
        <v>1859</v>
      </c>
      <c r="I1855">
        <v>688</v>
      </c>
      <c r="J1855">
        <v>0</v>
      </c>
      <c r="K1855">
        <v>1171</v>
      </c>
      <c r="L1855">
        <v>0</v>
      </c>
      <c r="M1855" s="2">
        <v>31</v>
      </c>
      <c r="N1855" t="s">
        <v>23</v>
      </c>
      <c r="O1855" t="s">
        <v>37</v>
      </c>
      <c r="P1855" t="s">
        <v>85</v>
      </c>
      <c r="Q1855" t="s">
        <v>86</v>
      </c>
    </row>
    <row r="1856" spans="1:17" x14ac:dyDescent="0.2">
      <c r="A1856" t="s">
        <v>267</v>
      </c>
      <c r="B1856" s="30" t="s">
        <v>232</v>
      </c>
      <c r="C1856" t="s">
        <v>14</v>
      </c>
      <c r="D1856" t="s">
        <v>82</v>
      </c>
      <c r="F1856" t="s">
        <v>17</v>
      </c>
      <c r="G1856" t="s">
        <v>18</v>
      </c>
      <c r="H1856" s="4">
        <v>779.22</v>
      </c>
      <c r="I1856">
        <v>0</v>
      </c>
      <c r="J1856">
        <v>0</v>
      </c>
      <c r="K1856">
        <v>0</v>
      </c>
      <c r="L1856">
        <v>779.22</v>
      </c>
      <c r="M1856" s="2">
        <v>31</v>
      </c>
      <c r="P1856" t="s">
        <v>85</v>
      </c>
      <c r="Q1856" t="s">
        <v>86</v>
      </c>
    </row>
    <row r="1857" spans="1:17" x14ac:dyDescent="0.2">
      <c r="A1857" t="s">
        <v>267</v>
      </c>
      <c r="B1857" s="30" t="s">
        <v>233</v>
      </c>
      <c r="C1857" t="s">
        <v>14</v>
      </c>
      <c r="D1857" t="s">
        <v>82</v>
      </c>
      <c r="F1857" t="s">
        <v>17</v>
      </c>
      <c r="G1857" t="s">
        <v>19</v>
      </c>
      <c r="H1857" s="4">
        <v>3341</v>
      </c>
      <c r="I1857">
        <v>1252</v>
      </c>
      <c r="J1857">
        <v>0</v>
      </c>
      <c r="K1857">
        <v>2089</v>
      </c>
      <c r="L1857">
        <v>0</v>
      </c>
      <c r="M1857" s="2">
        <v>31</v>
      </c>
      <c r="N1857" t="s">
        <v>23</v>
      </c>
      <c r="P1857" t="s">
        <v>85</v>
      </c>
      <c r="Q1857" t="s">
        <v>86</v>
      </c>
    </row>
    <row r="1858" spans="1:17" x14ac:dyDescent="0.2">
      <c r="A1858" t="s">
        <v>267</v>
      </c>
      <c r="B1858" s="30" t="s">
        <v>234</v>
      </c>
      <c r="C1858" t="s">
        <v>14</v>
      </c>
      <c r="D1858" t="s">
        <v>82</v>
      </c>
      <c r="F1858" t="s">
        <v>17</v>
      </c>
      <c r="G1858" t="s">
        <v>19</v>
      </c>
      <c r="H1858" s="4">
        <v>152</v>
      </c>
      <c r="I1858">
        <v>39</v>
      </c>
      <c r="J1858">
        <v>0</v>
      </c>
      <c r="K1858">
        <v>113</v>
      </c>
      <c r="L1858">
        <v>0</v>
      </c>
      <c r="M1858" s="2">
        <v>31</v>
      </c>
      <c r="P1858" t="s">
        <v>85</v>
      </c>
      <c r="Q1858" t="s">
        <v>86</v>
      </c>
    </row>
    <row r="1859" spans="1:17" x14ac:dyDescent="0.2">
      <c r="A1859" t="s">
        <v>267</v>
      </c>
      <c r="B1859" s="30" t="s">
        <v>235</v>
      </c>
      <c r="C1859" t="s">
        <v>14</v>
      </c>
      <c r="D1859" t="s">
        <v>82</v>
      </c>
      <c r="E1859" t="s">
        <v>236</v>
      </c>
      <c r="F1859" t="s">
        <v>17</v>
      </c>
      <c r="G1859" t="s">
        <v>18</v>
      </c>
      <c r="H1859" s="4">
        <v>1254.28</v>
      </c>
      <c r="I1859">
        <v>0</v>
      </c>
      <c r="J1859">
        <v>0</v>
      </c>
      <c r="K1859">
        <v>0</v>
      </c>
      <c r="L1859">
        <v>1254.28</v>
      </c>
      <c r="M1859" s="2">
        <v>31</v>
      </c>
      <c r="O1859" t="s">
        <v>37</v>
      </c>
      <c r="P1859" t="s">
        <v>85</v>
      </c>
      <c r="Q1859" t="s">
        <v>86</v>
      </c>
    </row>
    <row r="1860" spans="1:17" x14ac:dyDescent="0.2">
      <c r="A1860" t="s">
        <v>267</v>
      </c>
      <c r="B1860" s="30" t="s">
        <v>237</v>
      </c>
      <c r="C1860" t="s">
        <v>14</v>
      </c>
      <c r="D1860" t="s">
        <v>82</v>
      </c>
      <c r="F1860" t="s">
        <v>17</v>
      </c>
      <c r="G1860" t="s">
        <v>19</v>
      </c>
      <c r="H1860" s="4">
        <v>2251</v>
      </c>
      <c r="I1860">
        <v>796</v>
      </c>
      <c r="J1860">
        <v>0</v>
      </c>
      <c r="K1860">
        <v>1455</v>
      </c>
      <c r="L1860">
        <v>0</v>
      </c>
      <c r="M1860" s="2">
        <v>31</v>
      </c>
      <c r="N1860" t="s">
        <v>23</v>
      </c>
      <c r="P1860" t="s">
        <v>85</v>
      </c>
      <c r="Q1860" t="s">
        <v>86</v>
      </c>
    </row>
    <row r="1861" spans="1:17" x14ac:dyDescent="0.2">
      <c r="A1861" t="s">
        <v>267</v>
      </c>
      <c r="B1861" s="30" t="s">
        <v>238</v>
      </c>
      <c r="C1861" t="s">
        <v>14</v>
      </c>
      <c r="D1861" t="s">
        <v>82</v>
      </c>
      <c r="F1861" t="s">
        <v>17</v>
      </c>
      <c r="G1861" t="s">
        <v>18</v>
      </c>
      <c r="H1861" s="4">
        <v>127.16</v>
      </c>
      <c r="I1861">
        <v>0</v>
      </c>
      <c r="J1861">
        <v>0</v>
      </c>
      <c r="K1861">
        <v>0</v>
      </c>
      <c r="L1861">
        <v>127.16</v>
      </c>
      <c r="M1861" s="2">
        <v>31</v>
      </c>
      <c r="P1861" t="s">
        <v>85</v>
      </c>
      <c r="Q1861" t="s">
        <v>86</v>
      </c>
    </row>
    <row r="1862" spans="1:17" x14ac:dyDescent="0.2">
      <c r="A1862" t="s">
        <v>267</v>
      </c>
      <c r="B1862" s="30" t="s">
        <v>239</v>
      </c>
      <c r="C1862" t="s">
        <v>14</v>
      </c>
      <c r="D1862" t="s">
        <v>82</v>
      </c>
      <c r="F1862" t="s">
        <v>17</v>
      </c>
      <c r="G1862" t="s">
        <v>18</v>
      </c>
      <c r="H1862" s="4">
        <v>141.41999999999999</v>
      </c>
      <c r="I1862">
        <v>0</v>
      </c>
      <c r="J1862">
        <v>0</v>
      </c>
      <c r="K1862">
        <v>0</v>
      </c>
      <c r="L1862">
        <v>141.41999999999999</v>
      </c>
      <c r="M1862" s="2">
        <v>31</v>
      </c>
      <c r="P1862" t="s">
        <v>85</v>
      </c>
      <c r="Q1862" t="s">
        <v>86</v>
      </c>
    </row>
    <row r="1863" spans="1:17" x14ac:dyDescent="0.2">
      <c r="A1863" t="s">
        <v>267</v>
      </c>
      <c r="B1863" s="30" t="s">
        <v>240</v>
      </c>
      <c r="C1863" t="s">
        <v>14</v>
      </c>
      <c r="D1863" t="s">
        <v>82</v>
      </c>
      <c r="F1863" t="s">
        <v>17</v>
      </c>
      <c r="G1863" t="s">
        <v>18</v>
      </c>
      <c r="H1863" s="4">
        <v>75.5</v>
      </c>
      <c r="I1863">
        <v>0</v>
      </c>
      <c r="J1863">
        <v>0</v>
      </c>
      <c r="K1863">
        <v>0</v>
      </c>
      <c r="L1863">
        <v>75.5</v>
      </c>
      <c r="M1863" s="2">
        <v>31</v>
      </c>
      <c r="P1863" t="s">
        <v>85</v>
      </c>
      <c r="Q1863" t="s">
        <v>86</v>
      </c>
    </row>
    <row r="1864" spans="1:17" x14ac:dyDescent="0.2">
      <c r="A1864" t="s">
        <v>267</v>
      </c>
      <c r="B1864" s="30" t="s">
        <v>241</v>
      </c>
      <c r="C1864" t="s">
        <v>14</v>
      </c>
      <c r="D1864" t="s">
        <v>82</v>
      </c>
      <c r="F1864" t="s">
        <v>17</v>
      </c>
      <c r="G1864" t="s">
        <v>18</v>
      </c>
      <c r="H1864" s="4">
        <v>104.88</v>
      </c>
      <c r="I1864">
        <v>0</v>
      </c>
      <c r="J1864">
        <v>0</v>
      </c>
      <c r="K1864">
        <v>0</v>
      </c>
      <c r="L1864">
        <v>104.88</v>
      </c>
      <c r="M1864" s="2">
        <v>31</v>
      </c>
      <c r="P1864" t="s">
        <v>85</v>
      </c>
      <c r="Q1864" t="s">
        <v>86</v>
      </c>
    </row>
    <row r="1865" spans="1:17" x14ac:dyDescent="0.2">
      <c r="A1865" t="s">
        <v>267</v>
      </c>
      <c r="B1865" s="30" t="s">
        <v>243</v>
      </c>
      <c r="C1865" t="s">
        <v>14</v>
      </c>
      <c r="D1865" t="s">
        <v>82</v>
      </c>
      <c r="F1865" t="s">
        <v>17</v>
      </c>
      <c r="G1865" t="s">
        <v>18</v>
      </c>
      <c r="H1865" s="4">
        <v>727.36</v>
      </c>
      <c r="I1865">
        <v>0</v>
      </c>
      <c r="J1865">
        <v>0</v>
      </c>
      <c r="K1865">
        <v>0</v>
      </c>
      <c r="L1865">
        <v>727.36</v>
      </c>
      <c r="M1865" s="2">
        <v>31</v>
      </c>
      <c r="N1865" t="s">
        <v>84</v>
      </c>
      <c r="P1865" t="s">
        <v>85</v>
      </c>
      <c r="Q1865" t="s">
        <v>86</v>
      </c>
    </row>
    <row r="1866" spans="1:17" x14ac:dyDescent="0.2">
      <c r="A1866" t="s">
        <v>267</v>
      </c>
      <c r="B1866" s="30" t="s">
        <v>244</v>
      </c>
      <c r="C1866" t="s">
        <v>14</v>
      </c>
      <c r="D1866" t="s">
        <v>82</v>
      </c>
      <c r="F1866" t="s">
        <v>17</v>
      </c>
      <c r="G1866" t="s">
        <v>18</v>
      </c>
      <c r="H1866" s="4">
        <v>436.11</v>
      </c>
      <c r="I1866">
        <v>0</v>
      </c>
      <c r="J1866">
        <v>0</v>
      </c>
      <c r="K1866">
        <v>0</v>
      </c>
      <c r="L1866">
        <v>436.11</v>
      </c>
      <c r="M1866" s="2">
        <v>31</v>
      </c>
      <c r="P1866" t="s">
        <v>85</v>
      </c>
      <c r="Q1866" t="s">
        <v>86</v>
      </c>
    </row>
    <row r="1867" spans="1:17" x14ac:dyDescent="0.2">
      <c r="A1867" t="s">
        <v>267</v>
      </c>
      <c r="B1867" s="30" t="s">
        <v>245</v>
      </c>
      <c r="C1867" t="s">
        <v>14</v>
      </c>
      <c r="D1867" t="s">
        <v>82</v>
      </c>
      <c r="F1867" t="s">
        <v>17</v>
      </c>
      <c r="G1867" t="s">
        <v>18</v>
      </c>
      <c r="H1867" s="4">
        <v>433.7</v>
      </c>
      <c r="I1867">
        <v>0</v>
      </c>
      <c r="J1867">
        <v>0</v>
      </c>
      <c r="K1867">
        <v>0</v>
      </c>
      <c r="L1867">
        <v>433.7</v>
      </c>
      <c r="M1867" s="2">
        <v>31</v>
      </c>
      <c r="P1867" t="s">
        <v>85</v>
      </c>
      <c r="Q1867" t="s">
        <v>86</v>
      </c>
    </row>
    <row r="1868" spans="1:17" x14ac:dyDescent="0.2">
      <c r="A1868" t="s">
        <v>267</v>
      </c>
      <c r="B1868" s="30" t="s">
        <v>246</v>
      </c>
      <c r="C1868" t="s">
        <v>14</v>
      </c>
      <c r="D1868" t="s">
        <v>82</v>
      </c>
      <c r="F1868" t="s">
        <v>17</v>
      </c>
      <c r="G1868" t="s">
        <v>18</v>
      </c>
      <c r="H1868" s="4">
        <v>232.07</v>
      </c>
      <c r="I1868">
        <v>0</v>
      </c>
      <c r="J1868">
        <v>0</v>
      </c>
      <c r="K1868">
        <v>0</v>
      </c>
      <c r="L1868">
        <v>232.07</v>
      </c>
      <c r="M1868" s="2">
        <v>31</v>
      </c>
      <c r="P1868" t="s">
        <v>85</v>
      </c>
      <c r="Q1868" t="s">
        <v>86</v>
      </c>
    </row>
    <row r="1869" spans="1:17" x14ac:dyDescent="0.2">
      <c r="A1869" t="s">
        <v>267</v>
      </c>
      <c r="B1869" s="30" t="s">
        <v>247</v>
      </c>
      <c r="C1869" t="s">
        <v>14</v>
      </c>
      <c r="D1869" t="s">
        <v>82</v>
      </c>
      <c r="F1869" t="s">
        <v>17</v>
      </c>
      <c r="G1869" t="s">
        <v>18</v>
      </c>
      <c r="H1869" s="4">
        <v>427.25</v>
      </c>
      <c r="I1869">
        <v>0</v>
      </c>
      <c r="J1869">
        <v>0</v>
      </c>
      <c r="K1869">
        <v>0</v>
      </c>
      <c r="L1869">
        <v>427.25</v>
      </c>
      <c r="M1869" s="2">
        <v>31</v>
      </c>
      <c r="N1869" t="s">
        <v>84</v>
      </c>
      <c r="P1869" t="s">
        <v>85</v>
      </c>
      <c r="Q1869" t="s">
        <v>86</v>
      </c>
    </row>
    <row r="1870" spans="1:17" x14ac:dyDescent="0.2">
      <c r="A1870" t="s">
        <v>267</v>
      </c>
      <c r="B1870" s="30" t="s">
        <v>248</v>
      </c>
      <c r="C1870" t="s">
        <v>14</v>
      </c>
      <c r="D1870" t="s">
        <v>82</v>
      </c>
      <c r="F1870" t="s">
        <v>17</v>
      </c>
      <c r="G1870" t="s">
        <v>19</v>
      </c>
      <c r="H1870" s="4">
        <v>7730</v>
      </c>
      <c r="I1870">
        <v>4870</v>
      </c>
      <c r="J1870">
        <v>0</v>
      </c>
      <c r="K1870">
        <v>2860</v>
      </c>
      <c r="L1870">
        <v>0</v>
      </c>
      <c r="M1870" s="2">
        <v>31</v>
      </c>
      <c r="O1870" t="s">
        <v>37</v>
      </c>
      <c r="P1870" t="s">
        <v>85</v>
      </c>
      <c r="Q1870" t="s">
        <v>86</v>
      </c>
    </row>
    <row r="1871" spans="1:17" x14ac:dyDescent="0.2">
      <c r="A1871" t="s">
        <v>267</v>
      </c>
      <c r="B1871" s="30" t="s">
        <v>249</v>
      </c>
      <c r="C1871" t="s">
        <v>14</v>
      </c>
      <c r="D1871" t="s">
        <v>82</v>
      </c>
      <c r="E1871" t="s">
        <v>250</v>
      </c>
      <c r="F1871" t="s">
        <v>17</v>
      </c>
      <c r="G1871" t="s">
        <v>19</v>
      </c>
      <c r="H1871" s="4">
        <v>4558</v>
      </c>
      <c r="I1871">
        <v>366</v>
      </c>
      <c r="J1871">
        <v>0</v>
      </c>
      <c r="K1871">
        <v>4192</v>
      </c>
      <c r="L1871">
        <v>0</v>
      </c>
      <c r="M1871" s="2">
        <v>31</v>
      </c>
      <c r="N1871" t="s">
        <v>84</v>
      </c>
      <c r="P1871" t="s">
        <v>85</v>
      </c>
      <c r="Q1871" t="s">
        <v>86</v>
      </c>
    </row>
    <row r="1872" spans="1:17" x14ac:dyDescent="0.2">
      <c r="A1872" t="s">
        <v>267</v>
      </c>
      <c r="B1872" s="30" t="s">
        <v>251</v>
      </c>
      <c r="C1872" t="s">
        <v>14</v>
      </c>
      <c r="D1872" t="s">
        <v>82</v>
      </c>
      <c r="E1872" t="s">
        <v>141</v>
      </c>
      <c r="F1872" t="s">
        <v>17</v>
      </c>
      <c r="G1872" t="s">
        <v>18</v>
      </c>
      <c r="H1872" s="4">
        <v>70.75</v>
      </c>
      <c r="I1872">
        <v>0</v>
      </c>
      <c r="J1872">
        <v>0</v>
      </c>
      <c r="K1872">
        <v>0</v>
      </c>
      <c r="L1872">
        <v>70.75</v>
      </c>
      <c r="M1872" s="2">
        <v>31</v>
      </c>
      <c r="P1872" t="s">
        <v>85</v>
      </c>
      <c r="Q1872" t="s">
        <v>86</v>
      </c>
    </row>
    <row r="1873" spans="1:17" x14ac:dyDescent="0.2">
      <c r="A1873" t="s">
        <v>267</v>
      </c>
      <c r="B1873" s="30" t="s">
        <v>252</v>
      </c>
      <c r="C1873" t="s">
        <v>14</v>
      </c>
      <c r="D1873" t="s">
        <v>82</v>
      </c>
      <c r="F1873" t="s">
        <v>17</v>
      </c>
      <c r="G1873" t="s">
        <v>18</v>
      </c>
      <c r="H1873" s="4">
        <v>490.18</v>
      </c>
      <c r="I1873">
        <v>0</v>
      </c>
      <c r="J1873">
        <v>0</v>
      </c>
      <c r="K1873">
        <v>0</v>
      </c>
      <c r="L1873">
        <v>490.18</v>
      </c>
      <c r="M1873" s="2">
        <v>31</v>
      </c>
      <c r="P1873" t="s">
        <v>85</v>
      </c>
      <c r="Q1873" t="s">
        <v>86</v>
      </c>
    </row>
    <row r="1874" spans="1:17" x14ac:dyDescent="0.2">
      <c r="A1874" t="s">
        <v>267</v>
      </c>
      <c r="B1874" s="30" t="s">
        <v>253</v>
      </c>
      <c r="C1874" t="s">
        <v>14</v>
      </c>
      <c r="D1874" t="s">
        <v>82</v>
      </c>
      <c r="F1874" t="s">
        <v>17</v>
      </c>
      <c r="G1874" t="s">
        <v>18</v>
      </c>
      <c r="H1874" s="4">
        <v>304</v>
      </c>
      <c r="I1874">
        <v>0</v>
      </c>
      <c r="J1874">
        <v>0</v>
      </c>
      <c r="K1874">
        <v>0</v>
      </c>
      <c r="L1874">
        <v>304</v>
      </c>
      <c r="M1874" s="2">
        <v>31</v>
      </c>
      <c r="P1874" t="s">
        <v>85</v>
      </c>
      <c r="Q1874" t="s">
        <v>86</v>
      </c>
    </row>
    <row r="1875" spans="1:17" x14ac:dyDescent="0.2">
      <c r="A1875" t="s">
        <v>267</v>
      </c>
      <c r="B1875" s="30" t="s">
        <v>254</v>
      </c>
      <c r="C1875" t="s">
        <v>14</v>
      </c>
      <c r="D1875" t="s">
        <v>82</v>
      </c>
      <c r="E1875" t="s">
        <v>255</v>
      </c>
      <c r="F1875" t="s">
        <v>17</v>
      </c>
      <c r="G1875" t="s">
        <v>18</v>
      </c>
      <c r="H1875" s="4">
        <v>473</v>
      </c>
      <c r="I1875">
        <v>0</v>
      </c>
      <c r="J1875">
        <v>0</v>
      </c>
      <c r="K1875">
        <v>0</v>
      </c>
      <c r="L1875">
        <v>473</v>
      </c>
      <c r="M1875" s="2">
        <v>31</v>
      </c>
      <c r="P1875" t="s">
        <v>85</v>
      </c>
      <c r="Q1875" t="s">
        <v>86</v>
      </c>
    </row>
    <row r="1876" spans="1:17" x14ac:dyDescent="0.2">
      <c r="A1876" t="s">
        <v>267</v>
      </c>
      <c r="B1876" s="30" t="s">
        <v>256</v>
      </c>
      <c r="C1876" t="s">
        <v>14</v>
      </c>
      <c r="D1876" t="s">
        <v>82</v>
      </c>
      <c r="E1876" t="s">
        <v>25</v>
      </c>
      <c r="F1876" t="s">
        <v>17</v>
      </c>
      <c r="G1876" t="s">
        <v>19</v>
      </c>
      <c r="H1876" s="4">
        <v>986</v>
      </c>
      <c r="I1876">
        <v>350</v>
      </c>
      <c r="J1876">
        <v>0</v>
      </c>
      <c r="K1876">
        <v>636</v>
      </c>
      <c r="L1876">
        <v>0</v>
      </c>
      <c r="M1876" s="2">
        <v>31</v>
      </c>
      <c r="N1876" t="s">
        <v>23</v>
      </c>
      <c r="P1876" t="s">
        <v>85</v>
      </c>
      <c r="Q1876" t="s">
        <v>86</v>
      </c>
    </row>
    <row r="1877" spans="1:17" x14ac:dyDescent="0.2">
      <c r="A1877" t="s">
        <v>267</v>
      </c>
      <c r="B1877" s="30" t="s">
        <v>257</v>
      </c>
      <c r="C1877" t="s">
        <v>14</v>
      </c>
      <c r="D1877" t="s">
        <v>82</v>
      </c>
      <c r="E1877" t="s">
        <v>258</v>
      </c>
      <c r="F1877" t="s">
        <v>17</v>
      </c>
      <c r="G1877" t="s">
        <v>18</v>
      </c>
      <c r="H1877" s="4">
        <v>0</v>
      </c>
      <c r="I1877">
        <v>0</v>
      </c>
      <c r="J1877">
        <v>0</v>
      </c>
      <c r="K1877">
        <v>0</v>
      </c>
      <c r="L1877">
        <v>0</v>
      </c>
      <c r="M1877" s="2">
        <v>31</v>
      </c>
      <c r="P1877" t="s">
        <v>85</v>
      </c>
      <c r="Q1877" t="s">
        <v>86</v>
      </c>
    </row>
    <row r="1878" spans="1:17" x14ac:dyDescent="0.2">
      <c r="A1878" t="s">
        <v>267</v>
      </c>
      <c r="B1878" s="30" t="s">
        <v>259</v>
      </c>
      <c r="C1878" t="s">
        <v>14</v>
      </c>
      <c r="D1878" t="s">
        <v>82</v>
      </c>
      <c r="F1878" t="s">
        <v>17</v>
      </c>
      <c r="G1878" t="s">
        <v>18</v>
      </c>
      <c r="H1878" s="4">
        <v>1381.71</v>
      </c>
      <c r="I1878">
        <v>0</v>
      </c>
      <c r="J1878">
        <v>0</v>
      </c>
      <c r="K1878">
        <v>0</v>
      </c>
      <c r="L1878">
        <v>1381.71</v>
      </c>
      <c r="M1878" s="2">
        <v>31</v>
      </c>
      <c r="P1878" t="s">
        <v>85</v>
      </c>
      <c r="Q1878" t="s">
        <v>86</v>
      </c>
    </row>
    <row r="1879" spans="1:17" x14ac:dyDescent="0.2">
      <c r="A1879" t="s">
        <v>267</v>
      </c>
      <c r="B1879" s="30" t="s">
        <v>260</v>
      </c>
      <c r="C1879" t="s">
        <v>14</v>
      </c>
      <c r="D1879" t="s">
        <v>82</v>
      </c>
      <c r="F1879" t="s">
        <v>17</v>
      </c>
      <c r="G1879" t="s">
        <v>18</v>
      </c>
      <c r="H1879" s="4">
        <v>182</v>
      </c>
      <c r="I1879">
        <v>0</v>
      </c>
      <c r="J1879">
        <v>0</v>
      </c>
      <c r="K1879">
        <v>0</v>
      </c>
      <c r="L1879">
        <v>182</v>
      </c>
      <c r="M1879" s="2">
        <v>31</v>
      </c>
      <c r="O1879" t="s">
        <v>37</v>
      </c>
      <c r="P1879" t="s">
        <v>85</v>
      </c>
      <c r="Q1879" t="s">
        <v>86</v>
      </c>
    </row>
    <row r="1880" spans="1:17" x14ac:dyDescent="0.2">
      <c r="A1880" t="s">
        <v>267</v>
      </c>
      <c r="B1880" s="30" t="s">
        <v>261</v>
      </c>
      <c r="C1880" t="s">
        <v>14</v>
      </c>
      <c r="D1880" t="s">
        <v>82</v>
      </c>
      <c r="F1880" t="s">
        <v>17</v>
      </c>
      <c r="G1880" t="s">
        <v>18</v>
      </c>
      <c r="H1880" s="4">
        <v>0</v>
      </c>
      <c r="I1880">
        <v>0</v>
      </c>
      <c r="J1880">
        <v>0</v>
      </c>
      <c r="K1880">
        <v>0</v>
      </c>
      <c r="L1880">
        <v>0</v>
      </c>
      <c r="M1880" s="2">
        <v>31</v>
      </c>
      <c r="P1880" t="s">
        <v>85</v>
      </c>
      <c r="Q1880" t="s">
        <v>86</v>
      </c>
    </row>
    <row r="1881" spans="1:17" x14ac:dyDescent="0.2">
      <c r="A1881" t="s">
        <v>267</v>
      </c>
      <c r="B1881" s="30" t="s">
        <v>262</v>
      </c>
      <c r="C1881" t="s">
        <v>14</v>
      </c>
      <c r="D1881" t="s">
        <v>82</v>
      </c>
      <c r="F1881" t="s">
        <v>17</v>
      </c>
      <c r="G1881" t="s">
        <v>18</v>
      </c>
      <c r="H1881" s="4">
        <v>32.76</v>
      </c>
      <c r="I1881">
        <v>0</v>
      </c>
      <c r="J1881">
        <v>0</v>
      </c>
      <c r="K1881">
        <v>0</v>
      </c>
      <c r="L1881">
        <v>32.76</v>
      </c>
      <c r="M1881" s="2">
        <v>31</v>
      </c>
      <c r="P1881" t="s">
        <v>85</v>
      </c>
      <c r="Q1881" t="s">
        <v>86</v>
      </c>
    </row>
    <row r="1882" spans="1:17" x14ac:dyDescent="0.2">
      <c r="A1882" t="s">
        <v>267</v>
      </c>
      <c r="B1882" s="30" t="s">
        <v>263</v>
      </c>
      <c r="C1882" t="s">
        <v>14</v>
      </c>
      <c r="D1882" t="s">
        <v>82</v>
      </c>
      <c r="F1882" t="s">
        <v>17</v>
      </c>
      <c r="G1882" t="s">
        <v>19</v>
      </c>
      <c r="H1882" s="4">
        <v>2266</v>
      </c>
      <c r="I1882">
        <v>840</v>
      </c>
      <c r="J1882">
        <v>0</v>
      </c>
      <c r="K1882">
        <v>1426</v>
      </c>
      <c r="L1882">
        <v>0</v>
      </c>
      <c r="M1882" s="2">
        <v>31</v>
      </c>
      <c r="N1882" t="s">
        <v>23</v>
      </c>
      <c r="O1882" t="s">
        <v>37</v>
      </c>
      <c r="P1882" t="s">
        <v>85</v>
      </c>
      <c r="Q1882" t="s">
        <v>86</v>
      </c>
    </row>
    <row r="1883" spans="1:17" x14ac:dyDescent="0.2">
      <c r="A1883" t="s">
        <v>267</v>
      </c>
      <c r="B1883" s="30" t="s">
        <v>264</v>
      </c>
      <c r="C1883" t="s">
        <v>14</v>
      </c>
      <c r="D1883" t="s">
        <v>82</v>
      </c>
      <c r="F1883" t="s">
        <v>17</v>
      </c>
      <c r="G1883" t="s">
        <v>18</v>
      </c>
      <c r="H1883" s="4">
        <v>107.85</v>
      </c>
      <c r="I1883">
        <v>0</v>
      </c>
      <c r="J1883">
        <v>0</v>
      </c>
      <c r="K1883">
        <v>0</v>
      </c>
      <c r="L1883">
        <v>107.85</v>
      </c>
      <c r="M1883" s="2">
        <v>31</v>
      </c>
      <c r="P1883" t="s">
        <v>85</v>
      </c>
      <c r="Q1883" t="s">
        <v>86</v>
      </c>
    </row>
    <row r="1884" spans="1:17" x14ac:dyDescent="0.2">
      <c r="A1884" t="s">
        <v>267</v>
      </c>
      <c r="B1884" s="30" t="s">
        <v>265</v>
      </c>
      <c r="C1884" t="s">
        <v>14</v>
      </c>
      <c r="D1884" t="s">
        <v>82</v>
      </c>
      <c r="F1884" t="s">
        <v>17</v>
      </c>
      <c r="G1884" t="s">
        <v>19</v>
      </c>
      <c r="H1884" s="4">
        <v>1191</v>
      </c>
      <c r="I1884">
        <v>514</v>
      </c>
      <c r="J1884">
        <v>0</v>
      </c>
      <c r="K1884">
        <v>677</v>
      </c>
      <c r="L1884">
        <v>0</v>
      </c>
      <c r="M1884" s="2">
        <v>31</v>
      </c>
      <c r="N1884" t="s">
        <v>23</v>
      </c>
      <c r="P1884" t="s">
        <v>85</v>
      </c>
      <c r="Q1884" t="s">
        <v>86</v>
      </c>
    </row>
    <row r="1885" spans="1:17" x14ac:dyDescent="0.2">
      <c r="A1885" t="s">
        <v>267</v>
      </c>
      <c r="B1885" s="30" t="s">
        <v>266</v>
      </c>
      <c r="C1885" t="s">
        <v>14</v>
      </c>
      <c r="D1885" t="s">
        <v>82</v>
      </c>
      <c r="F1885" t="s">
        <v>17</v>
      </c>
      <c r="G1885" t="s">
        <v>18</v>
      </c>
      <c r="H1885" s="4">
        <v>102.76</v>
      </c>
      <c r="I1885">
        <v>0</v>
      </c>
      <c r="J1885">
        <v>0</v>
      </c>
      <c r="K1885">
        <v>0</v>
      </c>
      <c r="L1885">
        <v>102.76</v>
      </c>
      <c r="M1885" s="2">
        <v>31</v>
      </c>
      <c r="P1885" t="s">
        <v>85</v>
      </c>
      <c r="Q1885" t="s">
        <v>86</v>
      </c>
    </row>
    <row r="1886" spans="1:17" ht="15" x14ac:dyDescent="0.25">
      <c r="A1886" s="27" t="s">
        <v>64</v>
      </c>
      <c r="B1886" s="32"/>
      <c r="C1886" s="27"/>
      <c r="D1886" s="27"/>
      <c r="E1886" s="27"/>
      <c r="F1886" s="27"/>
      <c r="G1886" s="27"/>
      <c r="H1886" s="28">
        <v>5250035.7000000076</v>
      </c>
      <c r="I1886" s="27">
        <v>886503</v>
      </c>
      <c r="J1886" s="27">
        <v>0</v>
      </c>
      <c r="K1886" s="27">
        <v>3446790</v>
      </c>
      <c r="L1886" s="27">
        <v>916742.70000000065</v>
      </c>
      <c r="M1886" s="29"/>
      <c r="N1886" s="27"/>
      <c r="O1886" s="27"/>
      <c r="P1886" s="27"/>
      <c r="Q1886" s="27"/>
    </row>
    <row r="1887" spans="1:17" x14ac:dyDescent="0.2">
      <c r="H1887" s="4"/>
      <c r="M1887" s="2"/>
    </row>
    <row r="1888" spans="1:17" x14ac:dyDescent="0.2">
      <c r="H1888" s="4"/>
      <c r="M1888" s="2"/>
    </row>
    <row r="1889" spans="8:13" x14ac:dyDescent="0.2">
      <c r="H1889" s="4"/>
      <c r="M1889" s="2"/>
    </row>
    <row r="1890" spans="8:13" x14ac:dyDescent="0.2">
      <c r="H1890" s="4"/>
      <c r="M1890" s="2"/>
    </row>
    <row r="1891" spans="8:13" x14ac:dyDescent="0.2">
      <c r="H1891" s="4"/>
      <c r="M1891" s="2"/>
    </row>
    <row r="1892" spans="8:13" x14ac:dyDescent="0.2">
      <c r="H1892" s="4"/>
      <c r="M1892" s="2"/>
    </row>
    <row r="1893" spans="8:13" x14ac:dyDescent="0.2">
      <c r="H1893" s="4"/>
      <c r="M1893" s="2"/>
    </row>
    <row r="1894" spans="8:13" x14ac:dyDescent="0.2">
      <c r="H1894" s="4"/>
      <c r="M1894" s="2"/>
    </row>
    <row r="1895" spans="8:13" x14ac:dyDescent="0.2">
      <c r="H1895" s="4"/>
      <c r="M1895" s="2"/>
    </row>
    <row r="1896" spans="8:13" x14ac:dyDescent="0.2">
      <c r="H1896" s="4"/>
      <c r="M1896" s="2"/>
    </row>
    <row r="1897" spans="8:13" x14ac:dyDescent="0.2">
      <c r="H1897" s="4"/>
      <c r="M1897" s="2"/>
    </row>
    <row r="1898" spans="8:13" x14ac:dyDescent="0.2">
      <c r="H1898" s="4"/>
      <c r="M1898" s="2"/>
    </row>
    <row r="1899" spans="8:13" x14ac:dyDescent="0.2">
      <c r="H1899" s="4"/>
      <c r="M1899" s="2"/>
    </row>
    <row r="1900" spans="8:13" x14ac:dyDescent="0.2">
      <c r="H1900" s="4"/>
      <c r="M1900" s="2"/>
    </row>
    <row r="1901" spans="8:13" x14ac:dyDescent="0.2">
      <c r="H1901" s="4"/>
      <c r="M1901" s="2"/>
    </row>
    <row r="1902" spans="8:13" x14ac:dyDescent="0.2">
      <c r="H1902" s="4"/>
      <c r="M1902" s="2"/>
    </row>
    <row r="1903" spans="8:13" x14ac:dyDescent="0.2">
      <c r="H1903" s="4"/>
      <c r="M1903" s="2"/>
    </row>
    <row r="1904" spans="8:13" x14ac:dyDescent="0.2">
      <c r="H1904" s="4"/>
      <c r="M1904" s="2"/>
    </row>
    <row r="1905" spans="8:13" x14ac:dyDescent="0.2">
      <c r="H1905" s="4"/>
      <c r="M1905" s="2"/>
    </row>
    <row r="1906" spans="8:13" x14ac:dyDescent="0.2">
      <c r="H1906" s="4"/>
      <c r="M1906" s="2"/>
    </row>
    <row r="1907" spans="8:13" x14ac:dyDescent="0.2">
      <c r="H1907" s="4"/>
      <c r="M1907" s="2"/>
    </row>
    <row r="1908" spans="8:13" x14ac:dyDescent="0.2">
      <c r="H1908" s="4"/>
      <c r="M1908" s="2"/>
    </row>
    <row r="1909" spans="8:13" x14ac:dyDescent="0.2">
      <c r="H1909" s="4"/>
      <c r="M1909" s="2"/>
    </row>
    <row r="1910" spans="8:13" x14ac:dyDescent="0.2">
      <c r="H1910" s="4"/>
      <c r="M1910" s="2"/>
    </row>
    <row r="1911" spans="8:13" x14ac:dyDescent="0.2">
      <c r="H1911" s="4"/>
      <c r="M1911" s="2"/>
    </row>
    <row r="1912" spans="8:13" x14ac:dyDescent="0.2">
      <c r="H1912" s="4"/>
      <c r="M1912" s="2"/>
    </row>
    <row r="1913" spans="8:13" x14ac:dyDescent="0.2">
      <c r="H1913" s="4"/>
      <c r="M1913" s="2"/>
    </row>
    <row r="1914" spans="8:13" x14ac:dyDescent="0.2">
      <c r="H1914" s="4"/>
      <c r="M1914" s="2"/>
    </row>
    <row r="1915" spans="8:13" x14ac:dyDescent="0.2">
      <c r="H1915" s="4"/>
      <c r="M1915" s="2"/>
    </row>
    <row r="1916" spans="8:13" x14ac:dyDescent="0.2">
      <c r="H1916" s="4"/>
      <c r="M1916" s="2"/>
    </row>
    <row r="1917" spans="8:13" x14ac:dyDescent="0.2">
      <c r="H1917" s="4"/>
      <c r="M1917" s="2"/>
    </row>
    <row r="1918" spans="8:13" x14ac:dyDescent="0.2">
      <c r="H1918" s="4"/>
      <c r="M1918" s="2"/>
    </row>
    <row r="1919" spans="8:13" x14ac:dyDescent="0.2">
      <c r="H1919" s="4"/>
      <c r="M1919" s="2"/>
    </row>
    <row r="1920" spans="8:13" x14ac:dyDescent="0.2">
      <c r="H1920" s="4"/>
      <c r="M1920" s="2"/>
    </row>
    <row r="1921" spans="8:13" x14ac:dyDescent="0.2">
      <c r="H1921" s="4"/>
      <c r="M1921" s="2"/>
    </row>
    <row r="1922" spans="8:13" x14ac:dyDescent="0.2">
      <c r="H1922" s="4"/>
      <c r="M1922" s="2"/>
    </row>
    <row r="1923" spans="8:13" x14ac:dyDescent="0.2">
      <c r="H1923" s="4"/>
      <c r="M1923" s="2"/>
    </row>
    <row r="1924" spans="8:13" x14ac:dyDescent="0.2">
      <c r="H1924" s="4"/>
      <c r="M1924" s="2"/>
    </row>
    <row r="1925" spans="8:13" x14ac:dyDescent="0.2">
      <c r="H1925" s="4"/>
      <c r="M1925" s="2"/>
    </row>
    <row r="1926" spans="8:13" x14ac:dyDescent="0.2">
      <c r="H1926" s="4"/>
      <c r="M1926" s="2"/>
    </row>
    <row r="1927" spans="8:13" x14ac:dyDescent="0.2">
      <c r="H1927" s="4"/>
      <c r="M1927" s="2"/>
    </row>
    <row r="1928" spans="8:13" x14ac:dyDescent="0.2">
      <c r="H1928" s="4"/>
      <c r="M1928" s="2"/>
    </row>
    <row r="1929" spans="8:13" x14ac:dyDescent="0.2">
      <c r="H1929" s="4"/>
      <c r="M1929" s="2"/>
    </row>
    <row r="1930" spans="8:13" x14ac:dyDescent="0.2">
      <c r="H1930" s="4"/>
      <c r="M1930" s="2"/>
    </row>
    <row r="1931" spans="8:13" x14ac:dyDescent="0.2">
      <c r="H1931" s="4"/>
      <c r="M1931" s="2"/>
    </row>
    <row r="1932" spans="8:13" x14ac:dyDescent="0.2">
      <c r="H1932" s="4"/>
      <c r="M1932" s="2"/>
    </row>
    <row r="1933" spans="8:13" x14ac:dyDescent="0.2">
      <c r="H1933" s="4"/>
      <c r="M1933" s="2"/>
    </row>
    <row r="1934" spans="8:13" x14ac:dyDescent="0.2">
      <c r="H1934" s="4"/>
      <c r="M1934" s="2"/>
    </row>
    <row r="1935" spans="8:13" x14ac:dyDescent="0.2">
      <c r="H1935" s="4"/>
      <c r="M1935" s="2"/>
    </row>
    <row r="1936" spans="8:13" x14ac:dyDescent="0.2">
      <c r="H1936" s="4"/>
      <c r="M1936" s="2"/>
    </row>
    <row r="1937" spans="8:13" x14ac:dyDescent="0.2">
      <c r="H1937" s="4"/>
      <c r="M1937" s="2"/>
    </row>
    <row r="1938" spans="8:13" x14ac:dyDescent="0.2">
      <c r="H1938" s="4"/>
      <c r="M1938" s="2"/>
    </row>
    <row r="1939" spans="8:13" x14ac:dyDescent="0.2">
      <c r="H1939" s="4"/>
      <c r="M1939" s="2"/>
    </row>
    <row r="1940" spans="8:13" x14ac:dyDescent="0.2">
      <c r="H1940" s="4"/>
      <c r="M1940" s="2"/>
    </row>
    <row r="1941" spans="8:13" x14ac:dyDescent="0.2">
      <c r="H1941" s="4"/>
      <c r="M1941" s="2"/>
    </row>
    <row r="1942" spans="8:13" x14ac:dyDescent="0.2">
      <c r="H1942" s="4"/>
      <c r="M1942" s="2"/>
    </row>
    <row r="1943" spans="8:13" x14ac:dyDescent="0.2">
      <c r="H1943" s="4"/>
      <c r="M1943" s="2"/>
    </row>
    <row r="1944" spans="8:13" x14ac:dyDescent="0.2">
      <c r="H1944" s="4"/>
      <c r="M1944" s="2"/>
    </row>
    <row r="1945" spans="8:13" x14ac:dyDescent="0.2">
      <c r="H1945" s="4"/>
      <c r="M1945" s="2"/>
    </row>
    <row r="1946" spans="8:13" x14ac:dyDescent="0.2">
      <c r="H1946" s="4"/>
      <c r="M1946" s="2"/>
    </row>
    <row r="1947" spans="8:13" x14ac:dyDescent="0.2">
      <c r="H1947" s="4"/>
      <c r="M1947" s="2"/>
    </row>
    <row r="1948" spans="8:13" x14ac:dyDescent="0.2">
      <c r="H1948" s="4"/>
      <c r="M1948" s="2"/>
    </row>
    <row r="1949" spans="8:13" x14ac:dyDescent="0.2">
      <c r="H1949" s="4"/>
      <c r="M1949" s="2"/>
    </row>
    <row r="1950" spans="8:13" x14ac:dyDescent="0.2">
      <c r="H1950" s="4"/>
      <c r="M1950" s="2"/>
    </row>
    <row r="1951" spans="8:13" x14ac:dyDescent="0.2">
      <c r="H1951" s="4"/>
      <c r="M1951" s="2"/>
    </row>
    <row r="1952" spans="8:13" x14ac:dyDescent="0.2">
      <c r="H1952" s="4"/>
      <c r="M1952" s="2"/>
    </row>
    <row r="1953" spans="8:13" x14ac:dyDescent="0.2">
      <c r="H1953" s="4"/>
      <c r="M1953" s="2"/>
    </row>
    <row r="1954" spans="8:13" x14ac:dyDescent="0.2">
      <c r="H1954" s="4"/>
      <c r="M1954" s="2"/>
    </row>
    <row r="1955" spans="8:13" x14ac:dyDescent="0.2">
      <c r="H1955" s="4"/>
      <c r="M1955" s="2"/>
    </row>
    <row r="1956" spans="8:13" x14ac:dyDescent="0.2">
      <c r="H1956" s="4"/>
      <c r="M1956" s="2"/>
    </row>
    <row r="1957" spans="8:13" x14ac:dyDescent="0.2">
      <c r="H1957" s="4"/>
      <c r="M1957" s="2"/>
    </row>
    <row r="1958" spans="8:13" x14ac:dyDescent="0.2">
      <c r="H1958" s="4"/>
      <c r="M1958" s="2"/>
    </row>
    <row r="1959" spans="8:13" x14ac:dyDescent="0.2">
      <c r="H1959" s="4"/>
      <c r="M1959" s="2"/>
    </row>
    <row r="1960" spans="8:13" x14ac:dyDescent="0.2">
      <c r="H1960" s="4"/>
      <c r="M1960" s="2"/>
    </row>
    <row r="1961" spans="8:13" x14ac:dyDescent="0.2">
      <c r="H1961" s="4"/>
      <c r="M1961" s="2"/>
    </row>
    <row r="1962" spans="8:13" x14ac:dyDescent="0.2">
      <c r="H1962" s="4"/>
      <c r="M1962" s="2"/>
    </row>
    <row r="1963" spans="8:13" x14ac:dyDescent="0.2">
      <c r="H1963" s="4"/>
      <c r="M1963" s="2"/>
    </row>
    <row r="1964" spans="8:13" x14ac:dyDescent="0.2">
      <c r="H1964" s="4"/>
      <c r="M1964" s="2"/>
    </row>
    <row r="1965" spans="8:13" x14ac:dyDescent="0.2">
      <c r="H1965" s="4"/>
      <c r="M1965" s="2"/>
    </row>
    <row r="1966" spans="8:13" x14ac:dyDescent="0.2">
      <c r="H1966" s="4"/>
      <c r="M1966" s="2"/>
    </row>
    <row r="1967" spans="8:13" x14ac:dyDescent="0.2">
      <c r="H1967" s="4"/>
      <c r="M1967" s="2"/>
    </row>
    <row r="1968" spans="8:13" x14ac:dyDescent="0.2">
      <c r="H1968" s="4"/>
      <c r="M1968" s="2"/>
    </row>
    <row r="1969" spans="8:13" x14ac:dyDescent="0.2">
      <c r="H1969" s="4"/>
      <c r="M1969" s="2"/>
    </row>
    <row r="1970" spans="8:13" x14ac:dyDescent="0.2">
      <c r="H1970" s="4"/>
      <c r="M1970" s="2"/>
    </row>
    <row r="1971" spans="8:13" x14ac:dyDescent="0.2">
      <c r="H1971" s="4"/>
      <c r="M1971" s="2"/>
    </row>
    <row r="1972" spans="8:13" x14ac:dyDescent="0.2">
      <c r="H1972" s="4"/>
      <c r="M1972" s="2"/>
    </row>
    <row r="1973" spans="8:13" x14ac:dyDescent="0.2">
      <c r="H1973" s="4"/>
      <c r="M1973" s="2"/>
    </row>
    <row r="1974" spans="8:13" x14ac:dyDescent="0.2">
      <c r="H1974" s="4"/>
      <c r="M1974" s="2"/>
    </row>
    <row r="1975" spans="8:13" x14ac:dyDescent="0.2">
      <c r="H1975" s="4"/>
      <c r="M1975" s="2"/>
    </row>
    <row r="1976" spans="8:13" x14ac:dyDescent="0.2">
      <c r="H1976" s="4"/>
      <c r="M1976" s="2"/>
    </row>
    <row r="1977" spans="8:13" x14ac:dyDescent="0.2">
      <c r="H1977" s="4"/>
      <c r="M1977" s="2"/>
    </row>
    <row r="1978" spans="8:13" x14ac:dyDescent="0.2">
      <c r="H1978" s="4"/>
      <c r="M1978" s="2"/>
    </row>
    <row r="1979" spans="8:13" x14ac:dyDescent="0.2">
      <c r="H1979" s="4"/>
      <c r="M1979" s="2"/>
    </row>
    <row r="1980" spans="8:13" x14ac:dyDescent="0.2">
      <c r="H1980" s="4"/>
      <c r="M1980" s="2"/>
    </row>
    <row r="1981" spans="8:13" x14ac:dyDescent="0.2">
      <c r="H1981" s="4"/>
      <c r="M1981" s="2"/>
    </row>
    <row r="1982" spans="8:13" x14ac:dyDescent="0.2">
      <c r="H1982" s="4"/>
      <c r="M1982" s="2"/>
    </row>
    <row r="1983" spans="8:13" x14ac:dyDescent="0.2">
      <c r="H1983" s="4"/>
      <c r="M1983" s="2"/>
    </row>
    <row r="1984" spans="8:13" x14ac:dyDescent="0.2">
      <c r="H1984" s="4"/>
      <c r="M1984" s="2"/>
    </row>
    <row r="1985" spans="8:13" x14ac:dyDescent="0.2">
      <c r="H1985" s="4"/>
      <c r="M1985" s="2"/>
    </row>
    <row r="1986" spans="8:13" x14ac:dyDescent="0.2">
      <c r="H1986" s="4"/>
      <c r="M1986" s="2"/>
    </row>
    <row r="1987" spans="8:13" x14ac:dyDescent="0.2">
      <c r="H1987" s="4"/>
      <c r="M1987" s="2"/>
    </row>
    <row r="1988" spans="8:13" x14ac:dyDescent="0.2">
      <c r="H1988" s="4"/>
      <c r="M1988" s="2"/>
    </row>
    <row r="1989" spans="8:13" x14ac:dyDescent="0.2">
      <c r="H1989" s="4"/>
      <c r="M1989" s="2"/>
    </row>
    <row r="1990" spans="8:13" x14ac:dyDescent="0.2">
      <c r="H1990" s="4"/>
      <c r="M1990" s="2"/>
    </row>
    <row r="1991" spans="8:13" x14ac:dyDescent="0.2">
      <c r="H1991" s="4"/>
      <c r="M1991" s="2"/>
    </row>
    <row r="1992" spans="8:13" x14ac:dyDescent="0.2">
      <c r="H1992" s="4"/>
      <c r="M1992" s="2"/>
    </row>
    <row r="1993" spans="8:13" x14ac:dyDescent="0.2">
      <c r="H1993" s="4"/>
      <c r="M1993" s="2"/>
    </row>
    <row r="1994" spans="8:13" x14ac:dyDescent="0.2">
      <c r="H1994" s="4"/>
      <c r="M1994" s="2"/>
    </row>
    <row r="1995" spans="8:13" x14ac:dyDescent="0.2">
      <c r="H1995" s="4"/>
      <c r="M1995" s="2"/>
    </row>
    <row r="1996" spans="8:13" x14ac:dyDescent="0.2">
      <c r="H1996" s="4"/>
      <c r="M1996" s="2"/>
    </row>
    <row r="1997" spans="8:13" x14ac:dyDescent="0.2">
      <c r="H1997" s="4"/>
      <c r="M1997" s="2"/>
    </row>
    <row r="1998" spans="8:13" x14ac:dyDescent="0.2">
      <c r="H1998" s="4"/>
      <c r="M1998" s="2"/>
    </row>
    <row r="1999" spans="8:13" x14ac:dyDescent="0.2">
      <c r="H1999" s="4"/>
      <c r="M1999" s="2"/>
    </row>
    <row r="2000" spans="8:13" x14ac:dyDescent="0.2">
      <c r="H2000" s="4"/>
      <c r="M2000" s="2"/>
    </row>
    <row r="2001" spans="8:13" x14ac:dyDescent="0.2">
      <c r="H2001" s="4"/>
      <c r="M2001" s="2"/>
    </row>
    <row r="2002" spans="8:13" x14ac:dyDescent="0.2">
      <c r="H2002" s="4"/>
      <c r="M2002" s="2"/>
    </row>
    <row r="2003" spans="8:13" x14ac:dyDescent="0.2">
      <c r="H2003" s="4"/>
      <c r="M2003" s="2"/>
    </row>
    <row r="2004" spans="8:13" x14ac:dyDescent="0.2">
      <c r="H2004" s="4"/>
      <c r="M2004" s="2"/>
    </row>
    <row r="2005" spans="8:13" x14ac:dyDescent="0.2">
      <c r="H2005" s="4"/>
      <c r="M2005" s="2"/>
    </row>
    <row r="2006" spans="8:13" x14ac:dyDescent="0.2">
      <c r="H2006" s="4"/>
      <c r="M2006" s="2"/>
    </row>
    <row r="2007" spans="8:13" x14ac:dyDescent="0.2">
      <c r="H2007" s="4"/>
      <c r="M2007" s="2"/>
    </row>
    <row r="2008" spans="8:13" x14ac:dyDescent="0.2">
      <c r="H2008" s="4"/>
      <c r="M2008" s="2"/>
    </row>
    <row r="2009" spans="8:13" x14ac:dyDescent="0.2">
      <c r="H2009" s="4"/>
      <c r="M2009" s="2"/>
    </row>
    <row r="2010" spans="8:13" x14ac:dyDescent="0.2">
      <c r="H2010" s="4"/>
      <c r="M2010" s="2"/>
    </row>
    <row r="2011" spans="8:13" x14ac:dyDescent="0.2">
      <c r="H2011" s="4"/>
      <c r="M2011" s="2"/>
    </row>
    <row r="2012" spans="8:13" x14ac:dyDescent="0.2">
      <c r="H2012" s="4"/>
      <c r="M2012" s="2"/>
    </row>
    <row r="2013" spans="8:13" x14ac:dyDescent="0.2">
      <c r="H2013" s="4"/>
      <c r="M2013" s="2"/>
    </row>
    <row r="2014" spans="8:13" x14ac:dyDescent="0.2">
      <c r="H2014" s="4"/>
      <c r="M2014" s="2"/>
    </row>
    <row r="2015" spans="8:13" x14ac:dyDescent="0.2">
      <c r="H2015" s="4"/>
      <c r="M2015" s="2"/>
    </row>
    <row r="2016" spans="8:13" x14ac:dyDescent="0.2">
      <c r="H2016" s="4"/>
      <c r="M2016" s="2"/>
    </row>
    <row r="2017" spans="8:13" x14ac:dyDescent="0.2">
      <c r="H2017" s="4"/>
      <c r="M2017" s="2"/>
    </row>
    <row r="2018" spans="8:13" x14ac:dyDescent="0.2">
      <c r="H2018" s="4"/>
      <c r="M2018" s="2"/>
    </row>
    <row r="2019" spans="8:13" x14ac:dyDescent="0.2">
      <c r="H2019" s="4"/>
      <c r="M2019" s="2"/>
    </row>
    <row r="2020" spans="8:13" x14ac:dyDescent="0.2">
      <c r="H2020" s="4"/>
      <c r="M2020" s="2"/>
    </row>
    <row r="2021" spans="8:13" x14ac:dyDescent="0.2">
      <c r="H2021" s="4"/>
      <c r="M2021" s="2"/>
    </row>
    <row r="2022" spans="8:13" x14ac:dyDescent="0.2">
      <c r="H2022" s="4"/>
      <c r="M2022" s="2"/>
    </row>
    <row r="2023" spans="8:13" x14ac:dyDescent="0.2">
      <c r="H2023" s="4"/>
      <c r="M2023" s="2"/>
    </row>
    <row r="2024" spans="8:13" x14ac:dyDescent="0.2">
      <c r="H2024" s="4"/>
      <c r="M2024" s="2"/>
    </row>
    <row r="2025" spans="8:13" x14ac:dyDescent="0.2">
      <c r="H2025" s="4"/>
      <c r="M2025" s="2"/>
    </row>
    <row r="2026" spans="8:13" x14ac:dyDescent="0.2">
      <c r="H2026" s="4"/>
      <c r="M2026" s="2"/>
    </row>
    <row r="2027" spans="8:13" x14ac:dyDescent="0.2">
      <c r="H2027" s="4"/>
      <c r="M2027" s="2"/>
    </row>
    <row r="2028" spans="8:13" x14ac:dyDescent="0.2">
      <c r="H2028" s="4"/>
      <c r="M2028" s="2"/>
    </row>
    <row r="2029" spans="8:13" x14ac:dyDescent="0.2">
      <c r="H2029" s="4"/>
      <c r="M2029" s="2"/>
    </row>
    <row r="2030" spans="8:13" x14ac:dyDescent="0.2">
      <c r="H2030" s="4"/>
      <c r="M2030" s="2"/>
    </row>
    <row r="2031" spans="8:13" x14ac:dyDescent="0.2">
      <c r="H2031" s="4"/>
      <c r="M2031" s="2"/>
    </row>
    <row r="2032" spans="8:13" x14ac:dyDescent="0.2">
      <c r="H2032" s="4"/>
      <c r="M2032" s="2"/>
    </row>
    <row r="2033" spans="8:13" x14ac:dyDescent="0.2">
      <c r="H2033" s="4"/>
      <c r="M2033" s="2"/>
    </row>
    <row r="2034" spans="8:13" x14ac:dyDescent="0.2">
      <c r="H2034" s="4"/>
      <c r="M2034" s="2"/>
    </row>
    <row r="2035" spans="8:13" x14ac:dyDescent="0.2">
      <c r="H2035" s="4"/>
      <c r="M2035" s="2"/>
    </row>
    <row r="2036" spans="8:13" x14ac:dyDescent="0.2">
      <c r="H2036" s="4"/>
      <c r="M2036" s="2"/>
    </row>
    <row r="2037" spans="8:13" x14ac:dyDescent="0.2">
      <c r="H2037" s="4"/>
      <c r="M2037" s="2"/>
    </row>
    <row r="2038" spans="8:13" x14ac:dyDescent="0.2">
      <c r="H2038" s="4"/>
      <c r="M2038" s="2"/>
    </row>
    <row r="2039" spans="8:13" x14ac:dyDescent="0.2">
      <c r="H2039" s="4"/>
      <c r="M2039" s="2"/>
    </row>
    <row r="2040" spans="8:13" x14ac:dyDescent="0.2">
      <c r="H2040" s="4"/>
      <c r="M2040" s="2"/>
    </row>
    <row r="2041" spans="8:13" x14ac:dyDescent="0.2">
      <c r="H2041" s="4"/>
      <c r="M2041" s="2"/>
    </row>
    <row r="2042" spans="8:13" x14ac:dyDescent="0.2">
      <c r="H2042" s="4"/>
      <c r="M2042" s="2"/>
    </row>
    <row r="2043" spans="8:13" x14ac:dyDescent="0.2">
      <c r="H2043" s="4"/>
      <c r="M2043" s="2"/>
    </row>
    <row r="2044" spans="8:13" x14ac:dyDescent="0.2">
      <c r="H2044" s="4"/>
      <c r="M2044" s="2"/>
    </row>
    <row r="2045" spans="8:13" x14ac:dyDescent="0.2">
      <c r="H2045" s="4"/>
      <c r="M2045" s="2"/>
    </row>
    <row r="2046" spans="8:13" x14ac:dyDescent="0.2">
      <c r="H2046" s="4"/>
      <c r="M2046" s="2"/>
    </row>
    <row r="2047" spans="8:13" x14ac:dyDescent="0.2">
      <c r="H2047" s="4"/>
      <c r="M2047" s="2"/>
    </row>
    <row r="2048" spans="8:13" x14ac:dyDescent="0.2">
      <c r="H2048" s="4"/>
      <c r="M2048" s="2"/>
    </row>
    <row r="2049" spans="8:13" x14ac:dyDescent="0.2">
      <c r="H2049" s="4"/>
      <c r="M2049" s="2"/>
    </row>
    <row r="2050" spans="8:13" x14ac:dyDescent="0.2">
      <c r="H2050" s="4"/>
      <c r="M2050" s="2"/>
    </row>
    <row r="2051" spans="8:13" x14ac:dyDescent="0.2">
      <c r="H2051" s="4"/>
      <c r="M2051" s="2"/>
    </row>
    <row r="2052" spans="8:13" x14ac:dyDescent="0.2">
      <c r="H2052" s="4"/>
      <c r="M2052" s="2"/>
    </row>
    <row r="2053" spans="8:13" x14ac:dyDescent="0.2">
      <c r="H2053" s="4"/>
      <c r="M2053" s="2"/>
    </row>
    <row r="2054" spans="8:13" x14ac:dyDescent="0.2">
      <c r="H2054" s="4"/>
      <c r="M2054" s="2"/>
    </row>
    <row r="2055" spans="8:13" x14ac:dyDescent="0.2">
      <c r="H2055" s="4"/>
      <c r="M2055" s="2"/>
    </row>
    <row r="2056" spans="8:13" x14ac:dyDescent="0.2">
      <c r="H2056" s="4"/>
      <c r="M2056" s="2"/>
    </row>
    <row r="2057" spans="8:13" x14ac:dyDescent="0.2">
      <c r="H2057" s="4"/>
      <c r="M2057" s="2"/>
    </row>
    <row r="2058" spans="8:13" x14ac:dyDescent="0.2">
      <c r="H2058" s="4"/>
      <c r="M2058" s="2"/>
    </row>
    <row r="2059" spans="8:13" x14ac:dyDescent="0.2">
      <c r="H2059" s="4"/>
      <c r="M2059" s="2"/>
    </row>
    <row r="2060" spans="8:13" x14ac:dyDescent="0.2">
      <c r="H2060" s="4"/>
      <c r="M2060" s="2"/>
    </row>
    <row r="2061" spans="8:13" x14ac:dyDescent="0.2">
      <c r="H2061" s="4"/>
      <c r="M2061" s="2"/>
    </row>
    <row r="2062" spans="8:13" x14ac:dyDescent="0.2">
      <c r="H2062" s="4"/>
      <c r="M2062" s="2"/>
    </row>
    <row r="2063" spans="8:13" x14ac:dyDescent="0.2">
      <c r="H2063" s="4"/>
      <c r="M2063" s="2"/>
    </row>
    <row r="2064" spans="8:13" x14ac:dyDescent="0.2">
      <c r="H2064" s="4"/>
      <c r="M2064" s="2"/>
    </row>
    <row r="2065" spans="8:13" x14ac:dyDescent="0.2">
      <c r="H2065" s="4"/>
      <c r="M2065" s="2"/>
    </row>
    <row r="2066" spans="8:13" x14ac:dyDescent="0.2">
      <c r="H2066" s="4"/>
      <c r="M2066" s="2"/>
    </row>
    <row r="2067" spans="8:13" x14ac:dyDescent="0.2">
      <c r="H2067" s="4"/>
      <c r="M2067" s="2"/>
    </row>
    <row r="2068" spans="8:13" x14ac:dyDescent="0.2">
      <c r="H2068" s="4"/>
      <c r="M2068" s="2"/>
    </row>
    <row r="2069" spans="8:13" x14ac:dyDescent="0.2">
      <c r="H2069" s="4"/>
      <c r="M2069" s="2"/>
    </row>
    <row r="2070" spans="8:13" x14ac:dyDescent="0.2">
      <c r="H2070" s="4"/>
      <c r="M2070" s="2"/>
    </row>
    <row r="2071" spans="8:13" x14ac:dyDescent="0.2">
      <c r="H2071" s="4"/>
      <c r="M2071" s="2"/>
    </row>
    <row r="2072" spans="8:13" x14ac:dyDescent="0.2">
      <c r="H2072" s="4"/>
      <c r="M2072" s="2"/>
    </row>
    <row r="2073" spans="8:13" x14ac:dyDescent="0.2">
      <c r="H2073" s="4"/>
      <c r="M2073" s="2"/>
    </row>
    <row r="2074" spans="8:13" x14ac:dyDescent="0.2">
      <c r="H2074" s="4"/>
      <c r="M2074" s="2"/>
    </row>
    <row r="2075" spans="8:13" x14ac:dyDescent="0.2">
      <c r="H2075" s="4"/>
      <c r="M2075" s="2"/>
    </row>
    <row r="2076" spans="8:13" x14ac:dyDescent="0.2">
      <c r="H2076" s="4"/>
      <c r="M2076" s="2"/>
    </row>
    <row r="2077" spans="8:13" x14ac:dyDescent="0.2">
      <c r="H2077" s="4"/>
      <c r="M2077" s="2"/>
    </row>
    <row r="2078" spans="8:13" x14ac:dyDescent="0.2">
      <c r="H2078" s="4"/>
      <c r="M2078" s="2"/>
    </row>
    <row r="2079" spans="8:13" x14ac:dyDescent="0.2">
      <c r="H2079" s="4"/>
      <c r="M2079" s="2"/>
    </row>
    <row r="2080" spans="8:13" x14ac:dyDescent="0.2">
      <c r="H2080" s="4"/>
      <c r="M2080" s="2"/>
    </row>
    <row r="2081" spans="8:13" x14ac:dyDescent="0.2">
      <c r="H2081" s="4"/>
      <c r="M2081" s="2"/>
    </row>
    <row r="2082" spans="8:13" x14ac:dyDescent="0.2">
      <c r="H2082" s="4"/>
      <c r="M2082" s="2"/>
    </row>
    <row r="2083" spans="8:13" x14ac:dyDescent="0.2">
      <c r="H2083" s="4"/>
      <c r="M2083" s="2"/>
    </row>
    <row r="2084" spans="8:13" x14ac:dyDescent="0.2">
      <c r="H2084" s="4"/>
      <c r="M2084" s="2"/>
    </row>
    <row r="2085" spans="8:13" x14ac:dyDescent="0.2">
      <c r="H2085" s="4"/>
      <c r="M2085" s="2"/>
    </row>
    <row r="2086" spans="8:13" x14ac:dyDescent="0.2">
      <c r="H2086" s="4"/>
      <c r="M2086" s="2"/>
    </row>
    <row r="2087" spans="8:13" x14ac:dyDescent="0.2">
      <c r="H2087" s="4"/>
      <c r="M2087" s="2"/>
    </row>
    <row r="2088" spans="8:13" x14ac:dyDescent="0.2">
      <c r="H2088" s="4"/>
      <c r="M2088" s="2"/>
    </row>
    <row r="2089" spans="8:13" x14ac:dyDescent="0.2">
      <c r="H2089" s="4"/>
      <c r="M2089" s="2"/>
    </row>
    <row r="2090" spans="8:13" x14ac:dyDescent="0.2">
      <c r="H2090" s="4"/>
      <c r="M2090" s="2"/>
    </row>
    <row r="2091" spans="8:13" x14ac:dyDescent="0.2">
      <c r="H2091" s="4"/>
      <c r="M2091" s="2"/>
    </row>
    <row r="2092" spans="8:13" x14ac:dyDescent="0.2">
      <c r="H2092" s="4"/>
      <c r="M2092" s="2"/>
    </row>
    <row r="2093" spans="8:13" x14ac:dyDescent="0.2">
      <c r="H2093" s="4"/>
      <c r="M2093" s="2"/>
    </row>
    <row r="2094" spans="8:13" x14ac:dyDescent="0.2">
      <c r="H2094" s="4"/>
      <c r="M2094" s="2"/>
    </row>
    <row r="2095" spans="8:13" x14ac:dyDescent="0.2">
      <c r="H2095" s="4"/>
      <c r="M2095" s="2"/>
    </row>
    <row r="2096" spans="8:13" x14ac:dyDescent="0.2">
      <c r="H2096" s="4"/>
      <c r="M2096" s="2"/>
    </row>
    <row r="2097" spans="8:13" x14ac:dyDescent="0.2">
      <c r="H2097" s="4"/>
      <c r="M2097" s="2"/>
    </row>
    <row r="2098" spans="8:13" x14ac:dyDescent="0.2">
      <c r="H2098" s="4"/>
      <c r="M2098" s="2"/>
    </row>
    <row r="2099" spans="8:13" x14ac:dyDescent="0.2">
      <c r="H2099" s="4"/>
      <c r="M2099" s="2"/>
    </row>
    <row r="2100" spans="8:13" x14ac:dyDescent="0.2">
      <c r="H2100" s="4"/>
      <c r="M2100" s="2"/>
    </row>
    <row r="2101" spans="8:13" x14ac:dyDescent="0.2">
      <c r="H2101" s="4"/>
      <c r="M2101" s="2"/>
    </row>
    <row r="2102" spans="8:13" x14ac:dyDescent="0.2">
      <c r="H2102" s="4"/>
      <c r="M2102" s="2"/>
    </row>
    <row r="2103" spans="8:13" x14ac:dyDescent="0.2">
      <c r="H2103" s="4"/>
      <c r="M2103" s="2"/>
    </row>
    <row r="2104" spans="8:13" x14ac:dyDescent="0.2">
      <c r="H2104" s="4"/>
      <c r="M2104" s="2"/>
    </row>
    <row r="2105" spans="8:13" x14ac:dyDescent="0.2">
      <c r="H2105" s="4"/>
      <c r="M2105" s="2"/>
    </row>
    <row r="2106" spans="8:13" x14ac:dyDescent="0.2">
      <c r="H2106" s="4"/>
      <c r="M2106" s="2"/>
    </row>
    <row r="2107" spans="8:13" x14ac:dyDescent="0.2">
      <c r="H2107" s="4"/>
      <c r="M2107" s="2"/>
    </row>
    <row r="2108" spans="8:13" x14ac:dyDescent="0.2">
      <c r="H2108" s="4"/>
      <c r="M2108" s="2"/>
    </row>
    <row r="2109" spans="8:13" x14ac:dyDescent="0.2">
      <c r="H2109" s="4"/>
      <c r="M2109" s="2"/>
    </row>
    <row r="2110" spans="8:13" x14ac:dyDescent="0.2">
      <c r="H2110" s="4"/>
      <c r="M2110" s="2"/>
    </row>
    <row r="2111" spans="8:13" x14ac:dyDescent="0.2">
      <c r="H2111" s="4"/>
      <c r="M2111" s="2"/>
    </row>
    <row r="2112" spans="8:13" x14ac:dyDescent="0.2">
      <c r="H2112" s="4"/>
      <c r="M2112" s="2"/>
    </row>
    <row r="2113" spans="8:13" x14ac:dyDescent="0.2">
      <c r="H2113" s="4"/>
      <c r="M2113" s="2"/>
    </row>
    <row r="2114" spans="8:13" x14ac:dyDescent="0.2">
      <c r="H2114" s="4"/>
      <c r="M2114" s="2"/>
    </row>
    <row r="2115" spans="8:13" x14ac:dyDescent="0.2">
      <c r="H2115" s="4"/>
      <c r="M2115" s="2"/>
    </row>
    <row r="2116" spans="8:13" x14ac:dyDescent="0.2">
      <c r="H2116" s="4"/>
      <c r="M2116" s="2"/>
    </row>
    <row r="2117" spans="8:13" x14ac:dyDescent="0.2">
      <c r="H2117" s="4"/>
      <c r="M2117" s="2"/>
    </row>
    <row r="2118" spans="8:13" x14ac:dyDescent="0.2">
      <c r="H2118" s="4"/>
      <c r="M2118" s="2"/>
    </row>
    <row r="2119" spans="8:13" x14ac:dyDescent="0.2">
      <c r="H2119" s="4"/>
      <c r="M2119" s="2"/>
    </row>
    <row r="2120" spans="8:13" x14ac:dyDescent="0.2">
      <c r="H2120" s="4"/>
      <c r="M2120" s="2"/>
    </row>
    <row r="2121" spans="8:13" x14ac:dyDescent="0.2">
      <c r="H2121" s="4"/>
      <c r="M2121" s="2"/>
    </row>
    <row r="2122" spans="8:13" x14ac:dyDescent="0.2">
      <c r="H2122" s="4"/>
      <c r="M2122" s="2"/>
    </row>
    <row r="2123" spans="8:13" x14ac:dyDescent="0.2">
      <c r="H2123" s="4"/>
      <c r="M2123" s="2"/>
    </row>
    <row r="2124" spans="8:13" x14ac:dyDescent="0.2">
      <c r="H2124" s="4"/>
      <c r="M2124" s="2"/>
    </row>
    <row r="2125" spans="8:13" x14ac:dyDescent="0.2">
      <c r="H2125" s="4"/>
      <c r="M2125" s="2"/>
    </row>
    <row r="2126" spans="8:13" x14ac:dyDescent="0.2">
      <c r="H2126" s="4"/>
      <c r="M2126" s="2"/>
    </row>
    <row r="2127" spans="8:13" x14ac:dyDescent="0.2">
      <c r="H2127" s="4"/>
      <c r="M2127" s="2"/>
    </row>
    <row r="2128" spans="8:13" x14ac:dyDescent="0.2">
      <c r="H2128" s="4"/>
      <c r="M2128" s="2"/>
    </row>
    <row r="2129" spans="8:13" x14ac:dyDescent="0.2">
      <c r="H2129" s="4"/>
      <c r="M2129" s="2"/>
    </row>
    <row r="2130" spans="8:13" x14ac:dyDescent="0.2">
      <c r="H2130" s="4"/>
      <c r="M2130" s="2"/>
    </row>
    <row r="2131" spans="8:13" x14ac:dyDescent="0.2">
      <c r="H2131" s="4"/>
      <c r="M2131" s="2"/>
    </row>
    <row r="2132" spans="8:13" x14ac:dyDescent="0.2">
      <c r="H2132" s="4"/>
      <c r="M2132" s="2"/>
    </row>
    <row r="2133" spans="8:13" x14ac:dyDescent="0.2">
      <c r="H2133" s="4"/>
      <c r="M2133" s="2"/>
    </row>
    <row r="2134" spans="8:13" x14ac:dyDescent="0.2">
      <c r="H2134" s="4"/>
      <c r="M2134" s="2"/>
    </row>
    <row r="2135" spans="8:13" x14ac:dyDescent="0.2">
      <c r="H2135" s="4"/>
      <c r="M2135" s="2"/>
    </row>
    <row r="2136" spans="8:13" x14ac:dyDescent="0.2">
      <c r="H2136" s="4"/>
      <c r="M2136" s="2"/>
    </row>
    <row r="2137" spans="8:13" x14ac:dyDescent="0.2">
      <c r="H2137" s="4"/>
      <c r="M2137" s="2"/>
    </row>
    <row r="2138" spans="8:13" x14ac:dyDescent="0.2">
      <c r="H2138" s="4"/>
      <c r="M2138" s="2"/>
    </row>
    <row r="2139" spans="8:13" x14ac:dyDescent="0.2">
      <c r="H2139" s="4"/>
      <c r="M2139" s="2"/>
    </row>
    <row r="2140" spans="8:13" x14ac:dyDescent="0.2">
      <c r="H2140" s="4"/>
      <c r="M2140" s="2"/>
    </row>
    <row r="2141" spans="8:13" x14ac:dyDescent="0.2">
      <c r="H2141" s="4"/>
      <c r="M2141" s="2"/>
    </row>
    <row r="2142" spans="8:13" x14ac:dyDescent="0.2">
      <c r="H2142" s="4"/>
      <c r="M2142" s="2"/>
    </row>
    <row r="2143" spans="8:13" x14ac:dyDescent="0.2">
      <c r="H2143" s="4"/>
      <c r="M2143" s="2"/>
    </row>
    <row r="2144" spans="8:13" x14ac:dyDescent="0.2">
      <c r="H2144" s="4"/>
      <c r="M2144" s="2"/>
    </row>
    <row r="2145" spans="8:13" x14ac:dyDescent="0.2">
      <c r="H2145" s="4"/>
      <c r="M2145" s="2"/>
    </row>
    <row r="2146" spans="8:13" x14ac:dyDescent="0.2">
      <c r="H2146" s="4"/>
      <c r="M2146" s="2"/>
    </row>
    <row r="2147" spans="8:13" x14ac:dyDescent="0.2">
      <c r="H2147" s="4"/>
      <c r="M2147" s="2"/>
    </row>
    <row r="2148" spans="8:13" x14ac:dyDescent="0.2">
      <c r="H2148" s="4"/>
      <c r="M2148" s="2"/>
    </row>
    <row r="2149" spans="8:13" x14ac:dyDescent="0.2">
      <c r="H2149" s="4"/>
      <c r="M2149" s="2"/>
    </row>
    <row r="2150" spans="8:13" x14ac:dyDescent="0.2">
      <c r="H2150" s="4"/>
      <c r="M2150" s="2"/>
    </row>
    <row r="2151" spans="8:13" x14ac:dyDescent="0.2">
      <c r="H2151" s="4"/>
      <c r="M2151" s="2"/>
    </row>
    <row r="2152" spans="8:13" x14ac:dyDescent="0.2">
      <c r="H2152" s="4"/>
      <c r="M2152" s="2"/>
    </row>
    <row r="2153" spans="8:13" x14ac:dyDescent="0.2">
      <c r="H2153" s="4"/>
      <c r="M2153" s="2"/>
    </row>
    <row r="2154" spans="8:13" x14ac:dyDescent="0.2">
      <c r="H2154" s="4"/>
      <c r="M2154" s="2"/>
    </row>
    <row r="2155" spans="8:13" x14ac:dyDescent="0.2">
      <c r="H2155" s="4"/>
      <c r="M2155" s="2"/>
    </row>
    <row r="2156" spans="8:13" x14ac:dyDescent="0.2">
      <c r="H2156" s="4"/>
      <c r="M2156" s="2"/>
    </row>
    <row r="2157" spans="8:13" x14ac:dyDescent="0.2">
      <c r="H2157" s="4"/>
      <c r="M2157" s="2"/>
    </row>
    <row r="2158" spans="8:13" x14ac:dyDescent="0.2">
      <c r="H2158" s="4"/>
      <c r="M2158" s="2"/>
    </row>
    <row r="2159" spans="8:13" x14ac:dyDescent="0.2">
      <c r="H2159" s="4"/>
      <c r="M2159" s="2"/>
    </row>
    <row r="2160" spans="8:13" x14ac:dyDescent="0.2">
      <c r="H2160" s="4"/>
      <c r="M2160" s="2"/>
    </row>
    <row r="2161" spans="8:13" x14ac:dyDescent="0.2">
      <c r="H2161" s="4"/>
      <c r="M2161" s="2"/>
    </row>
    <row r="2162" spans="8:13" x14ac:dyDescent="0.2">
      <c r="H2162" s="4"/>
      <c r="M2162" s="2"/>
    </row>
    <row r="2163" spans="8:13" x14ac:dyDescent="0.2">
      <c r="H2163" s="4"/>
      <c r="M2163" s="2"/>
    </row>
    <row r="2164" spans="8:13" x14ac:dyDescent="0.2">
      <c r="H2164" s="4"/>
      <c r="M2164" s="2"/>
    </row>
    <row r="2165" spans="8:13" x14ac:dyDescent="0.2">
      <c r="H2165" s="4"/>
      <c r="M2165" s="2"/>
    </row>
    <row r="2166" spans="8:13" x14ac:dyDescent="0.2">
      <c r="H2166" s="4"/>
      <c r="M2166" s="2"/>
    </row>
    <row r="2167" spans="8:13" x14ac:dyDescent="0.2">
      <c r="H2167" s="4"/>
      <c r="M2167" s="2"/>
    </row>
    <row r="2168" spans="8:13" x14ac:dyDescent="0.2">
      <c r="H2168" s="4"/>
      <c r="M2168" s="2"/>
    </row>
    <row r="2169" spans="8:13" x14ac:dyDescent="0.2">
      <c r="H2169" s="4"/>
      <c r="M2169" s="2"/>
    </row>
    <row r="2170" spans="8:13" x14ac:dyDescent="0.2">
      <c r="H2170" s="4"/>
      <c r="M2170" s="2"/>
    </row>
    <row r="2171" spans="8:13" x14ac:dyDescent="0.2">
      <c r="H2171" s="4"/>
      <c r="M2171" s="2"/>
    </row>
    <row r="2172" spans="8:13" x14ac:dyDescent="0.2">
      <c r="H2172" s="4"/>
      <c r="M2172" s="2"/>
    </row>
    <row r="2173" spans="8:13" x14ac:dyDescent="0.2">
      <c r="H2173" s="4"/>
      <c r="M2173" s="2"/>
    </row>
    <row r="2174" spans="8:13" x14ac:dyDescent="0.2">
      <c r="H2174" s="4"/>
      <c r="M2174" s="2"/>
    </row>
    <row r="2175" spans="8:13" x14ac:dyDescent="0.2">
      <c r="H2175" s="4"/>
      <c r="M2175" s="2"/>
    </row>
    <row r="2176" spans="8:13" x14ac:dyDescent="0.2">
      <c r="H2176" s="4"/>
      <c r="M2176" s="2"/>
    </row>
    <row r="2177" spans="8:13" x14ac:dyDescent="0.2">
      <c r="H2177" s="4"/>
      <c r="M2177" s="2"/>
    </row>
    <row r="2178" spans="8:13" x14ac:dyDescent="0.2">
      <c r="H2178" s="4"/>
      <c r="M2178" s="2"/>
    </row>
    <row r="2179" spans="8:13" x14ac:dyDescent="0.2">
      <c r="H2179" s="4"/>
      <c r="M2179" s="2"/>
    </row>
    <row r="2180" spans="8:13" x14ac:dyDescent="0.2">
      <c r="H2180" s="4"/>
      <c r="M2180" s="2"/>
    </row>
    <row r="2181" spans="8:13" x14ac:dyDescent="0.2">
      <c r="H2181" s="4"/>
      <c r="M2181" s="2"/>
    </row>
    <row r="2182" spans="8:13" x14ac:dyDescent="0.2">
      <c r="H2182" s="4"/>
      <c r="M2182" s="2"/>
    </row>
    <row r="2183" spans="8:13" x14ac:dyDescent="0.2">
      <c r="H2183" s="4"/>
      <c r="M2183" s="2"/>
    </row>
    <row r="2184" spans="8:13" x14ac:dyDescent="0.2">
      <c r="H2184" s="4"/>
      <c r="M2184" s="2"/>
    </row>
    <row r="2185" spans="8:13" x14ac:dyDescent="0.2">
      <c r="H2185" s="4"/>
      <c r="M2185" s="2"/>
    </row>
    <row r="2186" spans="8:13" x14ac:dyDescent="0.2">
      <c r="H2186" s="4"/>
      <c r="M2186" s="2"/>
    </row>
    <row r="2187" spans="8:13" x14ac:dyDescent="0.2">
      <c r="H2187" s="4"/>
      <c r="M2187" s="2"/>
    </row>
    <row r="2188" spans="8:13" x14ac:dyDescent="0.2">
      <c r="H2188" s="4"/>
      <c r="M2188" s="2"/>
    </row>
    <row r="2189" spans="8:13" x14ac:dyDescent="0.2">
      <c r="H2189" s="4"/>
      <c r="M2189" s="2"/>
    </row>
    <row r="2190" spans="8:13" x14ac:dyDescent="0.2">
      <c r="H2190" s="4"/>
      <c r="M2190" s="2"/>
    </row>
    <row r="2191" spans="8:13" x14ac:dyDescent="0.2">
      <c r="H2191" s="4"/>
      <c r="M2191" s="2"/>
    </row>
    <row r="2192" spans="8:13" x14ac:dyDescent="0.2">
      <c r="H2192" s="4"/>
      <c r="M2192" s="2"/>
    </row>
    <row r="2193" spans="8:13" x14ac:dyDescent="0.2">
      <c r="H2193" s="4"/>
      <c r="M2193" s="2"/>
    </row>
    <row r="2194" spans="8:13" x14ac:dyDescent="0.2">
      <c r="H2194" s="4"/>
      <c r="M2194" s="2"/>
    </row>
    <row r="2195" spans="8:13" x14ac:dyDescent="0.2">
      <c r="H2195" s="4"/>
      <c r="M2195" s="2"/>
    </row>
    <row r="2196" spans="8:13" x14ac:dyDescent="0.2">
      <c r="H2196" s="4"/>
      <c r="M2196" s="2"/>
    </row>
    <row r="2197" spans="8:13" x14ac:dyDescent="0.2">
      <c r="H2197" s="4"/>
      <c r="M2197" s="2"/>
    </row>
    <row r="2198" spans="8:13" x14ac:dyDescent="0.2">
      <c r="H2198" s="4"/>
      <c r="M2198" s="2"/>
    </row>
    <row r="2199" spans="8:13" x14ac:dyDescent="0.2">
      <c r="H2199" s="4"/>
      <c r="M2199" s="2"/>
    </row>
    <row r="2200" spans="8:13" x14ac:dyDescent="0.2">
      <c r="H2200" s="4"/>
      <c r="M2200" s="2"/>
    </row>
    <row r="2201" spans="8:13" x14ac:dyDescent="0.2">
      <c r="H2201" s="4"/>
      <c r="M2201" s="2"/>
    </row>
    <row r="2202" spans="8:13" x14ac:dyDescent="0.2">
      <c r="H2202" s="4"/>
      <c r="M2202" s="2"/>
    </row>
    <row r="2203" spans="8:13" x14ac:dyDescent="0.2">
      <c r="H2203" s="4"/>
      <c r="M2203" s="2"/>
    </row>
    <row r="2204" spans="8:13" x14ac:dyDescent="0.2">
      <c r="H2204" s="4"/>
      <c r="M2204" s="2"/>
    </row>
    <row r="2205" spans="8:13" x14ac:dyDescent="0.2">
      <c r="H2205" s="4"/>
      <c r="M2205" s="2"/>
    </row>
    <row r="2206" spans="8:13" x14ac:dyDescent="0.2">
      <c r="H2206" s="4"/>
      <c r="M2206" s="2"/>
    </row>
    <row r="2207" spans="8:13" x14ac:dyDescent="0.2">
      <c r="H2207" s="4"/>
      <c r="M2207" s="2"/>
    </row>
    <row r="2208" spans="8:13" x14ac:dyDescent="0.2">
      <c r="H2208" s="4"/>
      <c r="M2208" s="2"/>
    </row>
    <row r="2209" spans="8:13" x14ac:dyDescent="0.2">
      <c r="H2209" s="4"/>
      <c r="M2209" s="2"/>
    </row>
    <row r="2210" spans="8:13" x14ac:dyDescent="0.2">
      <c r="H2210" s="4"/>
      <c r="M2210" s="2"/>
    </row>
    <row r="2211" spans="8:13" x14ac:dyDescent="0.2">
      <c r="H2211" s="4"/>
      <c r="M2211" s="2"/>
    </row>
    <row r="2212" spans="8:13" x14ac:dyDescent="0.2">
      <c r="H2212" s="4"/>
      <c r="M2212" s="2"/>
    </row>
    <row r="2213" spans="8:13" x14ac:dyDescent="0.2">
      <c r="H2213" s="4"/>
      <c r="M2213" s="2"/>
    </row>
    <row r="2214" spans="8:13" x14ac:dyDescent="0.2">
      <c r="H2214" s="4"/>
      <c r="M2214" s="2"/>
    </row>
    <row r="2215" spans="8:13" x14ac:dyDescent="0.2">
      <c r="H2215" s="4"/>
      <c r="M2215" s="2"/>
    </row>
    <row r="2216" spans="8:13" x14ac:dyDescent="0.2">
      <c r="H2216" s="4"/>
      <c r="M2216" s="2"/>
    </row>
    <row r="2217" spans="8:13" x14ac:dyDescent="0.2">
      <c r="H2217" s="4"/>
      <c r="M2217" s="2"/>
    </row>
    <row r="2218" spans="8:13" x14ac:dyDescent="0.2">
      <c r="H2218" s="4"/>
      <c r="M2218" s="2"/>
    </row>
    <row r="2219" spans="8:13" x14ac:dyDescent="0.2">
      <c r="H2219" s="4"/>
      <c r="M2219" s="2"/>
    </row>
    <row r="2220" spans="8:13" x14ac:dyDescent="0.2">
      <c r="H2220" s="4"/>
      <c r="M2220" s="2"/>
    </row>
    <row r="2221" spans="8:13" x14ac:dyDescent="0.2">
      <c r="H2221" s="4"/>
      <c r="M2221" s="2"/>
    </row>
    <row r="2222" spans="8:13" x14ac:dyDescent="0.2">
      <c r="H2222" s="4"/>
      <c r="M2222" s="2"/>
    </row>
    <row r="2223" spans="8:13" x14ac:dyDescent="0.2">
      <c r="H2223" s="4"/>
      <c r="M2223" s="2"/>
    </row>
    <row r="2224" spans="8:13" x14ac:dyDescent="0.2">
      <c r="H2224" s="4"/>
      <c r="M2224" s="2"/>
    </row>
    <row r="2225" spans="8:13" x14ac:dyDescent="0.2">
      <c r="H2225" s="4"/>
      <c r="M2225" s="2"/>
    </row>
    <row r="2226" spans="8:13" x14ac:dyDescent="0.2">
      <c r="H2226" s="4"/>
      <c r="M2226" s="2"/>
    </row>
    <row r="2227" spans="8:13" x14ac:dyDescent="0.2">
      <c r="H2227" s="4"/>
      <c r="M2227" s="2"/>
    </row>
    <row r="2228" spans="8:13" x14ac:dyDescent="0.2">
      <c r="H2228" s="4"/>
      <c r="M2228" s="2"/>
    </row>
    <row r="2229" spans="8:13" x14ac:dyDescent="0.2">
      <c r="H2229" s="4"/>
      <c r="M2229" s="2"/>
    </row>
    <row r="2230" spans="8:13" x14ac:dyDescent="0.2">
      <c r="H2230" s="4"/>
      <c r="M2230" s="2"/>
    </row>
    <row r="2231" spans="8:13" x14ac:dyDescent="0.2">
      <c r="H2231" s="4"/>
      <c r="M2231" s="2"/>
    </row>
    <row r="2232" spans="8:13" x14ac:dyDescent="0.2">
      <c r="H2232" s="4"/>
      <c r="M2232" s="2"/>
    </row>
    <row r="2233" spans="8:13" x14ac:dyDescent="0.2">
      <c r="H2233" s="4"/>
      <c r="M2233" s="2"/>
    </row>
    <row r="2234" spans="8:13" x14ac:dyDescent="0.2">
      <c r="H2234" s="4"/>
      <c r="M2234" s="2"/>
    </row>
    <row r="2235" spans="8:13" x14ac:dyDescent="0.2">
      <c r="H2235" s="4"/>
      <c r="M2235" s="2"/>
    </row>
    <row r="2236" spans="8:13" x14ac:dyDescent="0.2">
      <c r="H2236" s="4"/>
      <c r="M2236" s="2"/>
    </row>
    <row r="2237" spans="8:13" x14ac:dyDescent="0.2">
      <c r="H2237" s="4"/>
      <c r="M2237" s="2"/>
    </row>
    <row r="2238" spans="8:13" x14ac:dyDescent="0.2">
      <c r="H2238" s="4"/>
      <c r="M2238" s="2"/>
    </row>
    <row r="2239" spans="8:13" x14ac:dyDescent="0.2">
      <c r="H2239" s="4"/>
      <c r="M2239" s="2"/>
    </row>
    <row r="2240" spans="8:13" x14ac:dyDescent="0.2">
      <c r="H2240" s="4"/>
      <c r="M2240" s="2"/>
    </row>
    <row r="2241" spans="8:13" x14ac:dyDescent="0.2">
      <c r="H2241" s="4"/>
      <c r="M2241" s="2"/>
    </row>
    <row r="2242" spans="8:13" x14ac:dyDescent="0.2">
      <c r="H2242" s="4"/>
      <c r="M2242" s="2"/>
    </row>
    <row r="2243" spans="8:13" x14ac:dyDescent="0.2">
      <c r="H2243" s="4"/>
      <c r="M2243" s="2"/>
    </row>
    <row r="2244" spans="8:13" x14ac:dyDescent="0.2">
      <c r="H2244" s="4"/>
      <c r="M2244" s="2"/>
    </row>
    <row r="2245" spans="8:13" x14ac:dyDescent="0.2">
      <c r="H2245" s="4"/>
      <c r="M2245" s="2"/>
    </row>
    <row r="2246" spans="8:13" x14ac:dyDescent="0.2">
      <c r="H2246" s="4"/>
      <c r="M2246" s="2"/>
    </row>
    <row r="2247" spans="8:13" x14ac:dyDescent="0.2">
      <c r="H2247" s="4"/>
      <c r="M2247" s="2"/>
    </row>
    <row r="2248" spans="8:13" x14ac:dyDescent="0.2">
      <c r="H2248" s="4"/>
      <c r="M2248" s="2"/>
    </row>
    <row r="2249" spans="8:13" x14ac:dyDescent="0.2">
      <c r="H2249" s="4"/>
      <c r="M2249" s="2"/>
    </row>
    <row r="2250" spans="8:13" x14ac:dyDescent="0.2">
      <c r="H2250" s="4"/>
      <c r="M2250" s="2"/>
    </row>
    <row r="2251" spans="8:13" x14ac:dyDescent="0.2">
      <c r="H2251" s="4"/>
      <c r="M2251" s="2"/>
    </row>
    <row r="2252" spans="8:13" x14ac:dyDescent="0.2">
      <c r="H2252" s="4"/>
      <c r="M2252" s="2"/>
    </row>
    <row r="2253" spans="8:13" x14ac:dyDescent="0.2">
      <c r="H2253" s="4"/>
      <c r="M2253" s="2"/>
    </row>
    <row r="2254" spans="8:13" x14ac:dyDescent="0.2">
      <c r="H2254" s="4"/>
      <c r="M2254" s="2"/>
    </row>
    <row r="2255" spans="8:13" x14ac:dyDescent="0.2">
      <c r="H2255" s="4"/>
      <c r="M2255" s="2"/>
    </row>
    <row r="2256" spans="8:13" x14ac:dyDescent="0.2">
      <c r="H2256" s="4"/>
      <c r="M2256" s="2"/>
    </row>
    <row r="2257" spans="8:13" x14ac:dyDescent="0.2">
      <c r="H2257" s="4"/>
      <c r="M2257" s="2"/>
    </row>
    <row r="2258" spans="8:13" x14ac:dyDescent="0.2">
      <c r="H2258" s="4"/>
      <c r="M2258" s="2"/>
    </row>
    <row r="2259" spans="8:13" x14ac:dyDescent="0.2">
      <c r="H2259" s="4"/>
      <c r="M2259" s="2"/>
    </row>
    <row r="2260" spans="8:13" x14ac:dyDescent="0.2">
      <c r="H2260" s="4"/>
      <c r="M2260" s="2"/>
    </row>
    <row r="2261" spans="8:13" x14ac:dyDescent="0.2">
      <c r="H2261" s="4"/>
      <c r="M2261" s="2"/>
    </row>
    <row r="2262" spans="8:13" x14ac:dyDescent="0.2">
      <c r="H2262" s="4"/>
      <c r="M2262" s="2"/>
    </row>
    <row r="2263" spans="8:13" x14ac:dyDescent="0.2">
      <c r="H2263" s="4"/>
      <c r="M2263" s="2"/>
    </row>
    <row r="2264" spans="8:13" x14ac:dyDescent="0.2">
      <c r="H2264" s="4"/>
      <c r="M2264" s="2"/>
    </row>
    <row r="2265" spans="8:13" x14ac:dyDescent="0.2">
      <c r="H2265" s="4"/>
      <c r="M2265" s="2"/>
    </row>
    <row r="2266" spans="8:13" x14ac:dyDescent="0.2">
      <c r="H2266" s="4"/>
      <c r="M2266" s="2"/>
    </row>
    <row r="2267" spans="8:13" x14ac:dyDescent="0.2">
      <c r="H2267" s="4"/>
      <c r="M2267" s="2"/>
    </row>
    <row r="2268" spans="8:13" x14ac:dyDescent="0.2">
      <c r="H2268" s="4"/>
      <c r="M2268" s="2"/>
    </row>
    <row r="2269" spans="8:13" x14ac:dyDescent="0.2">
      <c r="H2269" s="4"/>
      <c r="M2269" s="2"/>
    </row>
    <row r="2270" spans="8:13" x14ac:dyDescent="0.2">
      <c r="H2270" s="4"/>
      <c r="M2270" s="2"/>
    </row>
    <row r="2271" spans="8:13" x14ac:dyDescent="0.2">
      <c r="H2271" s="4"/>
      <c r="M2271" s="2"/>
    </row>
    <row r="2272" spans="8:13" x14ac:dyDescent="0.2">
      <c r="H2272" s="4"/>
      <c r="M2272" s="2"/>
    </row>
    <row r="2273" spans="8:13" x14ac:dyDescent="0.2">
      <c r="H2273" s="4"/>
      <c r="M2273" s="2"/>
    </row>
    <row r="2274" spans="8:13" x14ac:dyDescent="0.2">
      <c r="H2274" s="4"/>
      <c r="M2274" s="2"/>
    </row>
    <row r="2275" spans="8:13" x14ac:dyDescent="0.2">
      <c r="H2275" s="4"/>
      <c r="M2275" s="2"/>
    </row>
    <row r="2276" spans="8:13" x14ac:dyDescent="0.2">
      <c r="H2276" s="4"/>
      <c r="M2276" s="2"/>
    </row>
    <row r="2277" spans="8:13" x14ac:dyDescent="0.2">
      <c r="H2277" s="4"/>
      <c r="M2277" s="2"/>
    </row>
    <row r="2278" spans="8:13" x14ac:dyDescent="0.2">
      <c r="H2278" s="4"/>
      <c r="M2278" s="2"/>
    </row>
    <row r="2279" spans="8:13" x14ac:dyDescent="0.2">
      <c r="H2279" s="4"/>
      <c r="M2279" s="2"/>
    </row>
    <row r="2280" spans="8:13" x14ac:dyDescent="0.2">
      <c r="H2280" s="4"/>
      <c r="M2280" s="2"/>
    </row>
    <row r="2281" spans="8:13" x14ac:dyDescent="0.2">
      <c r="H2281" s="4"/>
      <c r="M2281" s="2"/>
    </row>
    <row r="2282" spans="8:13" x14ac:dyDescent="0.2">
      <c r="H2282" s="4"/>
      <c r="M2282" s="2"/>
    </row>
    <row r="2283" spans="8:13" x14ac:dyDescent="0.2">
      <c r="H2283" s="4"/>
      <c r="M2283" s="2"/>
    </row>
    <row r="2284" spans="8:13" x14ac:dyDescent="0.2">
      <c r="H2284" s="4"/>
      <c r="M2284" s="2"/>
    </row>
    <row r="2285" spans="8:13" x14ac:dyDescent="0.2">
      <c r="H2285" s="4"/>
      <c r="M2285" s="2"/>
    </row>
    <row r="2286" spans="8:13" x14ac:dyDescent="0.2">
      <c r="H2286" s="4"/>
      <c r="M2286" s="2"/>
    </row>
    <row r="2287" spans="8:13" x14ac:dyDescent="0.2">
      <c r="H2287" s="4"/>
      <c r="M2287" s="2"/>
    </row>
    <row r="2288" spans="8:13" x14ac:dyDescent="0.2">
      <c r="H2288" s="4"/>
      <c r="M2288" s="2"/>
    </row>
    <row r="2289" spans="8:13" x14ac:dyDescent="0.2">
      <c r="H2289" s="4"/>
      <c r="M2289" s="2"/>
    </row>
    <row r="2290" spans="8:13" x14ac:dyDescent="0.2">
      <c r="H2290" s="4"/>
      <c r="M2290" s="2"/>
    </row>
    <row r="2291" spans="8:13" x14ac:dyDescent="0.2">
      <c r="H2291" s="4"/>
      <c r="M2291" s="2"/>
    </row>
    <row r="2292" spans="8:13" x14ac:dyDescent="0.2">
      <c r="H2292" s="4"/>
      <c r="M2292" s="2"/>
    </row>
    <row r="2293" spans="8:13" x14ac:dyDescent="0.2">
      <c r="H2293" s="4"/>
      <c r="M2293" s="2"/>
    </row>
    <row r="2294" spans="8:13" x14ac:dyDescent="0.2">
      <c r="H2294" s="4"/>
      <c r="M2294" s="2"/>
    </row>
    <row r="2295" spans="8:13" x14ac:dyDescent="0.2">
      <c r="H2295" s="4"/>
      <c r="M2295" s="2"/>
    </row>
    <row r="2296" spans="8:13" x14ac:dyDescent="0.2">
      <c r="H2296" s="4"/>
      <c r="M2296" s="2"/>
    </row>
    <row r="2297" spans="8:13" x14ac:dyDescent="0.2">
      <c r="H2297" s="4"/>
      <c r="M2297" s="2"/>
    </row>
    <row r="2298" spans="8:13" x14ac:dyDescent="0.2">
      <c r="H2298" s="4"/>
      <c r="M2298" s="2"/>
    </row>
    <row r="2299" spans="8:13" x14ac:dyDescent="0.2">
      <c r="H2299" s="4"/>
      <c r="M2299" s="2"/>
    </row>
    <row r="2300" spans="8:13" x14ac:dyDescent="0.2">
      <c r="H2300" s="4"/>
      <c r="M2300" s="2"/>
    </row>
    <row r="2301" spans="8:13" x14ac:dyDescent="0.2">
      <c r="H2301" s="4"/>
      <c r="M2301" s="2"/>
    </row>
    <row r="2302" spans="8:13" x14ac:dyDescent="0.2">
      <c r="H2302" s="4"/>
      <c r="M2302" s="2"/>
    </row>
    <row r="2303" spans="8:13" x14ac:dyDescent="0.2">
      <c r="H2303" s="4"/>
      <c r="M2303" s="2"/>
    </row>
    <row r="2304" spans="8:13" x14ac:dyDescent="0.2">
      <c r="H2304" s="4"/>
      <c r="M2304" s="2"/>
    </row>
    <row r="2305" spans="8:13" x14ac:dyDescent="0.2">
      <c r="H2305" s="4"/>
      <c r="M2305" s="2"/>
    </row>
    <row r="2306" spans="8:13" x14ac:dyDescent="0.2">
      <c r="H2306" s="4"/>
      <c r="M2306" s="2"/>
    </row>
    <row r="2307" spans="8:13" x14ac:dyDescent="0.2">
      <c r="H2307" s="4"/>
      <c r="M2307" s="2"/>
    </row>
    <row r="2308" spans="8:13" x14ac:dyDescent="0.2">
      <c r="H2308" s="4"/>
      <c r="M2308" s="2"/>
    </row>
    <row r="2309" spans="8:13" x14ac:dyDescent="0.2">
      <c r="H2309" s="4"/>
      <c r="M2309" s="2"/>
    </row>
    <row r="2310" spans="8:13" x14ac:dyDescent="0.2">
      <c r="H2310" s="4"/>
      <c r="M2310" s="2"/>
    </row>
    <row r="2311" spans="8:13" x14ac:dyDescent="0.2">
      <c r="H2311" s="4"/>
      <c r="M2311" s="2"/>
    </row>
    <row r="2312" spans="8:13" x14ac:dyDescent="0.2">
      <c r="H2312" s="4"/>
      <c r="M2312" s="2"/>
    </row>
    <row r="2313" spans="8:13" x14ac:dyDescent="0.2">
      <c r="H2313" s="4"/>
      <c r="M2313" s="2"/>
    </row>
    <row r="2314" spans="8:13" x14ac:dyDescent="0.2">
      <c r="H2314" s="4"/>
      <c r="M2314" s="2"/>
    </row>
    <row r="2315" spans="8:13" x14ac:dyDescent="0.2">
      <c r="H2315" s="4"/>
      <c r="M2315" s="2"/>
    </row>
    <row r="2316" spans="8:13" x14ac:dyDescent="0.2">
      <c r="H2316" s="4"/>
      <c r="M2316" s="2"/>
    </row>
    <row r="2317" spans="8:13" x14ac:dyDescent="0.2">
      <c r="H2317" s="4"/>
      <c r="M2317" s="2"/>
    </row>
    <row r="2318" spans="8:13" x14ac:dyDescent="0.2">
      <c r="H2318" s="4"/>
      <c r="M2318" s="2"/>
    </row>
    <row r="2319" spans="8:13" x14ac:dyDescent="0.2">
      <c r="H2319" s="4"/>
      <c r="M2319" s="2"/>
    </row>
    <row r="2320" spans="8:13" x14ac:dyDescent="0.2">
      <c r="H2320" s="4"/>
      <c r="M2320" s="2"/>
    </row>
    <row r="2321" spans="8:13" x14ac:dyDescent="0.2">
      <c r="H2321" s="4"/>
      <c r="M2321" s="2"/>
    </row>
    <row r="2322" spans="8:13" x14ac:dyDescent="0.2">
      <c r="H2322" s="4"/>
      <c r="M2322" s="2"/>
    </row>
    <row r="2323" spans="8:13" x14ac:dyDescent="0.2">
      <c r="H2323" s="4"/>
      <c r="M2323" s="2"/>
    </row>
    <row r="2324" spans="8:13" x14ac:dyDescent="0.2">
      <c r="H2324" s="4"/>
      <c r="M2324" s="2"/>
    </row>
    <row r="2325" spans="8:13" x14ac:dyDescent="0.2">
      <c r="H2325" s="4"/>
      <c r="M2325" s="2"/>
    </row>
    <row r="2326" spans="8:13" x14ac:dyDescent="0.2">
      <c r="H2326" s="4"/>
      <c r="M2326" s="2"/>
    </row>
    <row r="2327" spans="8:13" x14ac:dyDescent="0.2">
      <c r="H2327" s="4"/>
      <c r="M2327" s="2"/>
    </row>
    <row r="2328" spans="8:13" x14ac:dyDescent="0.2">
      <c r="H2328" s="4"/>
      <c r="M2328" s="2"/>
    </row>
    <row r="2329" spans="8:13" x14ac:dyDescent="0.2">
      <c r="H2329" s="4"/>
      <c r="M2329" s="2"/>
    </row>
    <row r="2330" spans="8:13" x14ac:dyDescent="0.2">
      <c r="H2330" s="4"/>
      <c r="M2330" s="2"/>
    </row>
    <row r="2331" spans="8:13" x14ac:dyDescent="0.2">
      <c r="H2331" s="4"/>
      <c r="M2331" s="2"/>
    </row>
    <row r="2332" spans="8:13" x14ac:dyDescent="0.2">
      <c r="H2332" s="4"/>
      <c r="M2332" s="2"/>
    </row>
    <row r="2333" spans="8:13" x14ac:dyDescent="0.2">
      <c r="H2333" s="4"/>
      <c r="M2333" s="2"/>
    </row>
    <row r="2334" spans="8:13" x14ac:dyDescent="0.2">
      <c r="H2334" s="4"/>
      <c r="M2334" s="2"/>
    </row>
    <row r="2335" spans="8:13" x14ac:dyDescent="0.2">
      <c r="H2335" s="4"/>
      <c r="M2335" s="2"/>
    </row>
    <row r="2336" spans="8:13" x14ac:dyDescent="0.2">
      <c r="H2336" s="4"/>
      <c r="M2336" s="2"/>
    </row>
    <row r="2337" spans="8:13" x14ac:dyDescent="0.2">
      <c r="H2337" s="4"/>
      <c r="M2337" s="2"/>
    </row>
    <row r="2338" spans="8:13" x14ac:dyDescent="0.2">
      <c r="H2338" s="4"/>
      <c r="M2338" s="2"/>
    </row>
    <row r="2339" spans="8:13" x14ac:dyDescent="0.2">
      <c r="H2339" s="4"/>
      <c r="M2339" s="2"/>
    </row>
    <row r="2340" spans="8:13" x14ac:dyDescent="0.2">
      <c r="H2340" s="4"/>
      <c r="M2340" s="2"/>
    </row>
    <row r="2341" spans="8:13" x14ac:dyDescent="0.2">
      <c r="H2341" s="4"/>
      <c r="M2341" s="2"/>
    </row>
    <row r="2342" spans="8:13" x14ac:dyDescent="0.2">
      <c r="H2342" s="4"/>
      <c r="M2342" s="2"/>
    </row>
    <row r="2343" spans="8:13" x14ac:dyDescent="0.2">
      <c r="H2343" s="4"/>
      <c r="M2343" s="2"/>
    </row>
    <row r="2344" spans="8:13" x14ac:dyDescent="0.2">
      <c r="H2344" s="4"/>
      <c r="M2344" s="2"/>
    </row>
    <row r="2345" spans="8:13" x14ac:dyDescent="0.2">
      <c r="H2345" s="4"/>
      <c r="M2345" s="2"/>
    </row>
    <row r="2346" spans="8:13" x14ac:dyDescent="0.2">
      <c r="H2346" s="4"/>
      <c r="M2346" s="2"/>
    </row>
    <row r="2347" spans="8:13" x14ac:dyDescent="0.2">
      <c r="H2347" s="4"/>
      <c r="M2347" s="2"/>
    </row>
    <row r="2348" spans="8:13" x14ac:dyDescent="0.2">
      <c r="H2348" s="4"/>
      <c r="M2348" s="2"/>
    </row>
    <row r="2349" spans="8:13" x14ac:dyDescent="0.2">
      <c r="H2349" s="4"/>
      <c r="M2349" s="2"/>
    </row>
    <row r="2350" spans="8:13" x14ac:dyDescent="0.2">
      <c r="H2350" s="4"/>
      <c r="M2350" s="2"/>
    </row>
    <row r="2351" spans="8:13" x14ac:dyDescent="0.2">
      <c r="H2351" s="4"/>
      <c r="M2351" s="2"/>
    </row>
    <row r="2352" spans="8:13" x14ac:dyDescent="0.2">
      <c r="H2352" s="4"/>
      <c r="M2352" s="2"/>
    </row>
    <row r="2353" spans="8:13" x14ac:dyDescent="0.2">
      <c r="H2353" s="4"/>
      <c r="M2353" s="2"/>
    </row>
    <row r="2354" spans="8:13" x14ac:dyDescent="0.2">
      <c r="H2354" s="4"/>
      <c r="M2354" s="2"/>
    </row>
    <row r="2355" spans="8:13" x14ac:dyDescent="0.2">
      <c r="H2355" s="4"/>
      <c r="M2355" s="2"/>
    </row>
    <row r="2356" spans="8:13" x14ac:dyDescent="0.2">
      <c r="H2356" s="4"/>
      <c r="M2356" s="2"/>
    </row>
    <row r="2357" spans="8:13" x14ac:dyDescent="0.2">
      <c r="H2357" s="4"/>
      <c r="M2357" s="2"/>
    </row>
    <row r="2358" spans="8:13" x14ac:dyDescent="0.2">
      <c r="H2358" s="4"/>
      <c r="M2358" s="2"/>
    </row>
    <row r="2359" spans="8:13" x14ac:dyDescent="0.2">
      <c r="H2359" s="4"/>
      <c r="M2359" s="2"/>
    </row>
    <row r="2360" spans="8:13" x14ac:dyDescent="0.2">
      <c r="H2360" s="4"/>
      <c r="M2360" s="2"/>
    </row>
    <row r="2361" spans="8:13" x14ac:dyDescent="0.2">
      <c r="H2361" s="4"/>
      <c r="M2361" s="2"/>
    </row>
    <row r="2362" spans="8:13" x14ac:dyDescent="0.2">
      <c r="H2362" s="4"/>
      <c r="M2362" s="2"/>
    </row>
    <row r="2363" spans="8:13" x14ac:dyDescent="0.2">
      <c r="H2363" s="4"/>
      <c r="M2363" s="2"/>
    </row>
    <row r="2364" spans="8:13" x14ac:dyDescent="0.2">
      <c r="H2364" s="4"/>
      <c r="M2364" s="2"/>
    </row>
    <row r="2365" spans="8:13" x14ac:dyDescent="0.2">
      <c r="H2365" s="4"/>
      <c r="M2365" s="2"/>
    </row>
    <row r="2366" spans="8:13" x14ac:dyDescent="0.2">
      <c r="H2366" s="4"/>
      <c r="M2366" s="2"/>
    </row>
    <row r="2367" spans="8:13" x14ac:dyDescent="0.2">
      <c r="H2367" s="4"/>
      <c r="M2367" s="2"/>
    </row>
    <row r="2368" spans="8:13" x14ac:dyDescent="0.2">
      <c r="H2368" s="4"/>
      <c r="M2368" s="2"/>
    </row>
    <row r="2369" spans="8:13" x14ac:dyDescent="0.2">
      <c r="H2369" s="4"/>
      <c r="M2369" s="2"/>
    </row>
    <row r="2370" spans="8:13" x14ac:dyDescent="0.2">
      <c r="H2370" s="4"/>
      <c r="M2370" s="2"/>
    </row>
    <row r="2371" spans="8:13" x14ac:dyDescent="0.2">
      <c r="H2371" s="4"/>
      <c r="M2371" s="2"/>
    </row>
    <row r="2372" spans="8:13" x14ac:dyDescent="0.2">
      <c r="H2372" s="4"/>
      <c r="M2372" s="2"/>
    </row>
    <row r="2373" spans="8:13" x14ac:dyDescent="0.2">
      <c r="H2373" s="4"/>
      <c r="M2373" s="2"/>
    </row>
    <row r="2374" spans="8:13" x14ac:dyDescent="0.2">
      <c r="H2374" s="4"/>
      <c r="M2374" s="2"/>
    </row>
    <row r="2375" spans="8:13" x14ac:dyDescent="0.2">
      <c r="H2375" s="4"/>
      <c r="M2375" s="2"/>
    </row>
    <row r="2376" spans="8:13" x14ac:dyDescent="0.2">
      <c r="H2376" s="4"/>
      <c r="M2376" s="2"/>
    </row>
    <row r="2377" spans="8:13" x14ac:dyDescent="0.2">
      <c r="H2377" s="4"/>
      <c r="M2377" s="2"/>
    </row>
    <row r="2378" spans="8:13" x14ac:dyDescent="0.2">
      <c r="H2378" s="4"/>
      <c r="M2378" s="2"/>
    </row>
    <row r="2379" spans="8:13" x14ac:dyDescent="0.2">
      <c r="H2379" s="4"/>
      <c r="M2379" s="2"/>
    </row>
    <row r="2380" spans="8:13" x14ac:dyDescent="0.2">
      <c r="H2380" s="4"/>
      <c r="M2380" s="2"/>
    </row>
    <row r="2381" spans="8:13" x14ac:dyDescent="0.2">
      <c r="H2381" s="4"/>
      <c r="M2381" s="2"/>
    </row>
    <row r="2382" spans="8:13" x14ac:dyDescent="0.2">
      <c r="H2382" s="4"/>
      <c r="M2382" s="2"/>
    </row>
    <row r="2383" spans="8:13" x14ac:dyDescent="0.2">
      <c r="H2383" s="4"/>
      <c r="M2383" s="2"/>
    </row>
    <row r="2384" spans="8:13" x14ac:dyDescent="0.2">
      <c r="H2384" s="4"/>
      <c r="M2384" s="2"/>
    </row>
    <row r="2385" spans="8:13" x14ac:dyDescent="0.2">
      <c r="H2385" s="4"/>
      <c r="M2385" s="2"/>
    </row>
    <row r="2386" spans="8:13" x14ac:dyDescent="0.2">
      <c r="H2386" s="4"/>
      <c r="M2386" s="2"/>
    </row>
    <row r="2387" spans="8:13" x14ac:dyDescent="0.2">
      <c r="H2387" s="4"/>
      <c r="M2387" s="2"/>
    </row>
    <row r="2388" spans="8:13" x14ac:dyDescent="0.2">
      <c r="H2388" s="4"/>
      <c r="M2388" s="2"/>
    </row>
    <row r="2389" spans="8:13" x14ac:dyDescent="0.2">
      <c r="H2389" s="4"/>
      <c r="M2389" s="2"/>
    </row>
    <row r="2390" spans="8:13" x14ac:dyDescent="0.2">
      <c r="H2390" s="4"/>
      <c r="M2390" s="2"/>
    </row>
    <row r="2391" spans="8:13" x14ac:dyDescent="0.2">
      <c r="H2391" s="4"/>
      <c r="M2391" s="2"/>
    </row>
    <row r="2392" spans="8:13" x14ac:dyDescent="0.2">
      <c r="H2392" s="4"/>
      <c r="M2392" s="2"/>
    </row>
    <row r="2393" spans="8:13" x14ac:dyDescent="0.2">
      <c r="H2393" s="4"/>
      <c r="M2393" s="2"/>
    </row>
    <row r="2394" spans="8:13" x14ac:dyDescent="0.2">
      <c r="H2394" s="4"/>
      <c r="M2394" s="2"/>
    </row>
    <row r="2395" spans="8:13" x14ac:dyDescent="0.2">
      <c r="H2395" s="4"/>
      <c r="M2395" s="2"/>
    </row>
    <row r="2396" spans="8:13" x14ac:dyDescent="0.2">
      <c r="H2396" s="4"/>
      <c r="M2396" s="2"/>
    </row>
    <row r="2397" spans="8:13" x14ac:dyDescent="0.2">
      <c r="H2397" s="4"/>
      <c r="M2397" s="2"/>
    </row>
    <row r="2398" spans="8:13" x14ac:dyDescent="0.2">
      <c r="H2398" s="4"/>
      <c r="M2398" s="2"/>
    </row>
    <row r="2399" spans="8:13" x14ac:dyDescent="0.2">
      <c r="H2399" s="4"/>
      <c r="M2399" s="2"/>
    </row>
    <row r="2400" spans="8:13" x14ac:dyDescent="0.2">
      <c r="H2400" s="4"/>
      <c r="M2400" s="2"/>
    </row>
    <row r="2401" spans="8:13" x14ac:dyDescent="0.2">
      <c r="H2401" s="4"/>
      <c r="M2401" s="2"/>
    </row>
    <row r="2402" spans="8:13" x14ac:dyDescent="0.2">
      <c r="H2402" s="4"/>
      <c r="M2402" s="2"/>
    </row>
    <row r="2403" spans="8:13" x14ac:dyDescent="0.2">
      <c r="H2403" s="4"/>
      <c r="M2403" s="2"/>
    </row>
    <row r="2404" spans="8:13" x14ac:dyDescent="0.2">
      <c r="H2404" s="4"/>
      <c r="M2404" s="2"/>
    </row>
    <row r="2405" spans="8:13" x14ac:dyDescent="0.2">
      <c r="H2405" s="4"/>
      <c r="M2405" s="2"/>
    </row>
    <row r="2406" spans="8:13" x14ac:dyDescent="0.2">
      <c r="H2406" s="4"/>
      <c r="M2406" s="2"/>
    </row>
    <row r="2407" spans="8:13" x14ac:dyDescent="0.2">
      <c r="H2407" s="4"/>
      <c r="M2407" s="2"/>
    </row>
    <row r="2408" spans="8:13" x14ac:dyDescent="0.2">
      <c r="H2408" s="4"/>
      <c r="M2408" s="2"/>
    </row>
    <row r="2409" spans="8:13" x14ac:dyDescent="0.2">
      <c r="H2409" s="4"/>
      <c r="M2409" s="2"/>
    </row>
    <row r="2410" spans="8:13" x14ac:dyDescent="0.2">
      <c r="H2410" s="4"/>
      <c r="M2410" s="2"/>
    </row>
    <row r="2411" spans="8:13" x14ac:dyDescent="0.2">
      <c r="H2411" s="4"/>
      <c r="M2411" s="2"/>
    </row>
    <row r="2412" spans="8:13" x14ac:dyDescent="0.2">
      <c r="H2412" s="4"/>
      <c r="M2412" s="2"/>
    </row>
    <row r="2413" spans="8:13" x14ac:dyDescent="0.2">
      <c r="H2413" s="4"/>
      <c r="M2413" s="2"/>
    </row>
    <row r="2414" spans="8:13" x14ac:dyDescent="0.2">
      <c r="H2414" s="4"/>
      <c r="M2414" s="2"/>
    </row>
    <row r="2415" spans="8:13" x14ac:dyDescent="0.2">
      <c r="H2415" s="4"/>
      <c r="M2415" s="2"/>
    </row>
    <row r="2416" spans="8:13" x14ac:dyDescent="0.2">
      <c r="H2416" s="4"/>
      <c r="M2416" s="2"/>
    </row>
    <row r="2417" spans="8:13" x14ac:dyDescent="0.2">
      <c r="H2417" s="4"/>
      <c r="M2417" s="2"/>
    </row>
    <row r="2418" spans="8:13" x14ac:dyDescent="0.2">
      <c r="H2418" s="4"/>
      <c r="M2418" s="2"/>
    </row>
    <row r="2419" spans="8:13" x14ac:dyDescent="0.2">
      <c r="H2419" s="4"/>
      <c r="M2419" s="2"/>
    </row>
    <row r="2420" spans="8:13" x14ac:dyDescent="0.2">
      <c r="H2420" s="4"/>
      <c r="M2420" s="2"/>
    </row>
    <row r="2421" spans="8:13" x14ac:dyDescent="0.2">
      <c r="H2421" s="4"/>
      <c r="M2421" s="2"/>
    </row>
    <row r="2422" spans="8:13" x14ac:dyDescent="0.2">
      <c r="H2422" s="4"/>
      <c r="M2422" s="2"/>
    </row>
    <row r="2423" spans="8:13" x14ac:dyDescent="0.2">
      <c r="H2423" s="4"/>
      <c r="M2423" s="2"/>
    </row>
    <row r="2424" spans="8:13" x14ac:dyDescent="0.2">
      <c r="H2424" s="4"/>
      <c r="M2424" s="2"/>
    </row>
    <row r="2425" spans="8:13" x14ac:dyDescent="0.2">
      <c r="H2425" s="4"/>
      <c r="M2425" s="2"/>
    </row>
    <row r="2426" spans="8:13" x14ac:dyDescent="0.2">
      <c r="H2426" s="4"/>
      <c r="M2426" s="2"/>
    </row>
    <row r="2427" spans="8:13" x14ac:dyDescent="0.2">
      <c r="H2427" s="4"/>
      <c r="M2427" s="2"/>
    </row>
    <row r="2428" spans="8:13" x14ac:dyDescent="0.2">
      <c r="H2428" s="4"/>
      <c r="M2428" s="2"/>
    </row>
    <row r="2429" spans="8:13" x14ac:dyDescent="0.2">
      <c r="H2429" s="4"/>
      <c r="M2429" s="2"/>
    </row>
    <row r="2430" spans="8:13" x14ac:dyDescent="0.2">
      <c r="H2430" s="4"/>
      <c r="M2430" s="2"/>
    </row>
    <row r="2431" spans="8:13" x14ac:dyDescent="0.2">
      <c r="H2431" s="4"/>
      <c r="M2431" s="2"/>
    </row>
    <row r="2432" spans="8:13" x14ac:dyDescent="0.2">
      <c r="H2432" s="4"/>
      <c r="M2432" s="2"/>
    </row>
    <row r="2433" spans="8:13" x14ac:dyDescent="0.2">
      <c r="H2433" s="4"/>
      <c r="M2433" s="2"/>
    </row>
    <row r="2434" spans="8:13" x14ac:dyDescent="0.2">
      <c r="H2434" s="4"/>
      <c r="M2434" s="2"/>
    </row>
    <row r="2435" spans="8:13" x14ac:dyDescent="0.2">
      <c r="H2435" s="4"/>
      <c r="M2435" s="2"/>
    </row>
    <row r="2436" spans="8:13" x14ac:dyDescent="0.2">
      <c r="H2436" s="4"/>
      <c r="M2436" s="2"/>
    </row>
    <row r="2437" spans="8:13" x14ac:dyDescent="0.2">
      <c r="H2437" s="4"/>
      <c r="M2437" s="2"/>
    </row>
    <row r="2438" spans="8:13" x14ac:dyDescent="0.2">
      <c r="H2438" s="4"/>
      <c r="M2438" s="2"/>
    </row>
    <row r="2439" spans="8:13" x14ac:dyDescent="0.2">
      <c r="H2439" s="4"/>
      <c r="M2439" s="2"/>
    </row>
    <row r="2440" spans="8:13" x14ac:dyDescent="0.2">
      <c r="H2440" s="4"/>
      <c r="M2440" s="2"/>
    </row>
    <row r="2441" spans="8:13" x14ac:dyDescent="0.2">
      <c r="H2441" s="4"/>
      <c r="M2441" s="2"/>
    </row>
    <row r="2442" spans="8:13" x14ac:dyDescent="0.2">
      <c r="H2442" s="4"/>
      <c r="M2442" s="2"/>
    </row>
    <row r="2443" spans="8:13" x14ac:dyDescent="0.2">
      <c r="H2443" s="4"/>
      <c r="M2443" s="2"/>
    </row>
    <row r="2444" spans="8:13" x14ac:dyDescent="0.2">
      <c r="H2444" s="4"/>
      <c r="M2444" s="2"/>
    </row>
    <row r="2445" spans="8:13" x14ac:dyDescent="0.2">
      <c r="H2445" s="4"/>
      <c r="M2445" s="2"/>
    </row>
    <row r="2446" spans="8:13" x14ac:dyDescent="0.2">
      <c r="H2446" s="4"/>
      <c r="M2446" s="2"/>
    </row>
    <row r="2447" spans="8:13" x14ac:dyDescent="0.2">
      <c r="H2447" s="4"/>
      <c r="M2447" s="2"/>
    </row>
    <row r="2448" spans="8:13" x14ac:dyDescent="0.2">
      <c r="H2448" s="4"/>
      <c r="M2448" s="2"/>
    </row>
    <row r="2449" spans="8:13" x14ac:dyDescent="0.2">
      <c r="H2449" s="4"/>
      <c r="M2449" s="2"/>
    </row>
    <row r="2450" spans="8:13" x14ac:dyDescent="0.2">
      <c r="H2450" s="4"/>
      <c r="M2450" s="2"/>
    </row>
    <row r="2451" spans="8:13" x14ac:dyDescent="0.2">
      <c r="H2451" s="4"/>
      <c r="M2451" s="2"/>
    </row>
    <row r="2452" spans="8:13" x14ac:dyDescent="0.2">
      <c r="H2452" s="4"/>
      <c r="M2452" s="2"/>
    </row>
    <row r="2453" spans="8:13" x14ac:dyDescent="0.2">
      <c r="H2453" s="4"/>
      <c r="M2453" s="2"/>
    </row>
    <row r="2454" spans="8:13" x14ac:dyDescent="0.2">
      <c r="H2454" s="4"/>
      <c r="M2454" s="2"/>
    </row>
    <row r="2455" spans="8:13" x14ac:dyDescent="0.2">
      <c r="H2455" s="4"/>
      <c r="M2455" s="2"/>
    </row>
    <row r="2456" spans="8:13" x14ac:dyDescent="0.2">
      <c r="H2456" s="4"/>
      <c r="M2456" s="2"/>
    </row>
    <row r="2457" spans="8:13" x14ac:dyDescent="0.2">
      <c r="H2457" s="4"/>
      <c r="M2457" s="2"/>
    </row>
    <row r="2458" spans="8:13" x14ac:dyDescent="0.2">
      <c r="H2458" s="4"/>
      <c r="M2458" s="2"/>
    </row>
    <row r="2459" spans="8:13" x14ac:dyDescent="0.2">
      <c r="H2459" s="4"/>
      <c r="M2459" s="2"/>
    </row>
    <row r="2460" spans="8:13" x14ac:dyDescent="0.2">
      <c r="H2460" s="4"/>
      <c r="M2460" s="2"/>
    </row>
    <row r="2461" spans="8:13" x14ac:dyDescent="0.2">
      <c r="H2461" s="4"/>
      <c r="M2461" s="2"/>
    </row>
    <row r="2462" spans="8:13" x14ac:dyDescent="0.2">
      <c r="H2462" s="4"/>
      <c r="M2462" s="2"/>
    </row>
    <row r="2463" spans="8:13" x14ac:dyDescent="0.2">
      <c r="H2463" s="4"/>
      <c r="M2463" s="2"/>
    </row>
    <row r="2464" spans="8:13" x14ac:dyDescent="0.2">
      <c r="H2464" s="4"/>
      <c r="M2464" s="2"/>
    </row>
    <row r="2465" spans="8:13" x14ac:dyDescent="0.2">
      <c r="H2465" s="4"/>
      <c r="M2465" s="2"/>
    </row>
    <row r="2466" spans="8:13" x14ac:dyDescent="0.2">
      <c r="H2466" s="4"/>
      <c r="M2466" s="2"/>
    </row>
    <row r="2467" spans="8:13" x14ac:dyDescent="0.2">
      <c r="H2467" s="4"/>
      <c r="M2467" s="2"/>
    </row>
    <row r="2468" spans="8:13" x14ac:dyDescent="0.2">
      <c r="H2468" s="4"/>
      <c r="M2468" s="2"/>
    </row>
    <row r="2469" spans="8:13" x14ac:dyDescent="0.2">
      <c r="H2469" s="4"/>
      <c r="M2469" s="2"/>
    </row>
    <row r="2470" spans="8:13" x14ac:dyDescent="0.2">
      <c r="H2470" s="4"/>
      <c r="M2470" s="2"/>
    </row>
    <row r="2471" spans="8:13" x14ac:dyDescent="0.2">
      <c r="H2471" s="4"/>
      <c r="M2471" s="2"/>
    </row>
    <row r="2472" spans="8:13" x14ac:dyDescent="0.2">
      <c r="H2472" s="4"/>
      <c r="M2472" s="2"/>
    </row>
    <row r="2473" spans="8:13" x14ac:dyDescent="0.2">
      <c r="H2473" s="4"/>
      <c r="M2473" s="2"/>
    </row>
    <row r="2474" spans="8:13" x14ac:dyDescent="0.2">
      <c r="H2474" s="4"/>
      <c r="M2474" s="2"/>
    </row>
    <row r="2475" spans="8:13" x14ac:dyDescent="0.2">
      <c r="H2475" s="4"/>
      <c r="M2475" s="2"/>
    </row>
    <row r="2476" spans="8:13" x14ac:dyDescent="0.2">
      <c r="H2476" s="4"/>
      <c r="M2476" s="2"/>
    </row>
    <row r="2477" spans="8:13" x14ac:dyDescent="0.2">
      <c r="H2477" s="4"/>
      <c r="M2477" s="2"/>
    </row>
    <row r="2478" spans="8:13" x14ac:dyDescent="0.2">
      <c r="H2478" s="4"/>
      <c r="M2478" s="2"/>
    </row>
    <row r="2479" spans="8:13" x14ac:dyDescent="0.2">
      <c r="H2479" s="4"/>
      <c r="M2479" s="2"/>
    </row>
    <row r="2480" spans="8:13" x14ac:dyDescent="0.2">
      <c r="H2480" s="4"/>
      <c r="M2480" s="2"/>
    </row>
    <row r="2481" spans="8:13" x14ac:dyDescent="0.2">
      <c r="H2481" s="4"/>
      <c r="M2481" s="2"/>
    </row>
    <row r="2482" spans="8:13" x14ac:dyDescent="0.2">
      <c r="H2482" s="4"/>
      <c r="M2482" s="2"/>
    </row>
    <row r="2483" spans="8:13" x14ac:dyDescent="0.2">
      <c r="H2483" s="4"/>
      <c r="M2483" s="2"/>
    </row>
    <row r="2484" spans="8:13" x14ac:dyDescent="0.2">
      <c r="H2484" s="4"/>
      <c r="M2484" s="2"/>
    </row>
    <row r="2485" spans="8:13" x14ac:dyDescent="0.2">
      <c r="H2485" s="4"/>
      <c r="M2485" s="2"/>
    </row>
    <row r="2486" spans="8:13" x14ac:dyDescent="0.2">
      <c r="H2486" s="4"/>
      <c r="M2486" s="2"/>
    </row>
    <row r="2487" spans="8:13" x14ac:dyDescent="0.2">
      <c r="H2487" s="4"/>
      <c r="M2487" s="2"/>
    </row>
    <row r="2488" spans="8:13" x14ac:dyDescent="0.2">
      <c r="H2488" s="4"/>
      <c r="M2488" s="2"/>
    </row>
    <row r="2489" spans="8:13" x14ac:dyDescent="0.2">
      <c r="H2489" s="4"/>
      <c r="M2489" s="2"/>
    </row>
    <row r="2490" spans="8:13" x14ac:dyDescent="0.2">
      <c r="H2490" s="4"/>
      <c r="M2490" s="2"/>
    </row>
    <row r="2491" spans="8:13" x14ac:dyDescent="0.2">
      <c r="H2491" s="4"/>
      <c r="M2491" s="2"/>
    </row>
    <row r="2492" spans="8:13" x14ac:dyDescent="0.2">
      <c r="H2492" s="4"/>
      <c r="M2492" s="2"/>
    </row>
    <row r="2493" spans="8:13" x14ac:dyDescent="0.2">
      <c r="H2493" s="4"/>
      <c r="M2493" s="2"/>
    </row>
    <row r="2494" spans="8:13" x14ac:dyDescent="0.2">
      <c r="H2494" s="4"/>
      <c r="M2494" s="2"/>
    </row>
    <row r="2495" spans="8:13" x14ac:dyDescent="0.2">
      <c r="H2495" s="4"/>
      <c r="M2495" s="2"/>
    </row>
    <row r="2496" spans="8:13" x14ac:dyDescent="0.2">
      <c r="H2496" s="4"/>
      <c r="M2496" s="2"/>
    </row>
    <row r="2497" spans="8:13" x14ac:dyDescent="0.2">
      <c r="H2497" s="4"/>
      <c r="M2497" s="2"/>
    </row>
    <row r="2498" spans="8:13" x14ac:dyDescent="0.2">
      <c r="H2498" s="4"/>
      <c r="M2498" s="2"/>
    </row>
    <row r="2499" spans="8:13" x14ac:dyDescent="0.2">
      <c r="H2499" s="4"/>
      <c r="M2499" s="2"/>
    </row>
    <row r="2500" spans="8:13" x14ac:dyDescent="0.2">
      <c r="H2500" s="4"/>
      <c r="M2500" s="2"/>
    </row>
    <row r="2501" spans="8:13" x14ac:dyDescent="0.2">
      <c r="H2501" s="4"/>
      <c r="M2501" s="2"/>
    </row>
    <row r="2502" spans="8:13" x14ac:dyDescent="0.2">
      <c r="H2502" s="4"/>
      <c r="M2502" s="2"/>
    </row>
    <row r="2503" spans="8:13" x14ac:dyDescent="0.2">
      <c r="H2503" s="4"/>
      <c r="M2503" s="2"/>
    </row>
    <row r="2504" spans="8:13" x14ac:dyDescent="0.2">
      <c r="H2504" s="4"/>
      <c r="M2504" s="2"/>
    </row>
    <row r="2505" spans="8:13" x14ac:dyDescent="0.2">
      <c r="H2505" s="4"/>
      <c r="M2505" s="2"/>
    </row>
    <row r="2506" spans="8:13" x14ac:dyDescent="0.2">
      <c r="H2506" s="4"/>
      <c r="M2506" s="2"/>
    </row>
    <row r="2507" spans="8:13" x14ac:dyDescent="0.2">
      <c r="H2507" s="4"/>
      <c r="M2507" s="2"/>
    </row>
    <row r="2508" spans="8:13" x14ac:dyDescent="0.2">
      <c r="H2508" s="4"/>
      <c r="M2508" s="2"/>
    </row>
    <row r="2509" spans="8:13" x14ac:dyDescent="0.2">
      <c r="H2509" s="4"/>
      <c r="M2509" s="2"/>
    </row>
    <row r="2510" spans="8:13" x14ac:dyDescent="0.2">
      <c r="H2510" s="4"/>
      <c r="M2510" s="2"/>
    </row>
    <row r="2511" spans="8:13" x14ac:dyDescent="0.2">
      <c r="H2511" s="4"/>
      <c r="M2511" s="2"/>
    </row>
    <row r="2512" spans="8:13" x14ac:dyDescent="0.2">
      <c r="H2512" s="4"/>
      <c r="M2512" s="2"/>
    </row>
    <row r="2513" spans="8:13" x14ac:dyDescent="0.2">
      <c r="H2513" s="4"/>
      <c r="M2513" s="2"/>
    </row>
    <row r="2514" spans="8:13" x14ac:dyDescent="0.2">
      <c r="H2514" s="4"/>
      <c r="M2514" s="2"/>
    </row>
    <row r="2515" spans="8:13" x14ac:dyDescent="0.2">
      <c r="H2515" s="4"/>
      <c r="M2515" s="2"/>
    </row>
    <row r="2516" spans="8:13" x14ac:dyDescent="0.2">
      <c r="H2516" s="4"/>
      <c r="M2516" s="2"/>
    </row>
    <row r="2517" spans="8:13" x14ac:dyDescent="0.2">
      <c r="H2517" s="4"/>
      <c r="M2517" s="2"/>
    </row>
    <row r="2518" spans="8:13" x14ac:dyDescent="0.2">
      <c r="H2518" s="4"/>
      <c r="M2518" s="2"/>
    </row>
    <row r="2519" spans="8:13" x14ac:dyDescent="0.2">
      <c r="H2519" s="4"/>
      <c r="M2519" s="2"/>
    </row>
    <row r="2520" spans="8:13" x14ac:dyDescent="0.2">
      <c r="H2520" s="4"/>
      <c r="M2520" s="2"/>
    </row>
    <row r="2521" spans="8:13" x14ac:dyDescent="0.2">
      <c r="H2521" s="4"/>
      <c r="M2521" s="2"/>
    </row>
    <row r="2522" spans="8:13" x14ac:dyDescent="0.2">
      <c r="H2522" s="4"/>
      <c r="M2522" s="2"/>
    </row>
    <row r="2523" spans="8:13" x14ac:dyDescent="0.2">
      <c r="H2523" s="4"/>
      <c r="M2523" s="2"/>
    </row>
    <row r="2524" spans="8:13" x14ac:dyDescent="0.2">
      <c r="H2524" s="4"/>
      <c r="M2524" s="2"/>
    </row>
    <row r="2525" spans="8:13" x14ac:dyDescent="0.2">
      <c r="H2525" s="4"/>
      <c r="M2525" s="2"/>
    </row>
    <row r="2526" spans="8:13" x14ac:dyDescent="0.2">
      <c r="H2526" s="4"/>
      <c r="M2526" s="2"/>
    </row>
    <row r="2527" spans="8:13" x14ac:dyDescent="0.2">
      <c r="H2527" s="4"/>
      <c r="M2527" s="2"/>
    </row>
    <row r="2528" spans="8:13" x14ac:dyDescent="0.2">
      <c r="H2528" s="4"/>
      <c r="M2528" s="2"/>
    </row>
    <row r="2529" spans="8:13" x14ac:dyDescent="0.2">
      <c r="H2529" s="4"/>
      <c r="M2529" s="2"/>
    </row>
    <row r="2530" spans="8:13" x14ac:dyDescent="0.2">
      <c r="H2530" s="4"/>
      <c r="M2530" s="2"/>
    </row>
    <row r="2531" spans="8:13" x14ac:dyDescent="0.2">
      <c r="H2531" s="4"/>
      <c r="M2531" s="2"/>
    </row>
    <row r="2532" spans="8:13" x14ac:dyDescent="0.2">
      <c r="H2532" s="4"/>
      <c r="M2532" s="2"/>
    </row>
    <row r="2533" spans="8:13" x14ac:dyDescent="0.2">
      <c r="H2533" s="4"/>
      <c r="M2533" s="2"/>
    </row>
    <row r="2534" spans="8:13" x14ac:dyDescent="0.2">
      <c r="H2534" s="4"/>
      <c r="M2534" s="2"/>
    </row>
    <row r="2535" spans="8:13" x14ac:dyDescent="0.2">
      <c r="H2535" s="4"/>
      <c r="M2535" s="2"/>
    </row>
    <row r="2536" spans="8:13" x14ac:dyDescent="0.2">
      <c r="H2536" s="4"/>
      <c r="M2536" s="2"/>
    </row>
    <row r="2537" spans="8:13" x14ac:dyDescent="0.2">
      <c r="H2537" s="4"/>
      <c r="M2537" s="2"/>
    </row>
    <row r="2538" spans="8:13" x14ac:dyDescent="0.2">
      <c r="H2538" s="4"/>
      <c r="M2538" s="2"/>
    </row>
    <row r="2539" spans="8:13" x14ac:dyDescent="0.2">
      <c r="H2539" s="4"/>
      <c r="M2539" s="2"/>
    </row>
    <row r="2540" spans="8:13" x14ac:dyDescent="0.2">
      <c r="H2540" s="4"/>
      <c r="M2540" s="2"/>
    </row>
    <row r="2541" spans="8:13" x14ac:dyDescent="0.2">
      <c r="H2541" s="4"/>
      <c r="M2541" s="2"/>
    </row>
    <row r="2542" spans="8:13" x14ac:dyDescent="0.2">
      <c r="H2542" s="4"/>
      <c r="M2542" s="2"/>
    </row>
    <row r="2543" spans="8:13" x14ac:dyDescent="0.2">
      <c r="H2543" s="4"/>
      <c r="M2543" s="2"/>
    </row>
    <row r="2544" spans="8:13" x14ac:dyDescent="0.2">
      <c r="H2544" s="4"/>
      <c r="M2544" s="2"/>
    </row>
    <row r="2545" spans="8:13" x14ac:dyDescent="0.2">
      <c r="H2545" s="4"/>
      <c r="M2545" s="2"/>
    </row>
    <row r="2546" spans="8:13" x14ac:dyDescent="0.2">
      <c r="H2546" s="4"/>
      <c r="M2546" s="2"/>
    </row>
    <row r="2547" spans="8:13" x14ac:dyDescent="0.2">
      <c r="H2547" s="4"/>
      <c r="M2547" s="2"/>
    </row>
    <row r="2548" spans="8:13" x14ac:dyDescent="0.2">
      <c r="H2548" s="4"/>
      <c r="M2548" s="2"/>
    </row>
    <row r="2549" spans="8:13" x14ac:dyDescent="0.2">
      <c r="H2549" s="4"/>
      <c r="M2549" s="2"/>
    </row>
    <row r="2550" spans="8:13" x14ac:dyDescent="0.2">
      <c r="H2550" s="4"/>
      <c r="M2550" s="2"/>
    </row>
    <row r="2551" spans="8:13" x14ac:dyDescent="0.2">
      <c r="H2551" s="4"/>
      <c r="M2551" s="2"/>
    </row>
    <row r="2552" spans="8:13" x14ac:dyDescent="0.2">
      <c r="H2552" s="4"/>
      <c r="M2552" s="2"/>
    </row>
    <row r="2553" spans="8:13" x14ac:dyDescent="0.2">
      <c r="H2553" s="4"/>
      <c r="M2553" s="2"/>
    </row>
    <row r="2554" spans="8:13" x14ac:dyDescent="0.2">
      <c r="H2554" s="4"/>
      <c r="M2554" s="2"/>
    </row>
    <row r="2555" spans="8:13" x14ac:dyDescent="0.2">
      <c r="H2555" s="4"/>
      <c r="M2555" s="2"/>
    </row>
    <row r="2556" spans="8:13" x14ac:dyDescent="0.2">
      <c r="H2556" s="4"/>
      <c r="M2556" s="2"/>
    </row>
    <row r="2557" spans="8:13" x14ac:dyDescent="0.2">
      <c r="H2557" s="4"/>
      <c r="M2557" s="2"/>
    </row>
    <row r="2558" spans="8:13" x14ac:dyDescent="0.2">
      <c r="H2558" s="4"/>
      <c r="M2558" s="2"/>
    </row>
    <row r="2559" spans="8:13" x14ac:dyDescent="0.2">
      <c r="H2559" s="4"/>
      <c r="M2559" s="2"/>
    </row>
    <row r="2560" spans="8:13" x14ac:dyDescent="0.2">
      <c r="H2560" s="4"/>
      <c r="M2560" s="2"/>
    </row>
    <row r="2561" spans="8:13" x14ac:dyDescent="0.2">
      <c r="H2561" s="4"/>
      <c r="M2561" s="2"/>
    </row>
    <row r="2562" spans="8:13" x14ac:dyDescent="0.2">
      <c r="H2562" s="4"/>
      <c r="M2562" s="2"/>
    </row>
    <row r="2563" spans="8:13" x14ac:dyDescent="0.2">
      <c r="H2563" s="4"/>
      <c r="M2563" s="2"/>
    </row>
    <row r="2564" spans="8:13" x14ac:dyDescent="0.2">
      <c r="H2564" s="4"/>
      <c r="M2564" s="2"/>
    </row>
    <row r="2565" spans="8:13" x14ac:dyDescent="0.2">
      <c r="H2565" s="4"/>
      <c r="M2565" s="2"/>
    </row>
    <row r="2566" spans="8:13" x14ac:dyDescent="0.2">
      <c r="H2566" s="4"/>
      <c r="M2566" s="2"/>
    </row>
    <row r="2567" spans="8:13" x14ac:dyDescent="0.2">
      <c r="H2567" s="4"/>
      <c r="M2567" s="2"/>
    </row>
    <row r="2568" spans="8:13" x14ac:dyDescent="0.2">
      <c r="H2568" s="4"/>
      <c r="M2568" s="2"/>
    </row>
    <row r="2569" spans="8:13" x14ac:dyDescent="0.2">
      <c r="H2569" s="4"/>
      <c r="M2569" s="2"/>
    </row>
    <row r="2570" spans="8:13" x14ac:dyDescent="0.2">
      <c r="H2570" s="4"/>
      <c r="M2570" s="2"/>
    </row>
    <row r="2571" spans="8:13" x14ac:dyDescent="0.2">
      <c r="H2571" s="4"/>
      <c r="M2571" s="2"/>
    </row>
    <row r="2572" spans="8:13" x14ac:dyDescent="0.2">
      <c r="H2572" s="4"/>
      <c r="M2572" s="2"/>
    </row>
    <row r="2573" spans="8:13" x14ac:dyDescent="0.2">
      <c r="H2573" s="4"/>
      <c r="M2573" s="2"/>
    </row>
    <row r="2574" spans="8:13" x14ac:dyDescent="0.2">
      <c r="H2574" s="4"/>
      <c r="M2574" s="2"/>
    </row>
    <row r="2575" spans="8:13" x14ac:dyDescent="0.2">
      <c r="H2575" s="4"/>
      <c r="M2575" s="2"/>
    </row>
    <row r="2576" spans="8:13" x14ac:dyDescent="0.2">
      <c r="H2576" s="4"/>
      <c r="M2576" s="2"/>
    </row>
    <row r="2577" spans="8:13" x14ac:dyDescent="0.2">
      <c r="H2577" s="4"/>
      <c r="M2577" s="2"/>
    </row>
    <row r="2578" spans="8:13" x14ac:dyDescent="0.2">
      <c r="H2578" s="4"/>
      <c r="M2578" s="2"/>
    </row>
    <row r="2579" spans="8:13" x14ac:dyDescent="0.2">
      <c r="H2579" s="4"/>
      <c r="M2579" s="2"/>
    </row>
    <row r="2580" spans="8:13" x14ac:dyDescent="0.2">
      <c r="H2580" s="4"/>
      <c r="M2580" s="2"/>
    </row>
    <row r="2581" spans="8:13" x14ac:dyDescent="0.2">
      <c r="H2581" s="4"/>
      <c r="M2581" s="2"/>
    </row>
    <row r="2582" spans="8:13" x14ac:dyDescent="0.2">
      <c r="H2582" s="4"/>
      <c r="M2582" s="2"/>
    </row>
    <row r="2583" spans="8:13" x14ac:dyDescent="0.2">
      <c r="H2583" s="4"/>
      <c r="M2583" s="2"/>
    </row>
    <row r="2584" spans="8:13" x14ac:dyDescent="0.2">
      <c r="H2584" s="4"/>
      <c r="M2584" s="2"/>
    </row>
    <row r="2585" spans="8:13" x14ac:dyDescent="0.2">
      <c r="H2585" s="4"/>
      <c r="M2585" s="2"/>
    </row>
    <row r="2586" spans="8:13" x14ac:dyDescent="0.2">
      <c r="H2586" s="4"/>
      <c r="M2586" s="2"/>
    </row>
    <row r="2587" spans="8:13" x14ac:dyDescent="0.2">
      <c r="H2587" s="4"/>
      <c r="M2587" s="2"/>
    </row>
    <row r="2588" spans="8:13" x14ac:dyDescent="0.2">
      <c r="H2588" s="4"/>
      <c r="M2588" s="2"/>
    </row>
    <row r="2589" spans="8:13" x14ac:dyDescent="0.2">
      <c r="H2589" s="4"/>
      <c r="M2589" s="2"/>
    </row>
    <row r="2590" spans="8:13" x14ac:dyDescent="0.2">
      <c r="H2590" s="4"/>
      <c r="M2590" s="2"/>
    </row>
    <row r="2591" spans="8:13" x14ac:dyDescent="0.2">
      <c r="H2591" s="4"/>
      <c r="M2591" s="2"/>
    </row>
    <row r="2592" spans="8:13" x14ac:dyDescent="0.2">
      <c r="H2592" s="4"/>
      <c r="M2592" s="2"/>
    </row>
    <row r="2593" spans="8:13" x14ac:dyDescent="0.2">
      <c r="H2593" s="4"/>
      <c r="M2593" s="2"/>
    </row>
    <row r="2594" spans="8:13" x14ac:dyDescent="0.2">
      <c r="H2594" s="4"/>
      <c r="M2594" s="2"/>
    </row>
    <row r="2595" spans="8:13" x14ac:dyDescent="0.2">
      <c r="H2595" s="4"/>
      <c r="M2595" s="2"/>
    </row>
    <row r="2596" spans="8:13" x14ac:dyDescent="0.2">
      <c r="H2596" s="4"/>
      <c r="M2596" s="2"/>
    </row>
    <row r="2597" spans="8:13" x14ac:dyDescent="0.2">
      <c r="H2597" s="4"/>
      <c r="M2597" s="2"/>
    </row>
    <row r="2598" spans="8:13" x14ac:dyDescent="0.2">
      <c r="H2598" s="4"/>
      <c r="M2598" s="2"/>
    </row>
    <row r="2599" spans="8:13" x14ac:dyDescent="0.2">
      <c r="H2599" s="4"/>
      <c r="M2599" s="2"/>
    </row>
    <row r="2600" spans="8:13" x14ac:dyDescent="0.2">
      <c r="H2600" s="4"/>
      <c r="M2600" s="2"/>
    </row>
    <row r="2601" spans="8:13" x14ac:dyDescent="0.2">
      <c r="H2601" s="4"/>
      <c r="M2601" s="2"/>
    </row>
    <row r="2602" spans="8:13" x14ac:dyDescent="0.2">
      <c r="H2602" s="4"/>
      <c r="M2602" s="2"/>
    </row>
    <row r="2603" spans="8:13" x14ac:dyDescent="0.2">
      <c r="H2603" s="4"/>
      <c r="M2603" s="2"/>
    </row>
    <row r="2604" spans="8:13" x14ac:dyDescent="0.2">
      <c r="H2604" s="4"/>
      <c r="M2604" s="2"/>
    </row>
    <row r="2605" spans="8:13" x14ac:dyDescent="0.2">
      <c r="H2605" s="4"/>
      <c r="M2605" s="2"/>
    </row>
    <row r="2606" spans="8:13" x14ac:dyDescent="0.2">
      <c r="H2606" s="4"/>
      <c r="M2606" s="2"/>
    </row>
    <row r="2607" spans="8:13" x14ac:dyDescent="0.2">
      <c r="H2607" s="4"/>
      <c r="M2607" s="2"/>
    </row>
    <row r="2608" spans="8:13" x14ac:dyDescent="0.2">
      <c r="H2608" s="4"/>
      <c r="M2608" s="2"/>
    </row>
    <row r="2609" spans="8:13" x14ac:dyDescent="0.2">
      <c r="H2609" s="4"/>
      <c r="M2609" s="2"/>
    </row>
    <row r="2610" spans="8:13" x14ac:dyDescent="0.2">
      <c r="H2610" s="4"/>
      <c r="M2610" s="2"/>
    </row>
    <row r="2611" spans="8:13" x14ac:dyDescent="0.2">
      <c r="H2611" s="4"/>
      <c r="M2611" s="2"/>
    </row>
    <row r="2612" spans="8:13" x14ac:dyDescent="0.2">
      <c r="H2612" s="4"/>
      <c r="M2612" s="2"/>
    </row>
    <row r="2613" spans="8:13" x14ac:dyDescent="0.2">
      <c r="H2613" s="4"/>
      <c r="M2613" s="2"/>
    </row>
    <row r="2614" spans="8:13" x14ac:dyDescent="0.2">
      <c r="H2614" s="4"/>
      <c r="M2614" s="2"/>
    </row>
    <row r="2615" spans="8:13" x14ac:dyDescent="0.2">
      <c r="H2615" s="4"/>
      <c r="M2615" s="2"/>
    </row>
    <row r="2616" spans="8:13" x14ac:dyDescent="0.2">
      <c r="H2616" s="4"/>
      <c r="M2616" s="2"/>
    </row>
    <row r="2617" spans="8:13" x14ac:dyDescent="0.2">
      <c r="H2617" s="4"/>
      <c r="M2617" s="2"/>
    </row>
    <row r="2618" spans="8:13" x14ac:dyDescent="0.2">
      <c r="H2618" s="4"/>
      <c r="M2618" s="2"/>
    </row>
    <row r="2619" spans="8:13" x14ac:dyDescent="0.2">
      <c r="H2619" s="4"/>
      <c r="M2619" s="2"/>
    </row>
    <row r="2620" spans="8:13" x14ac:dyDescent="0.2">
      <c r="H2620" s="4"/>
      <c r="M2620" s="2"/>
    </row>
    <row r="2621" spans="8:13" x14ac:dyDescent="0.2">
      <c r="H2621" s="4"/>
      <c r="M2621" s="2"/>
    </row>
    <row r="2622" spans="8:13" x14ac:dyDescent="0.2">
      <c r="H2622" s="4"/>
      <c r="M2622" s="2"/>
    </row>
    <row r="2623" spans="8:13" x14ac:dyDescent="0.2">
      <c r="H2623" s="4"/>
      <c r="M2623" s="2"/>
    </row>
    <row r="2624" spans="8:13" x14ac:dyDescent="0.2">
      <c r="H2624" s="4"/>
      <c r="M2624" s="2"/>
    </row>
    <row r="2625" spans="8:13" x14ac:dyDescent="0.2">
      <c r="H2625" s="4"/>
      <c r="M2625" s="2"/>
    </row>
    <row r="2626" spans="8:13" x14ac:dyDescent="0.2">
      <c r="H2626" s="4"/>
      <c r="M2626" s="2"/>
    </row>
    <row r="2627" spans="8:13" x14ac:dyDescent="0.2">
      <c r="H2627" s="4"/>
      <c r="M2627" s="2"/>
    </row>
    <row r="2628" spans="8:13" x14ac:dyDescent="0.2">
      <c r="H2628" s="4"/>
      <c r="M2628" s="2"/>
    </row>
    <row r="2629" spans="8:13" x14ac:dyDescent="0.2">
      <c r="H2629" s="4"/>
      <c r="M2629" s="2"/>
    </row>
    <row r="2630" spans="8:13" x14ac:dyDescent="0.2">
      <c r="H2630" s="4"/>
      <c r="M2630" s="2"/>
    </row>
    <row r="2631" spans="8:13" x14ac:dyDescent="0.2">
      <c r="H2631" s="4"/>
      <c r="M2631" s="2"/>
    </row>
    <row r="2632" spans="8:13" x14ac:dyDescent="0.2">
      <c r="H2632" s="4"/>
      <c r="M2632" s="2"/>
    </row>
    <row r="2633" spans="8:13" x14ac:dyDescent="0.2">
      <c r="H2633" s="4"/>
      <c r="M2633" s="2"/>
    </row>
    <row r="2634" spans="8:13" x14ac:dyDescent="0.2">
      <c r="H2634" s="4"/>
      <c r="M2634" s="2"/>
    </row>
    <row r="2635" spans="8:13" x14ac:dyDescent="0.2">
      <c r="H2635" s="4"/>
      <c r="M2635" s="2"/>
    </row>
    <row r="2636" spans="8:13" x14ac:dyDescent="0.2">
      <c r="H2636" s="4"/>
      <c r="M2636" s="2"/>
    </row>
    <row r="2637" spans="8:13" x14ac:dyDescent="0.2">
      <c r="H2637" s="4"/>
      <c r="M2637" s="2"/>
    </row>
    <row r="2638" spans="8:13" x14ac:dyDescent="0.2">
      <c r="H2638" s="4"/>
      <c r="M2638" s="2"/>
    </row>
    <row r="2639" spans="8:13" x14ac:dyDescent="0.2">
      <c r="H2639" s="4"/>
      <c r="M2639" s="2"/>
    </row>
    <row r="2640" spans="8:13" x14ac:dyDescent="0.2">
      <c r="H2640" s="4"/>
      <c r="M2640" s="2"/>
    </row>
    <row r="2641" spans="8:13" x14ac:dyDescent="0.2">
      <c r="H2641" s="4"/>
      <c r="M2641" s="2"/>
    </row>
    <row r="2642" spans="8:13" x14ac:dyDescent="0.2">
      <c r="H2642" s="4"/>
      <c r="M2642" s="2"/>
    </row>
    <row r="2643" spans="8:13" x14ac:dyDescent="0.2">
      <c r="H2643" s="4"/>
      <c r="M2643" s="2"/>
    </row>
    <row r="2644" spans="8:13" x14ac:dyDescent="0.2">
      <c r="H2644" s="4"/>
      <c r="M2644" s="2"/>
    </row>
    <row r="2645" spans="8:13" x14ac:dyDescent="0.2">
      <c r="H2645" s="4"/>
      <c r="M2645" s="2"/>
    </row>
    <row r="2646" spans="8:13" x14ac:dyDescent="0.2">
      <c r="H2646" s="4"/>
      <c r="M2646" s="2"/>
    </row>
    <row r="2647" spans="8:13" x14ac:dyDescent="0.2">
      <c r="H2647" s="4"/>
      <c r="M2647" s="2"/>
    </row>
    <row r="2648" spans="8:13" x14ac:dyDescent="0.2">
      <c r="H2648" s="4"/>
      <c r="M2648" s="2"/>
    </row>
    <row r="2649" spans="8:13" x14ac:dyDescent="0.2">
      <c r="H2649" s="4"/>
      <c r="M2649" s="2"/>
    </row>
    <row r="2650" spans="8:13" x14ac:dyDescent="0.2">
      <c r="H2650" s="4"/>
      <c r="M2650" s="2"/>
    </row>
    <row r="2651" spans="8:13" x14ac:dyDescent="0.2">
      <c r="H2651" s="4"/>
      <c r="M2651" s="2"/>
    </row>
    <row r="2652" spans="8:13" x14ac:dyDescent="0.2">
      <c r="H2652" s="4"/>
      <c r="M2652" s="2"/>
    </row>
    <row r="2653" spans="8:13" x14ac:dyDescent="0.2">
      <c r="H2653" s="4"/>
      <c r="M2653" s="2"/>
    </row>
    <row r="2654" spans="8:13" x14ac:dyDescent="0.2">
      <c r="H2654" s="4"/>
      <c r="M2654" s="2"/>
    </row>
    <row r="2655" spans="8:13" x14ac:dyDescent="0.2">
      <c r="H2655" s="4"/>
      <c r="M2655" s="2"/>
    </row>
    <row r="2656" spans="8:13" x14ac:dyDescent="0.2">
      <c r="H2656" s="4"/>
      <c r="M2656" s="2"/>
    </row>
    <row r="2657" spans="8:13" x14ac:dyDescent="0.2">
      <c r="H2657" s="4"/>
      <c r="M2657" s="2"/>
    </row>
    <row r="2658" spans="8:13" x14ac:dyDescent="0.2">
      <c r="H2658" s="4"/>
      <c r="M2658" s="2"/>
    </row>
    <row r="2659" spans="8:13" x14ac:dyDescent="0.2">
      <c r="H2659" s="4"/>
      <c r="M2659" s="2"/>
    </row>
    <row r="2660" spans="8:13" x14ac:dyDescent="0.2">
      <c r="H2660" s="4"/>
      <c r="M2660" s="2"/>
    </row>
    <row r="2661" spans="8:13" x14ac:dyDescent="0.2">
      <c r="H2661" s="4"/>
      <c r="M2661" s="2"/>
    </row>
    <row r="2662" spans="8:13" x14ac:dyDescent="0.2">
      <c r="H2662" s="4"/>
      <c r="M2662" s="2"/>
    </row>
    <row r="2663" spans="8:13" x14ac:dyDescent="0.2">
      <c r="H2663" s="4"/>
      <c r="M2663" s="2"/>
    </row>
    <row r="2664" spans="8:13" x14ac:dyDescent="0.2">
      <c r="H2664" s="4"/>
      <c r="M2664" s="2"/>
    </row>
    <row r="2665" spans="8:13" x14ac:dyDescent="0.2">
      <c r="H2665" s="4"/>
      <c r="M2665" s="2"/>
    </row>
    <row r="2666" spans="8:13" x14ac:dyDescent="0.2">
      <c r="H2666" s="4"/>
      <c r="M2666" s="2"/>
    </row>
    <row r="2667" spans="8:13" x14ac:dyDescent="0.2">
      <c r="H2667" s="4"/>
      <c r="M2667" s="2"/>
    </row>
    <row r="2668" spans="8:13" x14ac:dyDescent="0.2">
      <c r="H2668" s="4"/>
      <c r="M2668" s="2"/>
    </row>
    <row r="2669" spans="8:13" x14ac:dyDescent="0.2">
      <c r="H2669" s="4"/>
      <c r="M2669" s="2"/>
    </row>
    <row r="2670" spans="8:13" x14ac:dyDescent="0.2">
      <c r="H2670" s="4"/>
      <c r="M2670" s="2"/>
    </row>
    <row r="2671" spans="8:13" x14ac:dyDescent="0.2">
      <c r="H2671" s="4"/>
      <c r="M2671" s="2"/>
    </row>
    <row r="2672" spans="8:13" x14ac:dyDescent="0.2">
      <c r="H2672" s="4"/>
      <c r="M2672" s="2"/>
    </row>
    <row r="2673" spans="8:13" x14ac:dyDescent="0.2">
      <c r="H2673" s="4"/>
      <c r="M2673" s="2"/>
    </row>
    <row r="2674" spans="8:13" x14ac:dyDescent="0.2">
      <c r="H2674" s="4"/>
      <c r="M2674" s="2"/>
    </row>
    <row r="2675" spans="8:13" x14ac:dyDescent="0.2">
      <c r="H2675" s="4"/>
      <c r="M2675" s="2"/>
    </row>
    <row r="2676" spans="8:13" x14ac:dyDescent="0.2">
      <c r="H2676" s="4"/>
      <c r="M2676" s="2"/>
    </row>
    <row r="2677" spans="8:13" x14ac:dyDescent="0.2">
      <c r="H2677" s="4"/>
      <c r="M2677" s="2"/>
    </row>
    <row r="2678" spans="8:13" x14ac:dyDescent="0.2">
      <c r="H2678" s="4"/>
      <c r="M2678" s="2"/>
    </row>
    <row r="2679" spans="8:13" x14ac:dyDescent="0.2">
      <c r="H2679" s="4"/>
      <c r="M2679" s="2"/>
    </row>
    <row r="2680" spans="8:13" x14ac:dyDescent="0.2">
      <c r="H2680" s="4"/>
      <c r="M2680" s="2"/>
    </row>
    <row r="2681" spans="8:13" x14ac:dyDescent="0.2">
      <c r="H2681" s="4"/>
      <c r="M2681" s="2"/>
    </row>
    <row r="2682" spans="8:13" x14ac:dyDescent="0.2">
      <c r="H2682" s="4"/>
      <c r="M2682" s="2"/>
    </row>
    <row r="2683" spans="8:13" x14ac:dyDescent="0.2">
      <c r="H2683" s="4"/>
      <c r="M2683" s="2"/>
    </row>
    <row r="2684" spans="8:13" x14ac:dyDescent="0.2">
      <c r="H2684" s="4"/>
      <c r="M2684" s="2"/>
    </row>
    <row r="2685" spans="8:13" x14ac:dyDescent="0.2">
      <c r="H2685" s="4"/>
      <c r="M2685" s="2"/>
    </row>
    <row r="2686" spans="8:13" x14ac:dyDescent="0.2">
      <c r="H2686" s="4"/>
      <c r="M2686" s="2"/>
    </row>
    <row r="2687" spans="8:13" x14ac:dyDescent="0.2">
      <c r="H2687" s="4"/>
      <c r="M2687" s="2"/>
    </row>
    <row r="2688" spans="8:13" x14ac:dyDescent="0.2">
      <c r="H2688" s="4"/>
      <c r="M2688" s="2"/>
    </row>
    <row r="2689" spans="8:13" x14ac:dyDescent="0.2">
      <c r="H2689" s="4"/>
      <c r="M2689" s="2"/>
    </row>
    <row r="2690" spans="8:13" x14ac:dyDescent="0.2">
      <c r="H2690" s="4"/>
      <c r="M2690" s="2"/>
    </row>
    <row r="2691" spans="8:13" x14ac:dyDescent="0.2">
      <c r="H2691" s="4"/>
      <c r="M2691" s="2"/>
    </row>
    <row r="2692" spans="8:13" x14ac:dyDescent="0.2">
      <c r="H2692" s="4"/>
      <c r="M2692" s="2"/>
    </row>
    <row r="2693" spans="8:13" x14ac:dyDescent="0.2">
      <c r="H2693" s="4"/>
      <c r="M2693" s="2"/>
    </row>
    <row r="2694" spans="8:13" x14ac:dyDescent="0.2">
      <c r="H2694" s="4"/>
      <c r="M2694" s="2"/>
    </row>
    <row r="2695" spans="8:13" x14ac:dyDescent="0.2">
      <c r="H2695" s="4"/>
      <c r="M2695" s="2"/>
    </row>
    <row r="2696" spans="8:13" x14ac:dyDescent="0.2">
      <c r="H2696" s="4"/>
      <c r="M2696" s="2"/>
    </row>
    <row r="2697" spans="8:13" x14ac:dyDescent="0.2">
      <c r="H2697" s="4"/>
      <c r="M2697" s="2"/>
    </row>
    <row r="2698" spans="8:13" x14ac:dyDescent="0.2">
      <c r="H2698" s="4"/>
      <c r="M2698" s="2"/>
    </row>
    <row r="2699" spans="8:13" x14ac:dyDescent="0.2">
      <c r="H2699" s="4"/>
      <c r="M2699" s="2"/>
    </row>
    <row r="2700" spans="8:13" x14ac:dyDescent="0.2">
      <c r="H2700" s="4"/>
      <c r="M2700" s="2"/>
    </row>
    <row r="2701" spans="8:13" x14ac:dyDescent="0.2">
      <c r="H2701" s="4"/>
      <c r="M2701" s="2"/>
    </row>
    <row r="2702" spans="8:13" x14ac:dyDescent="0.2">
      <c r="H2702" s="4"/>
      <c r="M2702" s="2"/>
    </row>
    <row r="2703" spans="8:13" x14ac:dyDescent="0.2">
      <c r="H2703" s="4"/>
      <c r="M2703" s="2"/>
    </row>
    <row r="2704" spans="8:13" x14ac:dyDescent="0.2">
      <c r="H2704" s="4"/>
      <c r="M2704" s="2"/>
    </row>
    <row r="2705" spans="8:13" x14ac:dyDescent="0.2">
      <c r="H2705" s="4"/>
      <c r="M2705" s="2"/>
    </row>
    <row r="2706" spans="8:13" x14ac:dyDescent="0.2">
      <c r="H2706" s="4"/>
      <c r="M2706" s="2"/>
    </row>
    <row r="2707" spans="8:13" x14ac:dyDescent="0.2">
      <c r="H2707" s="4"/>
      <c r="M2707" s="2"/>
    </row>
    <row r="2708" spans="8:13" x14ac:dyDescent="0.2">
      <c r="H2708" s="4"/>
      <c r="M2708" s="2"/>
    </row>
    <row r="2709" spans="8:13" x14ac:dyDescent="0.2">
      <c r="H2709" s="4"/>
      <c r="M2709" s="2"/>
    </row>
    <row r="2710" spans="8:13" x14ac:dyDescent="0.2">
      <c r="H2710" s="4"/>
      <c r="M2710" s="2"/>
    </row>
    <row r="2711" spans="8:13" x14ac:dyDescent="0.2">
      <c r="H2711" s="4"/>
      <c r="M2711" s="2"/>
    </row>
    <row r="2712" spans="8:13" x14ac:dyDescent="0.2">
      <c r="H2712" s="4"/>
      <c r="M2712" s="2"/>
    </row>
    <row r="2713" spans="8:13" x14ac:dyDescent="0.2">
      <c r="H2713" s="4"/>
      <c r="M2713" s="2"/>
    </row>
    <row r="2714" spans="8:13" x14ac:dyDescent="0.2">
      <c r="H2714" s="4"/>
      <c r="M2714" s="2"/>
    </row>
    <row r="2715" spans="8:13" x14ac:dyDescent="0.2">
      <c r="H2715" s="4"/>
      <c r="M2715" s="2"/>
    </row>
    <row r="2716" spans="8:13" x14ac:dyDescent="0.2">
      <c r="H2716" s="4"/>
      <c r="M2716" s="2"/>
    </row>
    <row r="2717" spans="8:13" x14ac:dyDescent="0.2">
      <c r="H2717" s="4"/>
      <c r="M2717" s="2"/>
    </row>
    <row r="2718" spans="8:13" x14ac:dyDescent="0.2">
      <c r="H2718" s="4"/>
      <c r="M2718" s="2"/>
    </row>
    <row r="2719" spans="8:13" x14ac:dyDescent="0.2">
      <c r="H2719" s="4"/>
      <c r="M2719" s="2"/>
    </row>
    <row r="2720" spans="8:13" x14ac:dyDescent="0.2">
      <c r="H2720" s="4"/>
      <c r="M2720" s="2"/>
    </row>
    <row r="2721" spans="8:13" x14ac:dyDescent="0.2">
      <c r="H2721" s="4"/>
      <c r="M2721" s="2"/>
    </row>
    <row r="2722" spans="8:13" x14ac:dyDescent="0.2">
      <c r="H2722" s="4"/>
      <c r="M2722" s="2"/>
    </row>
    <row r="2723" spans="8:13" x14ac:dyDescent="0.2">
      <c r="H2723" s="4"/>
      <c r="M2723" s="2"/>
    </row>
    <row r="2724" spans="8:13" x14ac:dyDescent="0.2">
      <c r="H2724" s="4"/>
      <c r="M2724" s="2"/>
    </row>
    <row r="2725" spans="8:13" x14ac:dyDescent="0.2">
      <c r="H2725" s="4"/>
      <c r="M2725" s="2"/>
    </row>
    <row r="2726" spans="8:13" x14ac:dyDescent="0.2">
      <c r="H2726" s="4"/>
      <c r="M2726" s="2"/>
    </row>
    <row r="2727" spans="8:13" x14ac:dyDescent="0.2">
      <c r="H2727" s="4"/>
      <c r="M2727" s="2"/>
    </row>
    <row r="2728" spans="8:13" x14ac:dyDescent="0.2">
      <c r="H2728" s="4"/>
      <c r="M2728" s="2"/>
    </row>
    <row r="2729" spans="8:13" x14ac:dyDescent="0.2">
      <c r="H2729" s="4"/>
      <c r="M2729" s="2"/>
    </row>
    <row r="2730" spans="8:13" x14ac:dyDescent="0.2">
      <c r="H2730" s="4"/>
      <c r="M2730" s="2"/>
    </row>
    <row r="2731" spans="8:13" x14ac:dyDescent="0.2">
      <c r="H2731" s="4"/>
      <c r="M2731" s="2"/>
    </row>
    <row r="2732" spans="8:13" x14ac:dyDescent="0.2">
      <c r="H2732" s="4"/>
      <c r="M2732" s="2"/>
    </row>
    <row r="2733" spans="8:13" x14ac:dyDescent="0.2">
      <c r="H2733" s="4"/>
      <c r="M2733" s="2"/>
    </row>
    <row r="2734" spans="8:13" x14ac:dyDescent="0.2">
      <c r="H2734" s="4"/>
      <c r="M2734" s="2"/>
    </row>
    <row r="2735" spans="8:13" x14ac:dyDescent="0.2">
      <c r="H2735" s="4"/>
      <c r="M2735" s="2"/>
    </row>
    <row r="2736" spans="8:13" x14ac:dyDescent="0.2">
      <c r="H2736" s="4"/>
      <c r="M2736" s="2"/>
    </row>
    <row r="2737" spans="8:13" x14ac:dyDescent="0.2">
      <c r="H2737" s="4"/>
      <c r="M2737" s="2"/>
    </row>
    <row r="2738" spans="8:13" x14ac:dyDescent="0.2">
      <c r="H2738" s="4"/>
      <c r="M2738" s="2"/>
    </row>
    <row r="2739" spans="8:13" x14ac:dyDescent="0.2">
      <c r="H2739" s="4"/>
      <c r="M2739" s="2"/>
    </row>
    <row r="2740" spans="8:13" x14ac:dyDescent="0.2">
      <c r="H2740" s="4"/>
      <c r="M2740" s="2"/>
    </row>
    <row r="2741" spans="8:13" x14ac:dyDescent="0.2">
      <c r="H2741" s="4"/>
      <c r="M2741" s="2"/>
    </row>
    <row r="2742" spans="8:13" x14ac:dyDescent="0.2">
      <c r="H2742" s="4"/>
      <c r="M2742" s="2"/>
    </row>
    <row r="2743" spans="8:13" x14ac:dyDescent="0.2">
      <c r="H2743" s="4"/>
      <c r="M2743" s="2"/>
    </row>
    <row r="2744" spans="8:13" x14ac:dyDescent="0.2">
      <c r="H2744" s="4"/>
      <c r="M2744" s="2"/>
    </row>
    <row r="2745" spans="8:13" x14ac:dyDescent="0.2">
      <c r="H2745" s="4"/>
      <c r="M2745" s="2"/>
    </row>
    <row r="2746" spans="8:13" x14ac:dyDescent="0.2">
      <c r="H2746" s="4"/>
      <c r="M2746" s="2"/>
    </row>
    <row r="2747" spans="8:13" x14ac:dyDescent="0.2">
      <c r="H2747" s="4"/>
      <c r="M2747" s="2"/>
    </row>
    <row r="2748" spans="8:13" x14ac:dyDescent="0.2">
      <c r="H2748" s="4"/>
      <c r="M2748" s="2"/>
    </row>
    <row r="2749" spans="8:13" x14ac:dyDescent="0.2">
      <c r="H2749" s="4"/>
      <c r="M2749" s="2"/>
    </row>
    <row r="2750" spans="8:13" x14ac:dyDescent="0.2">
      <c r="H2750" s="4"/>
      <c r="M2750" s="2"/>
    </row>
    <row r="2751" spans="8:13" x14ac:dyDescent="0.2">
      <c r="H2751" s="4"/>
      <c r="M2751" s="2"/>
    </row>
    <row r="2752" spans="8:13" x14ac:dyDescent="0.2">
      <c r="H2752" s="4"/>
      <c r="M2752" s="2"/>
    </row>
    <row r="2753" spans="8:13" x14ac:dyDescent="0.2">
      <c r="H2753" s="4"/>
      <c r="M2753" s="2"/>
    </row>
    <row r="2754" spans="8:13" x14ac:dyDescent="0.2">
      <c r="H2754" s="4"/>
      <c r="M2754" s="2"/>
    </row>
    <row r="2755" spans="8:13" x14ac:dyDescent="0.2">
      <c r="H2755" s="4"/>
      <c r="M2755" s="2"/>
    </row>
    <row r="2756" spans="8:13" x14ac:dyDescent="0.2">
      <c r="H2756" s="4"/>
      <c r="M2756" s="2"/>
    </row>
    <row r="2757" spans="8:13" x14ac:dyDescent="0.2">
      <c r="H2757" s="4"/>
      <c r="M2757" s="2"/>
    </row>
    <row r="2758" spans="8:13" x14ac:dyDescent="0.2">
      <c r="H2758" s="4"/>
      <c r="M2758" s="2"/>
    </row>
    <row r="2759" spans="8:13" x14ac:dyDescent="0.2">
      <c r="H2759" s="4"/>
      <c r="M2759" s="2"/>
    </row>
    <row r="2760" spans="8:13" x14ac:dyDescent="0.2">
      <c r="H2760" s="4"/>
      <c r="M2760" s="2"/>
    </row>
    <row r="2761" spans="8:13" x14ac:dyDescent="0.2">
      <c r="H2761" s="4"/>
      <c r="M2761" s="2"/>
    </row>
    <row r="2762" spans="8:13" x14ac:dyDescent="0.2">
      <c r="H2762" s="4"/>
      <c r="M2762" s="2"/>
    </row>
    <row r="2763" spans="8:13" x14ac:dyDescent="0.2">
      <c r="H2763" s="4"/>
      <c r="M2763" s="2"/>
    </row>
    <row r="2764" spans="8:13" x14ac:dyDescent="0.2">
      <c r="H2764" s="4"/>
      <c r="M2764" s="2"/>
    </row>
    <row r="2765" spans="8:13" x14ac:dyDescent="0.2">
      <c r="H2765" s="4"/>
      <c r="M2765" s="2"/>
    </row>
    <row r="2766" spans="8:13" x14ac:dyDescent="0.2">
      <c r="H2766" s="4"/>
      <c r="M2766" s="2"/>
    </row>
    <row r="2767" spans="8:13" x14ac:dyDescent="0.2">
      <c r="H2767" s="4"/>
      <c r="M2767" s="2"/>
    </row>
    <row r="2768" spans="8:13" x14ac:dyDescent="0.2">
      <c r="H2768" s="4"/>
      <c r="M2768" s="2"/>
    </row>
    <row r="2769" spans="8:13" x14ac:dyDescent="0.2">
      <c r="H2769" s="4"/>
      <c r="M2769" s="2"/>
    </row>
    <row r="2770" spans="8:13" x14ac:dyDescent="0.2">
      <c r="H2770" s="4"/>
      <c r="M2770" s="2"/>
    </row>
    <row r="2771" spans="8:13" x14ac:dyDescent="0.2">
      <c r="H2771" s="4"/>
      <c r="M2771" s="2"/>
    </row>
    <row r="2772" spans="8:13" x14ac:dyDescent="0.2">
      <c r="H2772" s="4"/>
      <c r="M2772" s="2"/>
    </row>
    <row r="2773" spans="8:13" x14ac:dyDescent="0.2">
      <c r="H2773" s="4"/>
      <c r="M2773" s="2"/>
    </row>
    <row r="2774" spans="8:13" x14ac:dyDescent="0.2">
      <c r="H2774" s="4"/>
      <c r="M2774" s="2"/>
    </row>
    <row r="2775" spans="8:13" x14ac:dyDescent="0.2">
      <c r="H2775" s="4"/>
      <c r="M2775" s="2"/>
    </row>
    <row r="2776" spans="8:13" x14ac:dyDescent="0.2">
      <c r="H2776" s="4"/>
      <c r="M2776" s="2"/>
    </row>
    <row r="2777" spans="8:13" x14ac:dyDescent="0.2">
      <c r="H2777" s="4"/>
      <c r="M2777" s="2"/>
    </row>
    <row r="2778" spans="8:13" x14ac:dyDescent="0.2">
      <c r="H2778" s="4"/>
      <c r="M2778" s="2"/>
    </row>
    <row r="2779" spans="8:13" x14ac:dyDescent="0.2">
      <c r="H2779" s="4"/>
      <c r="M2779" s="2"/>
    </row>
    <row r="2780" spans="8:13" x14ac:dyDescent="0.2">
      <c r="H2780" s="4"/>
      <c r="M2780" s="2"/>
    </row>
    <row r="2781" spans="8:13" x14ac:dyDescent="0.2">
      <c r="H2781" s="4"/>
      <c r="M2781" s="2"/>
    </row>
    <row r="2782" spans="8:13" x14ac:dyDescent="0.2">
      <c r="H2782" s="4"/>
      <c r="M2782" s="2"/>
    </row>
    <row r="2783" spans="8:13" x14ac:dyDescent="0.2">
      <c r="H2783" s="4"/>
      <c r="M2783" s="2"/>
    </row>
    <row r="2784" spans="8:13" x14ac:dyDescent="0.2">
      <c r="H2784" s="4"/>
      <c r="M2784" s="2"/>
    </row>
    <row r="2785" spans="8:13" x14ac:dyDescent="0.2">
      <c r="H2785" s="4"/>
      <c r="M2785" s="2"/>
    </row>
    <row r="2786" spans="8:13" x14ac:dyDescent="0.2">
      <c r="H2786" s="4"/>
      <c r="M2786" s="2"/>
    </row>
    <row r="2787" spans="8:13" x14ac:dyDescent="0.2">
      <c r="H2787" s="4"/>
      <c r="M2787" s="2"/>
    </row>
    <row r="2788" spans="8:13" x14ac:dyDescent="0.2">
      <c r="H2788" s="4"/>
      <c r="M2788" s="2"/>
    </row>
    <row r="2789" spans="8:13" x14ac:dyDescent="0.2">
      <c r="H2789" s="4"/>
      <c r="M2789" s="2"/>
    </row>
    <row r="2790" spans="8:13" x14ac:dyDescent="0.2">
      <c r="H2790" s="4"/>
      <c r="M2790" s="2"/>
    </row>
    <row r="2791" spans="8:13" x14ac:dyDescent="0.2">
      <c r="H2791" s="4"/>
      <c r="M2791" s="2"/>
    </row>
    <row r="2792" spans="8:13" x14ac:dyDescent="0.2">
      <c r="H2792" s="4"/>
      <c r="M2792" s="2"/>
    </row>
    <row r="2793" spans="8:13" x14ac:dyDescent="0.2">
      <c r="H2793" s="4"/>
      <c r="M2793" s="2"/>
    </row>
    <row r="2794" spans="8:13" x14ac:dyDescent="0.2">
      <c r="H2794" s="4"/>
      <c r="M2794" s="2"/>
    </row>
    <row r="2795" spans="8:13" x14ac:dyDescent="0.2">
      <c r="H2795" s="4"/>
      <c r="M2795" s="2"/>
    </row>
    <row r="2796" spans="8:13" x14ac:dyDescent="0.2">
      <c r="H2796" s="4"/>
      <c r="M2796" s="2"/>
    </row>
    <row r="2797" spans="8:13" x14ac:dyDescent="0.2">
      <c r="H2797" s="4"/>
      <c r="M2797" s="2"/>
    </row>
    <row r="2798" spans="8:13" x14ac:dyDescent="0.2">
      <c r="H2798" s="4"/>
      <c r="M2798" s="2"/>
    </row>
    <row r="2799" spans="8:13" x14ac:dyDescent="0.2">
      <c r="H2799" s="4"/>
      <c r="M2799" s="2"/>
    </row>
    <row r="2800" spans="8:13" x14ac:dyDescent="0.2">
      <c r="H2800" s="4"/>
      <c r="M2800" s="2"/>
    </row>
    <row r="2801" spans="8:13" x14ac:dyDescent="0.2">
      <c r="H2801" s="4"/>
      <c r="M2801" s="2"/>
    </row>
    <row r="2802" spans="8:13" x14ac:dyDescent="0.2">
      <c r="H2802" s="4"/>
      <c r="M2802" s="2"/>
    </row>
    <row r="2803" spans="8:13" x14ac:dyDescent="0.2">
      <c r="H2803" s="4"/>
      <c r="M2803" s="2"/>
    </row>
    <row r="2804" spans="8:13" x14ac:dyDescent="0.2">
      <c r="H2804" s="4"/>
      <c r="M2804" s="2"/>
    </row>
    <row r="2805" spans="8:13" x14ac:dyDescent="0.2">
      <c r="H2805" s="4"/>
      <c r="M2805" s="2"/>
    </row>
    <row r="2806" spans="8:13" x14ac:dyDescent="0.2">
      <c r="H2806" s="4"/>
      <c r="M2806" s="2"/>
    </row>
    <row r="2807" spans="8:13" x14ac:dyDescent="0.2">
      <c r="H2807" s="4"/>
      <c r="M2807" s="2"/>
    </row>
    <row r="2808" spans="8:13" x14ac:dyDescent="0.2">
      <c r="H2808" s="4"/>
      <c r="M2808" s="2"/>
    </row>
    <row r="2809" spans="8:13" x14ac:dyDescent="0.2">
      <c r="H2809" s="4"/>
      <c r="M2809" s="2"/>
    </row>
    <row r="2810" spans="8:13" x14ac:dyDescent="0.2">
      <c r="H2810" s="4"/>
      <c r="M2810" s="2"/>
    </row>
    <row r="2811" spans="8:13" x14ac:dyDescent="0.2">
      <c r="H2811" s="4"/>
      <c r="M2811" s="2"/>
    </row>
    <row r="2812" spans="8:13" x14ac:dyDescent="0.2">
      <c r="H2812" s="4"/>
      <c r="M2812" s="2"/>
    </row>
    <row r="2813" spans="8:13" x14ac:dyDescent="0.2">
      <c r="H2813" s="4"/>
      <c r="M2813" s="2"/>
    </row>
    <row r="2814" spans="8:13" x14ac:dyDescent="0.2">
      <c r="H2814" s="4"/>
      <c r="M2814" s="2"/>
    </row>
    <row r="2815" spans="8:13" x14ac:dyDescent="0.2">
      <c r="H2815" s="4"/>
      <c r="M2815" s="2"/>
    </row>
    <row r="2816" spans="8:13" x14ac:dyDescent="0.2">
      <c r="H2816" s="4"/>
      <c r="M2816" s="2"/>
    </row>
    <row r="2817" spans="8:13" x14ac:dyDescent="0.2">
      <c r="H2817" s="4"/>
      <c r="M2817" s="2"/>
    </row>
    <row r="2818" spans="8:13" x14ac:dyDescent="0.2">
      <c r="H2818" s="4"/>
      <c r="M2818" s="2"/>
    </row>
    <row r="2819" spans="8:13" x14ac:dyDescent="0.2">
      <c r="H2819" s="4"/>
      <c r="M2819" s="2"/>
    </row>
    <row r="2820" spans="8:13" x14ac:dyDescent="0.2">
      <c r="H2820" s="4"/>
      <c r="M2820" s="2"/>
    </row>
    <row r="2821" spans="8:13" x14ac:dyDescent="0.2">
      <c r="H2821" s="4"/>
      <c r="M2821" s="2"/>
    </row>
    <row r="2822" spans="8:13" x14ac:dyDescent="0.2">
      <c r="H2822" s="4"/>
      <c r="M2822" s="2"/>
    </row>
    <row r="2823" spans="8:13" x14ac:dyDescent="0.2">
      <c r="H2823" s="4"/>
      <c r="M2823" s="2"/>
    </row>
    <row r="2824" spans="8:13" x14ac:dyDescent="0.2">
      <c r="H2824" s="4"/>
      <c r="M2824" s="2"/>
    </row>
    <row r="2825" spans="8:13" x14ac:dyDescent="0.2">
      <c r="H2825" s="4"/>
      <c r="M2825" s="2"/>
    </row>
    <row r="2826" spans="8:13" x14ac:dyDescent="0.2">
      <c r="H2826" s="4"/>
      <c r="M2826" s="2"/>
    </row>
    <row r="2827" spans="8:13" x14ac:dyDescent="0.2">
      <c r="H2827" s="4"/>
      <c r="M2827" s="2"/>
    </row>
    <row r="2828" spans="8:13" x14ac:dyDescent="0.2">
      <c r="H2828" s="4"/>
      <c r="M2828" s="2"/>
    </row>
    <row r="2829" spans="8:13" x14ac:dyDescent="0.2">
      <c r="H2829" s="4"/>
      <c r="M2829" s="2"/>
    </row>
    <row r="2830" spans="8:13" x14ac:dyDescent="0.2">
      <c r="H2830" s="4"/>
      <c r="M2830" s="2"/>
    </row>
    <row r="2831" spans="8:13" x14ac:dyDescent="0.2">
      <c r="H2831" s="4"/>
      <c r="M2831" s="2"/>
    </row>
    <row r="2832" spans="8:13" x14ac:dyDescent="0.2">
      <c r="H2832" s="4"/>
      <c r="M2832" s="2"/>
    </row>
    <row r="2833" spans="8:13" x14ac:dyDescent="0.2">
      <c r="H2833" s="4"/>
      <c r="M2833" s="2"/>
    </row>
    <row r="2834" spans="8:13" x14ac:dyDescent="0.2">
      <c r="H2834" s="4"/>
      <c r="M2834" s="2"/>
    </row>
    <row r="2835" spans="8:13" x14ac:dyDescent="0.2">
      <c r="H2835" s="4"/>
      <c r="M2835" s="2"/>
    </row>
    <row r="2836" spans="8:13" x14ac:dyDescent="0.2">
      <c r="H2836" s="4"/>
      <c r="M2836" s="2"/>
    </row>
    <row r="2837" spans="8:13" x14ac:dyDescent="0.2">
      <c r="H2837" s="4"/>
      <c r="M2837" s="2"/>
    </row>
    <row r="2838" spans="8:13" x14ac:dyDescent="0.2">
      <c r="H2838" s="4"/>
      <c r="M2838" s="2"/>
    </row>
    <row r="2839" spans="8:13" x14ac:dyDescent="0.2">
      <c r="H2839" s="4"/>
      <c r="M2839" s="2"/>
    </row>
    <row r="2840" spans="8:13" x14ac:dyDescent="0.2">
      <c r="H2840" s="4"/>
      <c r="M2840" s="2"/>
    </row>
    <row r="2841" spans="8:13" x14ac:dyDescent="0.2">
      <c r="H2841" s="4"/>
      <c r="M2841" s="2"/>
    </row>
    <row r="2842" spans="8:13" x14ac:dyDescent="0.2">
      <c r="H2842" s="4"/>
      <c r="M2842" s="2"/>
    </row>
    <row r="2843" spans="8:13" x14ac:dyDescent="0.2">
      <c r="H2843" s="4"/>
      <c r="M2843" s="2"/>
    </row>
    <row r="2844" spans="8:13" x14ac:dyDescent="0.2">
      <c r="H2844" s="4"/>
      <c r="M2844" s="2"/>
    </row>
    <row r="2845" spans="8:13" x14ac:dyDescent="0.2">
      <c r="H2845" s="4"/>
      <c r="M2845" s="2"/>
    </row>
    <row r="2846" spans="8:13" x14ac:dyDescent="0.2">
      <c r="H2846" s="4"/>
      <c r="M2846" s="2"/>
    </row>
    <row r="2847" spans="8:13" x14ac:dyDescent="0.2">
      <c r="H2847" s="4"/>
      <c r="M2847" s="2"/>
    </row>
    <row r="2848" spans="8:13" x14ac:dyDescent="0.2">
      <c r="H2848" s="4"/>
      <c r="M2848" s="2"/>
    </row>
    <row r="2849" spans="8:13" x14ac:dyDescent="0.2">
      <c r="H2849" s="4"/>
      <c r="M2849" s="2"/>
    </row>
    <row r="2850" spans="8:13" x14ac:dyDescent="0.2">
      <c r="H2850" s="4"/>
      <c r="M2850" s="2"/>
    </row>
    <row r="2851" spans="8:13" x14ac:dyDescent="0.2">
      <c r="H2851" s="4"/>
      <c r="M2851" s="2"/>
    </row>
    <row r="2852" spans="8:13" x14ac:dyDescent="0.2">
      <c r="H2852" s="4"/>
      <c r="M2852" s="2"/>
    </row>
    <row r="2853" spans="8:13" x14ac:dyDescent="0.2">
      <c r="H2853" s="4"/>
      <c r="M2853" s="2"/>
    </row>
    <row r="2854" spans="8:13" x14ac:dyDescent="0.2">
      <c r="H2854" s="4"/>
      <c r="M2854" s="2"/>
    </row>
    <row r="2855" spans="8:13" x14ac:dyDescent="0.2">
      <c r="H2855" s="4"/>
      <c r="M2855" s="2"/>
    </row>
    <row r="2856" spans="8:13" x14ac:dyDescent="0.2">
      <c r="H2856" s="4"/>
      <c r="M2856" s="2"/>
    </row>
    <row r="2857" spans="8:13" x14ac:dyDescent="0.2">
      <c r="H2857" s="4"/>
      <c r="M2857" s="2"/>
    </row>
    <row r="2858" spans="8:13" x14ac:dyDescent="0.2">
      <c r="H2858" s="4"/>
      <c r="M2858" s="2"/>
    </row>
    <row r="2859" spans="8:13" x14ac:dyDescent="0.2">
      <c r="H2859" s="4"/>
      <c r="M2859" s="2"/>
    </row>
    <row r="2860" spans="8:13" x14ac:dyDescent="0.2">
      <c r="H2860" s="4"/>
      <c r="M2860" s="2"/>
    </row>
    <row r="2861" spans="8:13" x14ac:dyDescent="0.2">
      <c r="H2861" s="4"/>
      <c r="M2861" s="2"/>
    </row>
    <row r="2862" spans="8:13" x14ac:dyDescent="0.2">
      <c r="H2862" s="4"/>
      <c r="M2862" s="2"/>
    </row>
    <row r="2863" spans="8:13" x14ac:dyDescent="0.2">
      <c r="H2863" s="4"/>
      <c r="M2863" s="2"/>
    </row>
    <row r="2864" spans="8:13" x14ac:dyDescent="0.2">
      <c r="H2864" s="4"/>
      <c r="M2864" s="2"/>
    </row>
    <row r="2865" spans="8:13" x14ac:dyDescent="0.2">
      <c r="H2865" s="4"/>
      <c r="M2865" s="2"/>
    </row>
    <row r="2866" spans="8:13" x14ac:dyDescent="0.2">
      <c r="H2866" s="4"/>
      <c r="M2866" s="2"/>
    </row>
    <row r="2867" spans="8:13" x14ac:dyDescent="0.2">
      <c r="H2867" s="4"/>
      <c r="M2867" s="2"/>
    </row>
    <row r="2868" spans="8:13" x14ac:dyDescent="0.2">
      <c r="H2868" s="4"/>
      <c r="M2868" s="2"/>
    </row>
    <row r="2869" spans="8:13" x14ac:dyDescent="0.2">
      <c r="H2869" s="4"/>
      <c r="M2869" s="2"/>
    </row>
    <row r="2870" spans="8:13" x14ac:dyDescent="0.2">
      <c r="H2870" s="4"/>
      <c r="M2870" s="2"/>
    </row>
    <row r="2871" spans="8:13" x14ac:dyDescent="0.2">
      <c r="H2871" s="4"/>
      <c r="M2871" s="2"/>
    </row>
    <row r="2872" spans="8:13" x14ac:dyDescent="0.2">
      <c r="H2872" s="4"/>
      <c r="M2872" s="2"/>
    </row>
    <row r="2873" spans="8:13" x14ac:dyDescent="0.2">
      <c r="H2873" s="4"/>
      <c r="M2873" s="2"/>
    </row>
    <row r="2874" spans="8:13" x14ac:dyDescent="0.2">
      <c r="H2874" s="4"/>
      <c r="M2874" s="2"/>
    </row>
    <row r="2875" spans="8:13" x14ac:dyDescent="0.2">
      <c r="H2875" s="4"/>
      <c r="M2875" s="2"/>
    </row>
    <row r="2876" spans="8:13" x14ac:dyDescent="0.2">
      <c r="H2876" s="4"/>
      <c r="M2876" s="2"/>
    </row>
    <row r="2877" spans="8:13" x14ac:dyDescent="0.2">
      <c r="H2877" s="4"/>
      <c r="M2877" s="2"/>
    </row>
    <row r="2878" spans="8:13" x14ac:dyDescent="0.2">
      <c r="H2878" s="4"/>
      <c r="M2878" s="2"/>
    </row>
    <row r="2879" spans="8:13" x14ac:dyDescent="0.2">
      <c r="H2879" s="4"/>
      <c r="M2879" s="2"/>
    </row>
    <row r="2880" spans="8:13" x14ac:dyDescent="0.2">
      <c r="H2880" s="4"/>
      <c r="M2880" s="2"/>
    </row>
    <row r="2881" spans="8:13" x14ac:dyDescent="0.2">
      <c r="H2881" s="4"/>
      <c r="M2881" s="2"/>
    </row>
    <row r="2882" spans="8:13" x14ac:dyDescent="0.2">
      <c r="H2882" s="4"/>
      <c r="M2882" s="2"/>
    </row>
    <row r="2883" spans="8:13" x14ac:dyDescent="0.2">
      <c r="H2883" s="4"/>
      <c r="M2883" s="2"/>
    </row>
    <row r="2884" spans="8:13" x14ac:dyDescent="0.2">
      <c r="H2884" s="4"/>
      <c r="M2884" s="2"/>
    </row>
    <row r="2885" spans="8:13" x14ac:dyDescent="0.2">
      <c r="H2885" s="4"/>
      <c r="M2885" s="2"/>
    </row>
    <row r="2886" spans="8:13" x14ac:dyDescent="0.2">
      <c r="H2886" s="4"/>
      <c r="M2886" s="2"/>
    </row>
    <row r="2887" spans="8:13" x14ac:dyDescent="0.2">
      <c r="H2887" s="4"/>
      <c r="M2887" s="2"/>
    </row>
    <row r="2888" spans="8:13" x14ac:dyDescent="0.2">
      <c r="H2888" s="4"/>
      <c r="M2888" s="2"/>
    </row>
    <row r="2889" spans="8:13" x14ac:dyDescent="0.2">
      <c r="H2889" s="4"/>
      <c r="M2889" s="2"/>
    </row>
    <row r="2890" spans="8:13" x14ac:dyDescent="0.2">
      <c r="H2890" s="4"/>
      <c r="M2890" s="2"/>
    </row>
    <row r="2891" spans="8:13" x14ac:dyDescent="0.2">
      <c r="H2891" s="4"/>
      <c r="M2891" s="2"/>
    </row>
    <row r="2892" spans="8:13" x14ac:dyDescent="0.2">
      <c r="H2892" s="4"/>
      <c r="M2892" s="2"/>
    </row>
    <row r="2893" spans="8:13" x14ac:dyDescent="0.2">
      <c r="H2893" s="4"/>
      <c r="M2893" s="2"/>
    </row>
    <row r="2894" spans="8:13" x14ac:dyDescent="0.2">
      <c r="H2894" s="4"/>
      <c r="M2894" s="2"/>
    </row>
    <row r="2895" spans="8:13" x14ac:dyDescent="0.2">
      <c r="H2895" s="4"/>
      <c r="M2895" s="2"/>
    </row>
    <row r="2896" spans="8:13" x14ac:dyDescent="0.2">
      <c r="H2896" s="4"/>
      <c r="M2896" s="2"/>
    </row>
    <row r="2897" spans="8:13" x14ac:dyDescent="0.2">
      <c r="H2897" s="4"/>
      <c r="M2897" s="2"/>
    </row>
    <row r="2898" spans="8:13" x14ac:dyDescent="0.2">
      <c r="H2898" s="4"/>
      <c r="M2898" s="2"/>
    </row>
    <row r="2899" spans="8:13" x14ac:dyDescent="0.2">
      <c r="H2899" s="4"/>
      <c r="M2899" s="2"/>
    </row>
    <row r="2900" spans="8:13" x14ac:dyDescent="0.2">
      <c r="H2900" s="4"/>
      <c r="M2900" s="2"/>
    </row>
    <row r="2901" spans="8:13" x14ac:dyDescent="0.2">
      <c r="H2901" s="4"/>
      <c r="M2901" s="2"/>
    </row>
    <row r="2902" spans="8:13" x14ac:dyDescent="0.2">
      <c r="H2902" s="4"/>
      <c r="M2902" s="2"/>
    </row>
    <row r="2903" spans="8:13" x14ac:dyDescent="0.2">
      <c r="H2903" s="4"/>
      <c r="M2903" s="2"/>
    </row>
    <row r="2904" spans="8:13" x14ac:dyDescent="0.2">
      <c r="H2904" s="4"/>
      <c r="M2904" s="2"/>
    </row>
    <row r="2905" spans="8:13" x14ac:dyDescent="0.2">
      <c r="H2905" s="4"/>
      <c r="M2905" s="2"/>
    </row>
    <row r="2906" spans="8:13" x14ac:dyDescent="0.2">
      <c r="H2906" s="4"/>
      <c r="M2906" s="2"/>
    </row>
    <row r="2907" spans="8:13" x14ac:dyDescent="0.2">
      <c r="H2907" s="4"/>
      <c r="M2907" s="2"/>
    </row>
    <row r="2908" spans="8:13" x14ac:dyDescent="0.2">
      <c r="H2908" s="4"/>
      <c r="M2908" s="2"/>
    </row>
    <row r="2909" spans="8:13" x14ac:dyDescent="0.2">
      <c r="H2909" s="4"/>
      <c r="M2909" s="2"/>
    </row>
    <row r="2910" spans="8:13" x14ac:dyDescent="0.2">
      <c r="H2910" s="4"/>
      <c r="M2910" s="2"/>
    </row>
    <row r="2911" spans="8:13" x14ac:dyDescent="0.2">
      <c r="H2911" s="4"/>
      <c r="M2911" s="2"/>
    </row>
    <row r="2912" spans="8:13" x14ac:dyDescent="0.2">
      <c r="H2912" s="4"/>
      <c r="M2912" s="2"/>
    </row>
    <row r="2913" spans="8:13" x14ac:dyDescent="0.2">
      <c r="H2913" s="4"/>
      <c r="M2913" s="2"/>
    </row>
    <row r="2914" spans="8:13" x14ac:dyDescent="0.2">
      <c r="H2914" s="4"/>
      <c r="M2914" s="2"/>
    </row>
    <row r="2915" spans="8:13" x14ac:dyDescent="0.2">
      <c r="H2915" s="4"/>
      <c r="M2915" s="2"/>
    </row>
    <row r="2916" spans="8:13" x14ac:dyDescent="0.2">
      <c r="H2916" s="4"/>
      <c r="M2916" s="2"/>
    </row>
    <row r="2917" spans="8:13" x14ac:dyDescent="0.2">
      <c r="H2917" s="4"/>
      <c r="M2917" s="2"/>
    </row>
    <row r="2918" spans="8:13" x14ac:dyDescent="0.2">
      <c r="H2918" s="4"/>
      <c r="M2918" s="2"/>
    </row>
    <row r="2919" spans="8:13" x14ac:dyDescent="0.2">
      <c r="H2919" s="4"/>
      <c r="M2919" s="2"/>
    </row>
    <row r="2920" spans="8:13" x14ac:dyDescent="0.2">
      <c r="H2920" s="4"/>
      <c r="M2920" s="2"/>
    </row>
    <row r="2921" spans="8:13" x14ac:dyDescent="0.2">
      <c r="H2921" s="4"/>
      <c r="M2921" s="2"/>
    </row>
    <row r="2922" spans="8:13" x14ac:dyDescent="0.2">
      <c r="H2922" s="4"/>
      <c r="M2922" s="2"/>
    </row>
    <row r="2923" spans="8:13" x14ac:dyDescent="0.2">
      <c r="H2923" s="4"/>
      <c r="M2923" s="2"/>
    </row>
    <row r="2924" spans="8:13" x14ac:dyDescent="0.2">
      <c r="H2924" s="4"/>
      <c r="M2924" s="2"/>
    </row>
    <row r="2925" spans="8:13" x14ac:dyDescent="0.2">
      <c r="H2925" s="4"/>
      <c r="M2925" s="2"/>
    </row>
    <row r="2926" spans="8:13" x14ac:dyDescent="0.2">
      <c r="H2926" s="4"/>
      <c r="M2926" s="2"/>
    </row>
    <row r="2927" spans="8:13" x14ac:dyDescent="0.2">
      <c r="H2927" s="4"/>
      <c r="M2927" s="2"/>
    </row>
    <row r="2928" spans="8:13" x14ac:dyDescent="0.2">
      <c r="H2928" s="4"/>
      <c r="M2928" s="2"/>
    </row>
    <row r="2929" spans="8:13" x14ac:dyDescent="0.2">
      <c r="H2929" s="4"/>
      <c r="M2929" s="2"/>
    </row>
    <row r="2930" spans="8:13" x14ac:dyDescent="0.2">
      <c r="H2930" s="4"/>
      <c r="M2930" s="2"/>
    </row>
    <row r="2931" spans="8:13" x14ac:dyDescent="0.2">
      <c r="H2931" s="4"/>
      <c r="M2931" s="2"/>
    </row>
    <row r="2932" spans="8:13" x14ac:dyDescent="0.2">
      <c r="H2932" s="4"/>
      <c r="M2932" s="2"/>
    </row>
    <row r="2933" spans="8:13" x14ac:dyDescent="0.2">
      <c r="H2933" s="4"/>
      <c r="M2933" s="2"/>
    </row>
    <row r="2934" spans="8:13" x14ac:dyDescent="0.2">
      <c r="H2934" s="4"/>
      <c r="M2934" s="2"/>
    </row>
    <row r="2935" spans="8:13" x14ac:dyDescent="0.2">
      <c r="H2935" s="4"/>
      <c r="M2935" s="2"/>
    </row>
    <row r="2936" spans="8:13" x14ac:dyDescent="0.2">
      <c r="H2936" s="4"/>
      <c r="M2936" s="2"/>
    </row>
    <row r="2937" spans="8:13" x14ac:dyDescent="0.2">
      <c r="H2937" s="4"/>
      <c r="M2937" s="2"/>
    </row>
    <row r="2938" spans="8:13" x14ac:dyDescent="0.2">
      <c r="H2938" s="4"/>
      <c r="M2938" s="2"/>
    </row>
    <row r="2939" spans="8:13" x14ac:dyDescent="0.2">
      <c r="H2939" s="4"/>
      <c r="M2939" s="2"/>
    </row>
    <row r="2940" spans="8:13" x14ac:dyDescent="0.2">
      <c r="H2940" s="4"/>
      <c r="M2940" s="2"/>
    </row>
    <row r="2941" spans="8:13" x14ac:dyDescent="0.2">
      <c r="H2941" s="4"/>
      <c r="M2941" s="2"/>
    </row>
    <row r="2942" spans="8:13" x14ac:dyDescent="0.2">
      <c r="H2942" s="4"/>
      <c r="M2942" s="2"/>
    </row>
    <row r="2943" spans="8:13" x14ac:dyDescent="0.2">
      <c r="H2943" s="4"/>
      <c r="M2943" s="2"/>
    </row>
    <row r="2944" spans="8:13" x14ac:dyDescent="0.2">
      <c r="H2944" s="4"/>
      <c r="M2944" s="2"/>
    </row>
    <row r="2945" spans="8:13" x14ac:dyDescent="0.2">
      <c r="H2945" s="4"/>
      <c r="M2945" s="2"/>
    </row>
    <row r="2946" spans="8:13" x14ac:dyDescent="0.2">
      <c r="H2946" s="4"/>
      <c r="M2946" s="2"/>
    </row>
    <row r="2947" spans="8:13" x14ac:dyDescent="0.2">
      <c r="H2947" s="4"/>
      <c r="M2947" s="2"/>
    </row>
    <row r="2948" spans="8:13" x14ac:dyDescent="0.2">
      <c r="H2948" s="4"/>
      <c r="M2948" s="2"/>
    </row>
    <row r="2949" spans="8:13" x14ac:dyDescent="0.2">
      <c r="H2949" s="4"/>
      <c r="M2949" s="2"/>
    </row>
    <row r="2950" spans="8:13" x14ac:dyDescent="0.2">
      <c r="H2950" s="4"/>
      <c r="M2950" s="2"/>
    </row>
    <row r="2951" spans="8:13" x14ac:dyDescent="0.2">
      <c r="H2951" s="4"/>
      <c r="M2951" s="2"/>
    </row>
    <row r="2952" spans="8:13" x14ac:dyDescent="0.2">
      <c r="H2952" s="4"/>
      <c r="M2952" s="2"/>
    </row>
    <row r="2953" spans="8:13" x14ac:dyDescent="0.2">
      <c r="H2953" s="4"/>
      <c r="M2953" s="2"/>
    </row>
    <row r="2954" spans="8:13" x14ac:dyDescent="0.2">
      <c r="H2954" s="4"/>
      <c r="M2954" s="2"/>
    </row>
    <row r="2955" spans="8:13" x14ac:dyDescent="0.2">
      <c r="H2955" s="4"/>
      <c r="M2955" s="2"/>
    </row>
    <row r="2956" spans="8:13" x14ac:dyDescent="0.2">
      <c r="H2956" s="4"/>
      <c r="M2956" s="2"/>
    </row>
    <row r="2957" spans="8:13" x14ac:dyDescent="0.2">
      <c r="H2957" s="4"/>
      <c r="M2957" s="2"/>
    </row>
    <row r="2958" spans="8:13" x14ac:dyDescent="0.2">
      <c r="H2958" s="4"/>
      <c r="M2958" s="2"/>
    </row>
    <row r="2959" spans="8:13" x14ac:dyDescent="0.2">
      <c r="H2959" s="4"/>
      <c r="M2959" s="2"/>
    </row>
    <row r="2960" spans="8:13" x14ac:dyDescent="0.2">
      <c r="H2960" s="4"/>
      <c r="M2960" s="2"/>
    </row>
    <row r="2961" spans="8:13" x14ac:dyDescent="0.2">
      <c r="H2961" s="4"/>
      <c r="M2961" s="2"/>
    </row>
    <row r="2962" spans="8:13" x14ac:dyDescent="0.2">
      <c r="H2962" s="4"/>
      <c r="M2962" s="2"/>
    </row>
    <row r="2963" spans="8:13" x14ac:dyDescent="0.2">
      <c r="H2963" s="4"/>
      <c r="M2963" s="2"/>
    </row>
    <row r="2964" spans="8:13" x14ac:dyDescent="0.2">
      <c r="H2964" s="4"/>
      <c r="M2964" s="2"/>
    </row>
    <row r="2965" spans="8:13" x14ac:dyDescent="0.2">
      <c r="H2965" s="4"/>
      <c r="M2965" s="2"/>
    </row>
    <row r="2966" spans="8:13" x14ac:dyDescent="0.2">
      <c r="H2966" s="4"/>
      <c r="M2966" s="2"/>
    </row>
    <row r="2967" spans="8:13" x14ac:dyDescent="0.2">
      <c r="H2967" s="4"/>
      <c r="M2967" s="2"/>
    </row>
    <row r="2968" spans="8:13" x14ac:dyDescent="0.2">
      <c r="H2968" s="4"/>
      <c r="M2968" s="2"/>
    </row>
    <row r="2969" spans="8:13" x14ac:dyDescent="0.2">
      <c r="H2969" s="4"/>
      <c r="M2969" s="2"/>
    </row>
    <row r="2970" spans="8:13" x14ac:dyDescent="0.2">
      <c r="H2970" s="4"/>
      <c r="M2970" s="2"/>
    </row>
    <row r="2971" spans="8:13" x14ac:dyDescent="0.2">
      <c r="H2971" s="4"/>
      <c r="M2971" s="2"/>
    </row>
    <row r="2972" spans="8:13" x14ac:dyDescent="0.2">
      <c r="H2972" s="4"/>
      <c r="M2972" s="2"/>
    </row>
    <row r="2973" spans="8:13" x14ac:dyDescent="0.2">
      <c r="H2973" s="4"/>
      <c r="M2973" s="2"/>
    </row>
    <row r="2974" spans="8:13" x14ac:dyDescent="0.2">
      <c r="H2974" s="4"/>
      <c r="M2974" s="2"/>
    </row>
    <row r="2975" spans="8:13" x14ac:dyDescent="0.2">
      <c r="H2975" s="4"/>
      <c r="M2975" s="2"/>
    </row>
    <row r="2976" spans="8:13" x14ac:dyDescent="0.2">
      <c r="H2976" s="4"/>
      <c r="M2976" s="2"/>
    </row>
    <row r="2977" spans="8:13" x14ac:dyDescent="0.2">
      <c r="H2977" s="4"/>
      <c r="M2977" s="2"/>
    </row>
    <row r="2978" spans="8:13" x14ac:dyDescent="0.2">
      <c r="H2978" s="4"/>
      <c r="M2978" s="2"/>
    </row>
    <row r="2979" spans="8:13" x14ac:dyDescent="0.2">
      <c r="H2979" s="4"/>
      <c r="M2979" s="2"/>
    </row>
    <row r="2980" spans="8:13" x14ac:dyDescent="0.2">
      <c r="H2980" s="4"/>
      <c r="M2980" s="2"/>
    </row>
    <row r="2981" spans="8:13" x14ac:dyDescent="0.2">
      <c r="H2981" s="4"/>
      <c r="M2981" s="2"/>
    </row>
    <row r="2982" spans="8:13" x14ac:dyDescent="0.2">
      <c r="H2982" s="4"/>
      <c r="M2982" s="2"/>
    </row>
    <row r="2983" spans="8:13" x14ac:dyDescent="0.2">
      <c r="H2983" s="4"/>
      <c r="M2983" s="2"/>
    </row>
    <row r="2984" spans="8:13" x14ac:dyDescent="0.2">
      <c r="H2984" s="4"/>
      <c r="M2984" s="2"/>
    </row>
    <row r="2985" spans="8:13" x14ac:dyDescent="0.2">
      <c r="H2985" s="4"/>
      <c r="M2985" s="2"/>
    </row>
    <row r="2986" spans="8:13" x14ac:dyDescent="0.2">
      <c r="H2986" s="4"/>
      <c r="M2986" s="2"/>
    </row>
    <row r="2987" spans="8:13" x14ac:dyDescent="0.2">
      <c r="H2987" s="4"/>
      <c r="M2987" s="2"/>
    </row>
    <row r="2988" spans="8:13" x14ac:dyDescent="0.2">
      <c r="H2988" s="4"/>
      <c r="M2988" s="2"/>
    </row>
    <row r="2989" spans="8:13" x14ac:dyDescent="0.2">
      <c r="H2989" s="4"/>
      <c r="M2989" s="2"/>
    </row>
    <row r="2990" spans="8:13" x14ac:dyDescent="0.2">
      <c r="H2990" s="4"/>
      <c r="M2990" s="2"/>
    </row>
    <row r="2991" spans="8:13" x14ac:dyDescent="0.2">
      <c r="H2991" s="4"/>
      <c r="M2991" s="2"/>
    </row>
    <row r="2992" spans="8:13" x14ac:dyDescent="0.2">
      <c r="H2992" s="4"/>
      <c r="M2992" s="2"/>
    </row>
    <row r="2993" spans="8:13" x14ac:dyDescent="0.2">
      <c r="H2993" s="4"/>
      <c r="M2993" s="2"/>
    </row>
    <row r="2994" spans="8:13" x14ac:dyDescent="0.2">
      <c r="H2994" s="4"/>
      <c r="M2994" s="2"/>
    </row>
    <row r="2995" spans="8:13" x14ac:dyDescent="0.2">
      <c r="H2995" s="4"/>
      <c r="M2995" s="2"/>
    </row>
    <row r="2996" spans="8:13" x14ac:dyDescent="0.2">
      <c r="H2996" s="4"/>
      <c r="M2996" s="2"/>
    </row>
    <row r="2997" spans="8:13" x14ac:dyDescent="0.2">
      <c r="H2997" s="4"/>
      <c r="M2997" s="2"/>
    </row>
    <row r="2998" spans="8:13" x14ac:dyDescent="0.2">
      <c r="H2998" s="4"/>
      <c r="M2998" s="2"/>
    </row>
    <row r="2999" spans="8:13" x14ac:dyDescent="0.2">
      <c r="H2999" s="4"/>
      <c r="M2999" s="2"/>
    </row>
    <row r="3000" spans="8:13" x14ac:dyDescent="0.2">
      <c r="H3000" s="4"/>
      <c r="M3000" s="2"/>
    </row>
    <row r="3001" spans="8:13" x14ac:dyDescent="0.2">
      <c r="H3001" s="4"/>
      <c r="M3001" s="2"/>
    </row>
    <row r="3002" spans="8:13" x14ac:dyDescent="0.2">
      <c r="H3002" s="4"/>
      <c r="M3002" s="2"/>
    </row>
    <row r="3003" spans="8:13" x14ac:dyDescent="0.2">
      <c r="H3003" s="4"/>
      <c r="M3003" s="2"/>
    </row>
    <row r="3004" spans="8:13" x14ac:dyDescent="0.2">
      <c r="H3004" s="4"/>
      <c r="M3004" s="2"/>
    </row>
    <row r="3005" spans="8:13" x14ac:dyDescent="0.2">
      <c r="H3005" s="4"/>
      <c r="M3005" s="2"/>
    </row>
    <row r="3006" spans="8:13" x14ac:dyDescent="0.2">
      <c r="H3006" s="4"/>
      <c r="M3006" s="2"/>
    </row>
    <row r="3007" spans="8:13" x14ac:dyDescent="0.2">
      <c r="H3007" s="4"/>
      <c r="M3007" s="2"/>
    </row>
    <row r="3008" spans="8:13" x14ac:dyDescent="0.2">
      <c r="H3008" s="4"/>
      <c r="M3008" s="2"/>
    </row>
    <row r="3009" spans="8:13" x14ac:dyDescent="0.2">
      <c r="H3009" s="4"/>
      <c r="M3009" s="2"/>
    </row>
    <row r="3010" spans="8:13" x14ac:dyDescent="0.2">
      <c r="H3010" s="4"/>
      <c r="M3010" s="2"/>
    </row>
    <row r="3011" spans="8:13" x14ac:dyDescent="0.2">
      <c r="H3011" s="4"/>
      <c r="M3011" s="2"/>
    </row>
    <row r="3012" spans="8:13" x14ac:dyDescent="0.2">
      <c r="H3012" s="4"/>
      <c r="M3012" s="2"/>
    </row>
    <row r="3013" spans="8:13" x14ac:dyDescent="0.2">
      <c r="H3013" s="4"/>
      <c r="M3013" s="2"/>
    </row>
    <row r="3014" spans="8:13" x14ac:dyDescent="0.2">
      <c r="H3014" s="4"/>
      <c r="M3014" s="2"/>
    </row>
    <row r="3015" spans="8:13" x14ac:dyDescent="0.2">
      <c r="H3015" s="4"/>
      <c r="M3015" s="2"/>
    </row>
    <row r="3016" spans="8:13" x14ac:dyDescent="0.2">
      <c r="H3016" s="4"/>
      <c r="M3016" s="2"/>
    </row>
    <row r="3017" spans="8:13" x14ac:dyDescent="0.2">
      <c r="H3017" s="4"/>
      <c r="M3017" s="2"/>
    </row>
    <row r="3018" spans="8:13" x14ac:dyDescent="0.2">
      <c r="H3018" s="4"/>
      <c r="M3018" s="2"/>
    </row>
    <row r="3019" spans="8:13" x14ac:dyDescent="0.2">
      <c r="H3019" s="4"/>
      <c r="M3019" s="2"/>
    </row>
    <row r="3020" spans="8:13" x14ac:dyDescent="0.2">
      <c r="H3020" s="4"/>
      <c r="M3020" s="2"/>
    </row>
    <row r="3021" spans="8:13" x14ac:dyDescent="0.2">
      <c r="H3021" s="4"/>
      <c r="M3021" s="2"/>
    </row>
    <row r="3022" spans="8:13" x14ac:dyDescent="0.2">
      <c r="H3022" s="4"/>
      <c r="M3022" s="2"/>
    </row>
    <row r="3023" spans="8:13" x14ac:dyDescent="0.2">
      <c r="H3023" s="4"/>
      <c r="M3023" s="2"/>
    </row>
    <row r="3024" spans="8:13" x14ac:dyDescent="0.2">
      <c r="H3024" s="4"/>
      <c r="M3024" s="2"/>
    </row>
    <row r="3025" spans="8:13" x14ac:dyDescent="0.2">
      <c r="H3025" s="4"/>
      <c r="M3025" s="2"/>
    </row>
    <row r="3026" spans="8:13" x14ac:dyDescent="0.2">
      <c r="H3026" s="4"/>
      <c r="M3026" s="2"/>
    </row>
    <row r="3027" spans="8:13" x14ac:dyDescent="0.2">
      <c r="H3027" s="4"/>
      <c r="M3027" s="2"/>
    </row>
    <row r="3028" spans="8:13" x14ac:dyDescent="0.2">
      <c r="H3028" s="4"/>
      <c r="M3028" s="2"/>
    </row>
    <row r="3029" spans="8:13" x14ac:dyDescent="0.2">
      <c r="H3029" s="4"/>
      <c r="M3029" s="2"/>
    </row>
    <row r="3030" spans="8:13" x14ac:dyDescent="0.2">
      <c r="H3030" s="4"/>
      <c r="M3030" s="2"/>
    </row>
    <row r="3031" spans="8:13" x14ac:dyDescent="0.2">
      <c r="H3031" s="4"/>
      <c r="M3031" s="2"/>
    </row>
    <row r="3032" spans="8:13" x14ac:dyDescent="0.2">
      <c r="H3032" s="4"/>
      <c r="M3032" s="2"/>
    </row>
    <row r="3033" spans="8:13" x14ac:dyDescent="0.2">
      <c r="H3033" s="4"/>
      <c r="M3033" s="2"/>
    </row>
    <row r="3034" spans="8:13" x14ac:dyDescent="0.2">
      <c r="H3034" s="4"/>
      <c r="M3034" s="2"/>
    </row>
    <row r="3035" spans="8:13" x14ac:dyDescent="0.2">
      <c r="H3035" s="4"/>
      <c r="M3035" s="2"/>
    </row>
    <row r="3036" spans="8:13" x14ac:dyDescent="0.2">
      <c r="H3036" s="4"/>
      <c r="M3036" s="2"/>
    </row>
    <row r="3037" spans="8:13" x14ac:dyDescent="0.2">
      <c r="H3037" s="4"/>
      <c r="M3037" s="2"/>
    </row>
    <row r="3038" spans="8:13" x14ac:dyDescent="0.2">
      <c r="H3038" s="4"/>
      <c r="M3038" s="2"/>
    </row>
    <row r="3039" spans="8:13" x14ac:dyDescent="0.2">
      <c r="H3039" s="4"/>
      <c r="M3039" s="2"/>
    </row>
    <row r="3040" spans="8:13" x14ac:dyDescent="0.2">
      <c r="H3040" s="4"/>
      <c r="M3040" s="2"/>
    </row>
    <row r="3041" spans="8:13" x14ac:dyDescent="0.2">
      <c r="H3041" s="4"/>
      <c r="M3041" s="2"/>
    </row>
    <row r="3042" spans="8:13" x14ac:dyDescent="0.2">
      <c r="H3042" s="4"/>
      <c r="M3042" s="2"/>
    </row>
    <row r="3043" spans="8:13" x14ac:dyDescent="0.2">
      <c r="H3043" s="4"/>
      <c r="M3043" s="2"/>
    </row>
    <row r="3044" spans="8:13" x14ac:dyDescent="0.2">
      <c r="H3044" s="4"/>
      <c r="M3044" s="2"/>
    </row>
    <row r="3045" spans="8:13" x14ac:dyDescent="0.2">
      <c r="H3045" s="4"/>
      <c r="M3045" s="2"/>
    </row>
    <row r="3046" spans="8:13" x14ac:dyDescent="0.2">
      <c r="H3046" s="4"/>
      <c r="M3046" s="2"/>
    </row>
    <row r="3047" spans="8:13" x14ac:dyDescent="0.2">
      <c r="H3047" s="4"/>
      <c r="M3047" s="2"/>
    </row>
    <row r="3048" spans="8:13" x14ac:dyDescent="0.2">
      <c r="H3048" s="4"/>
      <c r="M3048" s="2"/>
    </row>
    <row r="3049" spans="8:13" x14ac:dyDescent="0.2">
      <c r="H3049" s="4"/>
      <c r="M3049" s="2"/>
    </row>
    <row r="3050" spans="8:13" x14ac:dyDescent="0.2">
      <c r="H3050" s="4"/>
      <c r="M3050" s="2"/>
    </row>
    <row r="3051" spans="8:13" x14ac:dyDescent="0.2">
      <c r="H3051" s="4"/>
      <c r="M3051" s="2"/>
    </row>
    <row r="3052" spans="8:13" x14ac:dyDescent="0.2">
      <c r="H3052" s="4"/>
      <c r="M3052" s="2"/>
    </row>
    <row r="3053" spans="8:13" x14ac:dyDescent="0.2">
      <c r="H3053" s="4"/>
      <c r="M3053" s="2"/>
    </row>
    <row r="3054" spans="8:13" x14ac:dyDescent="0.2">
      <c r="H3054" s="4"/>
      <c r="M3054" s="2"/>
    </row>
    <row r="3055" spans="8:13" x14ac:dyDescent="0.2">
      <c r="H3055" s="4"/>
      <c r="M3055" s="2"/>
    </row>
    <row r="3056" spans="8:13" x14ac:dyDescent="0.2">
      <c r="H3056" s="4"/>
      <c r="M3056" s="2"/>
    </row>
    <row r="3057" spans="8:13" x14ac:dyDescent="0.2">
      <c r="H3057" s="4"/>
      <c r="M3057" s="2"/>
    </row>
    <row r="3058" spans="8:13" x14ac:dyDescent="0.2">
      <c r="H3058" s="4"/>
      <c r="M3058" s="2"/>
    </row>
    <row r="3059" spans="8:13" x14ac:dyDescent="0.2">
      <c r="H3059" s="4"/>
      <c r="M3059" s="2"/>
    </row>
    <row r="3060" spans="8:13" x14ac:dyDescent="0.2">
      <c r="H3060" s="4"/>
      <c r="M3060" s="2"/>
    </row>
    <row r="3061" spans="8:13" x14ac:dyDescent="0.2">
      <c r="H3061" s="4"/>
      <c r="M3061" s="2"/>
    </row>
    <row r="3062" spans="8:13" x14ac:dyDescent="0.2">
      <c r="H3062" s="4"/>
      <c r="M3062" s="2"/>
    </row>
    <row r="3063" spans="8:13" x14ac:dyDescent="0.2">
      <c r="H3063" s="4"/>
      <c r="M3063" s="2"/>
    </row>
    <row r="3064" spans="8:13" x14ac:dyDescent="0.2">
      <c r="H3064" s="4"/>
      <c r="M3064" s="2"/>
    </row>
    <row r="3065" spans="8:13" x14ac:dyDescent="0.2">
      <c r="H3065" s="4"/>
      <c r="M3065" s="2"/>
    </row>
    <row r="3066" spans="8:13" x14ac:dyDescent="0.2">
      <c r="H3066" s="4"/>
      <c r="M3066" s="2"/>
    </row>
    <row r="3067" spans="8:13" x14ac:dyDescent="0.2">
      <c r="H3067" s="4"/>
      <c r="M3067" s="2"/>
    </row>
    <row r="3068" spans="8:13" x14ac:dyDescent="0.2">
      <c r="H3068" s="4"/>
      <c r="M3068" s="2"/>
    </row>
    <row r="3069" spans="8:13" x14ac:dyDescent="0.2">
      <c r="H3069" s="4"/>
      <c r="M3069" s="2"/>
    </row>
    <row r="3070" spans="8:13" x14ac:dyDescent="0.2">
      <c r="H3070" s="4"/>
      <c r="M3070" s="2"/>
    </row>
    <row r="3071" spans="8:13" x14ac:dyDescent="0.2">
      <c r="H3071" s="4"/>
      <c r="M3071" s="2"/>
    </row>
    <row r="3072" spans="8:13" x14ac:dyDescent="0.2">
      <c r="H3072" s="4"/>
      <c r="M3072" s="2"/>
    </row>
    <row r="3073" spans="8:13" x14ac:dyDescent="0.2">
      <c r="H3073" s="4"/>
      <c r="M3073" s="2"/>
    </row>
    <row r="3074" spans="8:13" x14ac:dyDescent="0.2">
      <c r="H3074" s="4"/>
      <c r="M3074" s="2"/>
    </row>
    <row r="3075" spans="8:13" x14ac:dyDescent="0.2">
      <c r="H3075" s="4"/>
      <c r="M3075" s="2"/>
    </row>
    <row r="3076" spans="8:13" x14ac:dyDescent="0.2">
      <c r="H3076" s="4"/>
      <c r="M3076" s="2"/>
    </row>
    <row r="3077" spans="8:13" x14ac:dyDescent="0.2">
      <c r="H3077" s="4"/>
      <c r="M3077" s="2"/>
    </row>
    <row r="3078" spans="8:13" x14ac:dyDescent="0.2">
      <c r="H3078" s="4"/>
      <c r="M3078" s="2"/>
    </row>
    <row r="3079" spans="8:13" x14ac:dyDescent="0.2">
      <c r="H3079" s="4"/>
      <c r="M3079" s="2"/>
    </row>
    <row r="3080" spans="8:13" x14ac:dyDescent="0.2">
      <c r="H3080" s="4"/>
      <c r="M3080" s="2"/>
    </row>
    <row r="3081" spans="8:13" x14ac:dyDescent="0.2">
      <c r="H3081" s="4"/>
      <c r="M3081" s="2"/>
    </row>
    <row r="3082" spans="8:13" x14ac:dyDescent="0.2">
      <c r="H3082" s="4"/>
      <c r="M3082" s="2"/>
    </row>
    <row r="3083" spans="8:13" x14ac:dyDescent="0.2">
      <c r="H3083" s="4"/>
      <c r="M3083" s="2"/>
    </row>
    <row r="3084" spans="8:13" x14ac:dyDescent="0.2">
      <c r="H3084" s="4"/>
      <c r="M3084" s="2"/>
    </row>
    <row r="3085" spans="8:13" x14ac:dyDescent="0.2">
      <c r="H3085" s="4"/>
      <c r="M3085" s="2"/>
    </row>
    <row r="3086" spans="8:13" x14ac:dyDescent="0.2">
      <c r="H3086" s="4"/>
      <c r="M3086" s="2"/>
    </row>
    <row r="3087" spans="8:13" x14ac:dyDescent="0.2">
      <c r="H3087" s="4"/>
      <c r="M3087" s="2"/>
    </row>
    <row r="3088" spans="8:13" x14ac:dyDescent="0.2">
      <c r="H3088" s="4"/>
      <c r="M3088" s="2"/>
    </row>
    <row r="3089" spans="8:13" x14ac:dyDescent="0.2">
      <c r="H3089" s="4"/>
      <c r="M3089" s="2"/>
    </row>
    <row r="3090" spans="8:13" x14ac:dyDescent="0.2">
      <c r="H3090" s="4"/>
      <c r="M3090" s="2"/>
    </row>
    <row r="3091" spans="8:13" x14ac:dyDescent="0.2">
      <c r="H3091" s="4"/>
      <c r="M3091" s="2"/>
    </row>
    <row r="3092" spans="8:13" x14ac:dyDescent="0.2">
      <c r="H3092" s="4"/>
      <c r="M3092" s="2"/>
    </row>
    <row r="3093" spans="8:13" x14ac:dyDescent="0.2">
      <c r="H3093" s="4"/>
      <c r="M3093" s="2"/>
    </row>
    <row r="3094" spans="8:13" x14ac:dyDescent="0.2">
      <c r="H3094" s="4"/>
      <c r="M3094" s="2"/>
    </row>
    <row r="3095" spans="8:13" x14ac:dyDescent="0.2">
      <c r="H3095" s="4"/>
      <c r="M3095" s="2"/>
    </row>
    <row r="3096" spans="8:13" x14ac:dyDescent="0.2">
      <c r="H3096" s="4"/>
      <c r="M3096" s="2"/>
    </row>
    <row r="3097" spans="8:13" x14ac:dyDescent="0.2">
      <c r="H3097" s="4"/>
      <c r="M3097" s="2"/>
    </row>
    <row r="3098" spans="8:13" x14ac:dyDescent="0.2">
      <c r="H3098" s="4"/>
      <c r="M3098" s="2"/>
    </row>
    <row r="3099" spans="8:13" x14ac:dyDescent="0.2">
      <c r="H3099" s="4"/>
      <c r="M3099" s="2"/>
    </row>
    <row r="3100" spans="8:13" x14ac:dyDescent="0.2">
      <c r="H3100" s="4"/>
      <c r="M3100" s="2"/>
    </row>
    <row r="3101" spans="8:13" x14ac:dyDescent="0.2">
      <c r="H3101" s="4"/>
      <c r="M3101" s="2"/>
    </row>
    <row r="3102" spans="8:13" x14ac:dyDescent="0.2">
      <c r="H3102" s="4"/>
      <c r="M3102" s="2"/>
    </row>
    <row r="3103" spans="8:13" x14ac:dyDescent="0.2">
      <c r="H3103" s="4"/>
      <c r="M3103" s="2"/>
    </row>
    <row r="3104" spans="8:13" x14ac:dyDescent="0.2">
      <c r="H3104" s="4"/>
      <c r="M3104" s="2"/>
    </row>
    <row r="3105" spans="8:13" x14ac:dyDescent="0.2">
      <c r="H3105" s="4"/>
      <c r="M3105" s="2"/>
    </row>
    <row r="3106" spans="8:13" x14ac:dyDescent="0.2">
      <c r="H3106" s="4"/>
      <c r="M3106" s="2"/>
    </row>
    <row r="3107" spans="8:13" x14ac:dyDescent="0.2">
      <c r="H3107" s="4"/>
      <c r="M3107" s="2"/>
    </row>
    <row r="3108" spans="8:13" x14ac:dyDescent="0.2">
      <c r="H3108" s="4"/>
      <c r="M3108" s="2"/>
    </row>
    <row r="3109" spans="8:13" x14ac:dyDescent="0.2">
      <c r="H3109" s="4"/>
      <c r="M3109" s="2"/>
    </row>
    <row r="3110" spans="8:13" x14ac:dyDescent="0.2">
      <c r="H3110" s="4"/>
      <c r="M3110" s="2"/>
    </row>
    <row r="3111" spans="8:13" x14ac:dyDescent="0.2">
      <c r="H3111" s="4"/>
      <c r="M3111" s="2"/>
    </row>
    <row r="3112" spans="8:13" x14ac:dyDescent="0.2">
      <c r="H3112" s="4"/>
      <c r="M3112" s="2"/>
    </row>
    <row r="3113" spans="8:13" x14ac:dyDescent="0.2">
      <c r="H3113" s="4"/>
      <c r="M3113" s="2"/>
    </row>
    <row r="3114" spans="8:13" x14ac:dyDescent="0.2">
      <c r="H3114" s="4"/>
      <c r="M3114" s="2"/>
    </row>
    <row r="3115" spans="8:13" x14ac:dyDescent="0.2">
      <c r="H3115" s="4"/>
      <c r="M3115" s="2"/>
    </row>
    <row r="3116" spans="8:13" x14ac:dyDescent="0.2">
      <c r="H3116" s="4"/>
      <c r="M3116" s="2"/>
    </row>
    <row r="3117" spans="8:13" x14ac:dyDescent="0.2">
      <c r="H3117" s="4"/>
      <c r="M3117" s="2"/>
    </row>
    <row r="3118" spans="8:13" x14ac:dyDescent="0.2">
      <c r="H3118" s="4"/>
      <c r="M3118" s="2"/>
    </row>
    <row r="3119" spans="8:13" x14ac:dyDescent="0.2">
      <c r="H3119" s="4"/>
      <c r="M3119" s="2"/>
    </row>
    <row r="3120" spans="8:13" x14ac:dyDescent="0.2">
      <c r="H3120" s="4"/>
      <c r="M3120" s="2"/>
    </row>
    <row r="3121" spans="8:13" x14ac:dyDescent="0.2">
      <c r="H3121" s="4"/>
      <c r="M3121" s="2"/>
    </row>
    <row r="3122" spans="8:13" x14ac:dyDescent="0.2">
      <c r="H3122" s="4"/>
      <c r="M3122" s="2"/>
    </row>
    <row r="3123" spans="8:13" x14ac:dyDescent="0.2">
      <c r="H3123" s="4"/>
      <c r="M3123" s="2"/>
    </row>
    <row r="3124" spans="8:13" x14ac:dyDescent="0.2">
      <c r="H3124" s="4"/>
      <c r="M3124" s="2"/>
    </row>
    <row r="3125" spans="8:13" x14ac:dyDescent="0.2">
      <c r="H3125" s="4"/>
      <c r="M3125" s="2"/>
    </row>
    <row r="3126" spans="8:13" x14ac:dyDescent="0.2">
      <c r="H3126" s="4"/>
      <c r="M3126" s="2"/>
    </row>
    <row r="3127" spans="8:13" x14ac:dyDescent="0.2">
      <c r="H3127" s="4"/>
      <c r="M3127" s="2"/>
    </row>
    <row r="3128" spans="8:13" x14ac:dyDescent="0.2">
      <c r="H3128" s="4"/>
      <c r="M3128" s="2"/>
    </row>
    <row r="3129" spans="8:13" x14ac:dyDescent="0.2">
      <c r="H3129" s="4"/>
      <c r="M3129" s="2"/>
    </row>
    <row r="3130" spans="8:13" x14ac:dyDescent="0.2">
      <c r="H3130" s="4"/>
      <c r="M3130" s="2"/>
    </row>
    <row r="3131" spans="8:13" x14ac:dyDescent="0.2">
      <c r="H3131" s="4"/>
      <c r="M3131" s="2"/>
    </row>
    <row r="3132" spans="8:13" x14ac:dyDescent="0.2">
      <c r="H3132" s="4"/>
      <c r="M3132" s="2"/>
    </row>
    <row r="3133" spans="8:13" x14ac:dyDescent="0.2">
      <c r="H3133" s="4"/>
      <c r="M3133" s="2"/>
    </row>
    <row r="3134" spans="8:13" x14ac:dyDescent="0.2">
      <c r="H3134" s="4"/>
      <c r="M3134" s="2"/>
    </row>
    <row r="3135" spans="8:13" x14ac:dyDescent="0.2">
      <c r="H3135" s="4"/>
      <c r="M3135" s="2"/>
    </row>
    <row r="3136" spans="8:13" x14ac:dyDescent="0.2">
      <c r="H3136" s="4"/>
      <c r="M3136" s="2"/>
    </row>
    <row r="3137" spans="8:13" x14ac:dyDescent="0.2">
      <c r="H3137" s="4"/>
      <c r="M3137" s="2"/>
    </row>
    <row r="3138" spans="8:13" x14ac:dyDescent="0.2">
      <c r="H3138" s="4"/>
      <c r="M3138" s="2"/>
    </row>
    <row r="3139" spans="8:13" x14ac:dyDescent="0.2">
      <c r="H3139" s="4"/>
      <c r="M3139" s="2"/>
    </row>
    <row r="3140" spans="8:13" x14ac:dyDescent="0.2">
      <c r="H3140" s="4"/>
      <c r="M3140" s="2"/>
    </row>
    <row r="3141" spans="8:13" x14ac:dyDescent="0.2">
      <c r="H3141" s="4"/>
      <c r="M3141" s="2"/>
    </row>
    <row r="3142" spans="8:13" x14ac:dyDescent="0.2">
      <c r="H3142" s="4"/>
      <c r="M3142" s="2"/>
    </row>
    <row r="3143" spans="8:13" x14ac:dyDescent="0.2">
      <c r="H3143" s="4"/>
      <c r="M3143" s="2"/>
    </row>
    <row r="3144" spans="8:13" x14ac:dyDescent="0.2">
      <c r="H3144" s="4"/>
      <c r="M3144" s="2"/>
    </row>
    <row r="3145" spans="8:13" x14ac:dyDescent="0.2">
      <c r="H3145" s="4"/>
      <c r="M3145" s="2"/>
    </row>
    <row r="3146" spans="8:13" x14ac:dyDescent="0.2">
      <c r="H3146" s="4"/>
      <c r="M3146" s="2"/>
    </row>
    <row r="3147" spans="8:13" x14ac:dyDescent="0.2">
      <c r="H3147" s="4"/>
      <c r="M3147" s="2"/>
    </row>
    <row r="3148" spans="8:13" x14ac:dyDescent="0.2">
      <c r="H3148" s="4"/>
      <c r="M3148" s="2"/>
    </row>
    <row r="3149" spans="8:13" x14ac:dyDescent="0.2">
      <c r="H3149" s="4"/>
      <c r="M3149" s="2"/>
    </row>
    <row r="3150" spans="8:13" x14ac:dyDescent="0.2">
      <c r="H3150" s="4"/>
      <c r="M3150" s="2"/>
    </row>
    <row r="3151" spans="8:13" x14ac:dyDescent="0.2">
      <c r="H3151" s="4"/>
      <c r="M3151" s="2"/>
    </row>
    <row r="3152" spans="8:13" x14ac:dyDescent="0.2">
      <c r="H3152" s="4"/>
      <c r="M3152" s="2"/>
    </row>
    <row r="3153" spans="8:13" x14ac:dyDescent="0.2">
      <c r="H3153" s="4"/>
      <c r="M3153" s="2"/>
    </row>
    <row r="3154" spans="8:13" x14ac:dyDescent="0.2">
      <c r="H3154" s="4"/>
      <c r="M3154" s="2"/>
    </row>
    <row r="3155" spans="8:13" x14ac:dyDescent="0.2">
      <c r="H3155" s="4"/>
      <c r="M3155" s="2"/>
    </row>
    <row r="3156" spans="8:13" x14ac:dyDescent="0.2">
      <c r="H3156" s="4"/>
      <c r="M3156" s="2"/>
    </row>
    <row r="3157" spans="8:13" x14ac:dyDescent="0.2">
      <c r="H3157" s="4"/>
      <c r="M3157" s="2"/>
    </row>
    <row r="3158" spans="8:13" x14ac:dyDescent="0.2">
      <c r="H3158" s="4"/>
      <c r="M3158" s="2"/>
    </row>
    <row r="3159" spans="8:13" x14ac:dyDescent="0.2">
      <c r="H3159" s="4"/>
      <c r="M3159" s="2"/>
    </row>
    <row r="3160" spans="8:13" x14ac:dyDescent="0.2">
      <c r="H3160" s="4"/>
      <c r="M3160" s="2"/>
    </row>
    <row r="3161" spans="8:13" x14ac:dyDescent="0.2">
      <c r="H3161" s="4"/>
      <c r="M3161" s="2"/>
    </row>
    <row r="3162" spans="8:13" x14ac:dyDescent="0.2">
      <c r="H3162" s="4"/>
      <c r="M3162" s="2"/>
    </row>
    <row r="3163" spans="8:13" x14ac:dyDescent="0.2">
      <c r="H3163" s="4"/>
      <c r="M3163" s="2"/>
    </row>
    <row r="3164" spans="8:13" x14ac:dyDescent="0.2">
      <c r="H3164" s="4"/>
      <c r="M3164" s="2"/>
    </row>
    <row r="3165" spans="8:13" x14ac:dyDescent="0.2">
      <c r="H3165" s="4"/>
      <c r="M3165" s="2"/>
    </row>
    <row r="3166" spans="8:13" x14ac:dyDescent="0.2">
      <c r="H3166" s="4"/>
      <c r="M3166" s="2"/>
    </row>
    <row r="3167" spans="8:13" x14ac:dyDescent="0.2">
      <c r="H3167" s="4"/>
      <c r="M3167" s="2"/>
    </row>
    <row r="3168" spans="8:13" x14ac:dyDescent="0.2">
      <c r="H3168" s="4"/>
      <c r="M3168" s="2"/>
    </row>
    <row r="3169" spans="8:13" x14ac:dyDescent="0.2">
      <c r="H3169" s="4"/>
      <c r="M3169" s="2"/>
    </row>
    <row r="3170" spans="8:13" x14ac:dyDescent="0.2">
      <c r="H3170" s="4"/>
      <c r="M3170" s="2"/>
    </row>
    <row r="3171" spans="8:13" x14ac:dyDescent="0.2">
      <c r="H3171" s="4"/>
      <c r="M3171" s="2"/>
    </row>
    <row r="3172" spans="8:13" x14ac:dyDescent="0.2">
      <c r="H3172" s="4"/>
      <c r="M3172" s="2"/>
    </row>
    <row r="3173" spans="8:13" x14ac:dyDescent="0.2">
      <c r="H3173" s="4"/>
      <c r="M3173" s="2"/>
    </row>
    <row r="3174" spans="8:13" x14ac:dyDescent="0.2">
      <c r="H3174" s="4"/>
      <c r="M3174" s="2"/>
    </row>
    <row r="3175" spans="8:13" x14ac:dyDescent="0.2">
      <c r="H3175" s="4"/>
      <c r="M3175" s="2"/>
    </row>
    <row r="3176" spans="8:13" x14ac:dyDescent="0.2">
      <c r="H3176" s="4"/>
      <c r="M3176" s="2"/>
    </row>
    <row r="3177" spans="8:13" x14ac:dyDescent="0.2">
      <c r="H3177" s="4"/>
      <c r="M3177" s="2"/>
    </row>
    <row r="3178" spans="8:13" x14ac:dyDescent="0.2">
      <c r="H3178" s="4"/>
      <c r="M3178" s="2"/>
    </row>
    <row r="3179" spans="8:13" x14ac:dyDescent="0.2">
      <c r="H3179" s="4"/>
      <c r="M3179" s="2"/>
    </row>
    <row r="3180" spans="8:13" x14ac:dyDescent="0.2">
      <c r="H3180" s="4"/>
      <c r="M3180" s="2"/>
    </row>
    <row r="3181" spans="8:13" x14ac:dyDescent="0.2">
      <c r="H3181" s="4"/>
      <c r="M3181" s="2"/>
    </row>
    <row r="3182" spans="8:13" x14ac:dyDescent="0.2">
      <c r="H3182" s="4"/>
      <c r="M3182" s="2"/>
    </row>
    <row r="3183" spans="8:13" x14ac:dyDescent="0.2">
      <c r="H3183" s="4"/>
      <c r="M3183" s="2"/>
    </row>
    <row r="3184" spans="8:13" x14ac:dyDescent="0.2">
      <c r="H3184" s="4"/>
      <c r="M3184" s="2"/>
    </row>
    <row r="3185" spans="8:13" x14ac:dyDescent="0.2">
      <c r="H3185" s="4"/>
      <c r="M3185" s="2"/>
    </row>
    <row r="3186" spans="8:13" x14ac:dyDescent="0.2">
      <c r="H3186" s="4"/>
      <c r="M3186" s="2"/>
    </row>
    <row r="3187" spans="8:13" x14ac:dyDescent="0.2">
      <c r="H3187" s="4"/>
      <c r="M3187" s="2"/>
    </row>
    <row r="3188" spans="8:13" x14ac:dyDescent="0.2">
      <c r="H3188" s="4"/>
      <c r="M3188" s="2"/>
    </row>
    <row r="3189" spans="8:13" x14ac:dyDescent="0.2">
      <c r="H3189" s="4"/>
      <c r="M3189" s="2"/>
    </row>
    <row r="3190" spans="8:13" x14ac:dyDescent="0.2">
      <c r="H3190" s="4"/>
      <c r="M3190" s="2"/>
    </row>
    <row r="3191" spans="8:13" x14ac:dyDescent="0.2">
      <c r="H3191" s="4"/>
      <c r="M3191" s="2"/>
    </row>
    <row r="3192" spans="8:13" x14ac:dyDescent="0.2">
      <c r="H3192" s="4"/>
      <c r="M3192" s="2"/>
    </row>
    <row r="3193" spans="8:13" x14ac:dyDescent="0.2">
      <c r="H3193" s="4"/>
      <c r="M3193" s="2"/>
    </row>
    <row r="3194" spans="8:13" x14ac:dyDescent="0.2">
      <c r="H3194" s="4"/>
      <c r="M3194" s="2"/>
    </row>
    <row r="3195" spans="8:13" x14ac:dyDescent="0.2">
      <c r="H3195" s="4"/>
      <c r="M3195" s="2"/>
    </row>
    <row r="3196" spans="8:13" x14ac:dyDescent="0.2">
      <c r="H3196" s="4"/>
      <c r="M3196" s="2"/>
    </row>
    <row r="3197" spans="8:13" x14ac:dyDescent="0.2">
      <c r="H3197" s="4"/>
      <c r="M3197" s="2"/>
    </row>
    <row r="3198" spans="8:13" x14ac:dyDescent="0.2">
      <c r="H3198" s="4"/>
      <c r="M3198" s="2"/>
    </row>
    <row r="3199" spans="8:13" x14ac:dyDescent="0.2">
      <c r="H3199" s="4"/>
      <c r="M3199" s="2"/>
    </row>
    <row r="3200" spans="8:13" x14ac:dyDescent="0.2">
      <c r="H3200" s="4"/>
      <c r="M3200" s="2"/>
    </row>
    <row r="3201" spans="8:13" x14ac:dyDescent="0.2">
      <c r="H3201" s="4"/>
      <c r="M3201" s="2"/>
    </row>
    <row r="3202" spans="8:13" x14ac:dyDescent="0.2">
      <c r="H3202" s="4"/>
      <c r="M3202" s="2"/>
    </row>
    <row r="3203" spans="8:13" x14ac:dyDescent="0.2">
      <c r="H3203" s="4"/>
      <c r="M3203" s="2"/>
    </row>
    <row r="3204" spans="8:13" x14ac:dyDescent="0.2">
      <c r="H3204" s="4"/>
      <c r="M3204" s="2"/>
    </row>
    <row r="3205" spans="8:13" x14ac:dyDescent="0.2">
      <c r="H3205" s="4"/>
      <c r="M3205" s="2"/>
    </row>
    <row r="3206" spans="8:13" x14ac:dyDescent="0.2">
      <c r="H3206" s="4"/>
      <c r="M3206" s="2"/>
    </row>
    <row r="3207" spans="8:13" x14ac:dyDescent="0.2">
      <c r="H3207" s="4"/>
      <c r="M3207" s="2"/>
    </row>
    <row r="3208" spans="8:13" x14ac:dyDescent="0.2">
      <c r="H3208" s="4"/>
      <c r="M3208" s="2"/>
    </row>
    <row r="3209" spans="8:13" x14ac:dyDescent="0.2">
      <c r="H3209" s="4"/>
      <c r="M3209" s="2"/>
    </row>
    <row r="3210" spans="8:13" x14ac:dyDescent="0.2">
      <c r="H3210" s="4"/>
      <c r="M3210" s="2"/>
    </row>
    <row r="3211" spans="8:13" x14ac:dyDescent="0.2">
      <c r="H3211" s="4"/>
      <c r="M3211" s="2"/>
    </row>
    <row r="3212" spans="8:13" x14ac:dyDescent="0.2">
      <c r="H3212" s="4"/>
      <c r="M3212" s="2"/>
    </row>
    <row r="3213" spans="8:13" x14ac:dyDescent="0.2">
      <c r="H3213" s="4"/>
      <c r="M3213" s="2"/>
    </row>
    <row r="3214" spans="8:13" x14ac:dyDescent="0.2">
      <c r="H3214" s="4"/>
      <c r="M3214" s="2"/>
    </row>
    <row r="3215" spans="8:13" x14ac:dyDescent="0.2">
      <c r="H3215" s="4"/>
      <c r="M3215" s="2"/>
    </row>
    <row r="3216" spans="8:13" x14ac:dyDescent="0.2">
      <c r="H3216" s="4"/>
      <c r="M3216" s="2"/>
    </row>
    <row r="3217" spans="8:13" x14ac:dyDescent="0.2">
      <c r="H3217" s="4"/>
      <c r="M3217" s="2"/>
    </row>
    <row r="3218" spans="8:13" x14ac:dyDescent="0.2">
      <c r="H3218" s="4"/>
      <c r="M3218" s="2"/>
    </row>
    <row r="3219" spans="8:13" x14ac:dyDescent="0.2">
      <c r="H3219" s="4"/>
      <c r="M3219" s="2"/>
    </row>
    <row r="3220" spans="8:13" x14ac:dyDescent="0.2">
      <c r="H3220" s="4"/>
      <c r="M3220" s="2"/>
    </row>
    <row r="3221" spans="8:13" x14ac:dyDescent="0.2">
      <c r="H3221" s="4"/>
      <c r="M3221" s="2"/>
    </row>
    <row r="3222" spans="8:13" x14ac:dyDescent="0.2">
      <c r="H3222" s="4"/>
      <c r="M3222" s="2"/>
    </row>
    <row r="3223" spans="8:13" x14ac:dyDescent="0.2">
      <c r="H3223" s="4"/>
      <c r="M3223" s="2"/>
    </row>
    <row r="3224" spans="8:13" x14ac:dyDescent="0.2">
      <c r="H3224" s="4"/>
      <c r="M3224" s="2"/>
    </row>
    <row r="3225" spans="8:13" x14ac:dyDescent="0.2">
      <c r="H3225" s="4"/>
      <c r="M3225" s="2"/>
    </row>
    <row r="3226" spans="8:13" x14ac:dyDescent="0.2">
      <c r="H3226" s="4"/>
      <c r="M3226" s="2"/>
    </row>
    <row r="3227" spans="8:13" x14ac:dyDescent="0.2">
      <c r="H3227" s="4"/>
      <c r="M3227" s="2"/>
    </row>
    <row r="3228" spans="8:13" x14ac:dyDescent="0.2">
      <c r="H3228" s="4"/>
      <c r="M3228" s="2"/>
    </row>
    <row r="3229" spans="8:13" x14ac:dyDescent="0.2">
      <c r="H3229" s="4"/>
      <c r="M3229" s="2"/>
    </row>
    <row r="3230" spans="8:13" x14ac:dyDescent="0.2">
      <c r="H3230" s="4"/>
      <c r="M3230" s="2"/>
    </row>
    <row r="3231" spans="8:13" x14ac:dyDescent="0.2">
      <c r="H3231" s="4"/>
      <c r="M3231" s="2"/>
    </row>
    <row r="3232" spans="8:13" x14ac:dyDescent="0.2">
      <c r="H3232" s="4"/>
      <c r="M3232" s="2"/>
    </row>
    <row r="3233" spans="8:13" x14ac:dyDescent="0.2">
      <c r="H3233" s="4"/>
      <c r="M3233" s="2"/>
    </row>
    <row r="3234" spans="8:13" x14ac:dyDescent="0.2">
      <c r="H3234" s="4"/>
      <c r="M3234" s="2"/>
    </row>
    <row r="3235" spans="8:13" x14ac:dyDescent="0.2">
      <c r="H3235" s="4"/>
      <c r="M3235" s="2"/>
    </row>
    <row r="3236" spans="8:13" x14ac:dyDescent="0.2">
      <c r="H3236" s="4"/>
      <c r="M3236" s="2"/>
    </row>
    <row r="3237" spans="8:13" x14ac:dyDescent="0.2">
      <c r="H3237" s="4"/>
      <c r="M3237" s="2"/>
    </row>
    <row r="3238" spans="8:13" x14ac:dyDescent="0.2">
      <c r="H3238" s="4"/>
      <c r="M3238" s="2"/>
    </row>
    <row r="3239" spans="8:13" x14ac:dyDescent="0.2">
      <c r="H3239" s="4"/>
      <c r="M3239" s="2"/>
    </row>
    <row r="3240" spans="8:13" x14ac:dyDescent="0.2">
      <c r="H3240" s="4"/>
      <c r="M3240" s="2"/>
    </row>
    <row r="3241" spans="8:13" x14ac:dyDescent="0.2">
      <c r="H3241" s="4"/>
      <c r="M3241" s="2"/>
    </row>
    <row r="3242" spans="8:13" x14ac:dyDescent="0.2">
      <c r="H3242" s="4"/>
      <c r="M3242" s="2"/>
    </row>
    <row r="3243" spans="8:13" x14ac:dyDescent="0.2">
      <c r="H3243" s="4"/>
      <c r="M3243" s="2"/>
    </row>
    <row r="3244" spans="8:13" x14ac:dyDescent="0.2">
      <c r="H3244" s="4"/>
      <c r="M3244" s="2"/>
    </row>
    <row r="3245" spans="8:13" x14ac:dyDescent="0.2">
      <c r="H3245" s="4"/>
      <c r="M3245" s="2"/>
    </row>
    <row r="3246" spans="8:13" x14ac:dyDescent="0.2">
      <c r="H3246" s="4"/>
      <c r="M3246" s="2"/>
    </row>
    <row r="3247" spans="8:13" x14ac:dyDescent="0.2">
      <c r="H3247" s="4"/>
      <c r="M3247" s="2"/>
    </row>
    <row r="3248" spans="8:13" x14ac:dyDescent="0.2">
      <c r="H3248" s="4"/>
      <c r="M3248" s="2"/>
    </row>
    <row r="3249" spans="8:13" x14ac:dyDescent="0.2">
      <c r="H3249" s="4"/>
      <c r="M3249" s="2"/>
    </row>
    <row r="3250" spans="8:13" x14ac:dyDescent="0.2">
      <c r="H3250" s="4"/>
      <c r="M3250" s="2"/>
    </row>
    <row r="3251" spans="8:13" x14ac:dyDescent="0.2">
      <c r="H3251" s="4"/>
      <c r="M3251" s="2"/>
    </row>
    <row r="3252" spans="8:13" x14ac:dyDescent="0.2">
      <c r="H3252" s="4"/>
      <c r="M3252" s="2"/>
    </row>
    <row r="3253" spans="8:13" x14ac:dyDescent="0.2">
      <c r="H3253" s="4"/>
      <c r="M3253" s="2"/>
    </row>
    <row r="3254" spans="8:13" x14ac:dyDescent="0.2">
      <c r="H3254" s="4"/>
      <c r="M3254" s="2"/>
    </row>
    <row r="3255" spans="8:13" x14ac:dyDescent="0.2">
      <c r="H3255" s="4"/>
      <c r="M3255" s="2"/>
    </row>
    <row r="3256" spans="8:13" x14ac:dyDescent="0.2">
      <c r="H3256" s="4"/>
      <c r="M3256" s="2"/>
    </row>
    <row r="3257" spans="8:13" x14ac:dyDescent="0.2">
      <c r="H3257" s="4"/>
      <c r="M3257" s="2"/>
    </row>
    <row r="3258" spans="8:13" x14ac:dyDescent="0.2">
      <c r="H3258" s="4"/>
      <c r="M3258" s="2"/>
    </row>
    <row r="3259" spans="8:13" x14ac:dyDescent="0.2">
      <c r="H3259" s="4"/>
      <c r="M3259" s="2"/>
    </row>
    <row r="3260" spans="8:13" x14ac:dyDescent="0.2">
      <c r="H3260" s="4"/>
      <c r="M3260" s="2"/>
    </row>
    <row r="3261" spans="8:13" x14ac:dyDescent="0.2">
      <c r="H3261" s="4"/>
      <c r="M3261" s="2"/>
    </row>
    <row r="3262" spans="8:13" x14ac:dyDescent="0.2">
      <c r="H3262" s="4"/>
      <c r="M3262" s="2"/>
    </row>
    <row r="3263" spans="8:13" x14ac:dyDescent="0.2">
      <c r="H3263" s="4"/>
      <c r="M3263" s="2"/>
    </row>
    <row r="3264" spans="8:13" x14ac:dyDescent="0.2">
      <c r="H3264" s="4"/>
      <c r="M3264" s="2"/>
    </row>
    <row r="3265" spans="8:13" x14ac:dyDescent="0.2">
      <c r="H3265" s="4"/>
      <c r="M3265" s="2"/>
    </row>
    <row r="3266" spans="8:13" x14ac:dyDescent="0.2">
      <c r="H3266" s="4"/>
      <c r="M3266" s="2"/>
    </row>
    <row r="3267" spans="8:13" x14ac:dyDescent="0.2">
      <c r="H3267" s="4"/>
      <c r="M3267" s="2"/>
    </row>
    <row r="3268" spans="8:13" x14ac:dyDescent="0.2">
      <c r="H3268" s="4"/>
      <c r="M3268" s="2"/>
    </row>
    <row r="3269" spans="8:13" x14ac:dyDescent="0.2">
      <c r="H3269" s="4"/>
      <c r="M3269" s="2"/>
    </row>
    <row r="3270" spans="8:13" x14ac:dyDescent="0.2">
      <c r="H3270" s="4"/>
      <c r="M3270" s="2"/>
    </row>
    <row r="3271" spans="8:13" x14ac:dyDescent="0.2">
      <c r="H3271" s="4"/>
      <c r="M3271" s="2"/>
    </row>
    <row r="3272" spans="8:13" x14ac:dyDescent="0.2">
      <c r="H3272" s="4"/>
      <c r="M3272" s="2"/>
    </row>
    <row r="3273" spans="8:13" x14ac:dyDescent="0.2">
      <c r="H3273" s="4"/>
      <c r="M3273" s="2"/>
    </row>
    <row r="3274" spans="8:13" x14ac:dyDescent="0.2">
      <c r="H3274" s="4"/>
      <c r="M3274" s="2"/>
    </row>
    <row r="3275" spans="8:13" x14ac:dyDescent="0.2">
      <c r="H3275" s="4"/>
      <c r="M3275" s="2"/>
    </row>
    <row r="3276" spans="8:13" x14ac:dyDescent="0.2">
      <c r="H3276" s="4"/>
      <c r="M3276" s="2"/>
    </row>
    <row r="3277" spans="8:13" x14ac:dyDescent="0.2">
      <c r="H3277" s="4"/>
      <c r="M3277" s="2"/>
    </row>
    <row r="3278" spans="8:13" x14ac:dyDescent="0.2">
      <c r="H3278" s="4"/>
      <c r="M3278" s="2"/>
    </row>
    <row r="3279" spans="8:13" x14ac:dyDescent="0.2">
      <c r="H3279" s="4"/>
      <c r="M3279" s="2"/>
    </row>
    <row r="3280" spans="8:13" x14ac:dyDescent="0.2">
      <c r="H3280" s="4"/>
      <c r="M3280" s="2"/>
    </row>
    <row r="3281" spans="8:13" x14ac:dyDescent="0.2">
      <c r="H3281" s="4"/>
      <c r="M3281" s="2"/>
    </row>
    <row r="3282" spans="8:13" x14ac:dyDescent="0.2">
      <c r="H3282" s="4"/>
      <c r="M3282" s="2"/>
    </row>
    <row r="3283" spans="8:13" x14ac:dyDescent="0.2">
      <c r="H3283" s="4"/>
      <c r="M3283" s="2"/>
    </row>
    <row r="3284" spans="8:13" x14ac:dyDescent="0.2">
      <c r="H3284" s="4"/>
      <c r="M3284" s="2"/>
    </row>
    <row r="3285" spans="8:13" x14ac:dyDescent="0.2">
      <c r="H3285" s="4"/>
      <c r="M3285" s="2"/>
    </row>
    <row r="3286" spans="8:13" x14ac:dyDescent="0.2">
      <c r="H3286" s="4"/>
      <c r="M3286" s="2"/>
    </row>
    <row r="3287" spans="8:13" x14ac:dyDescent="0.2">
      <c r="H3287" s="4"/>
      <c r="M3287" s="2"/>
    </row>
    <row r="3288" spans="8:13" x14ac:dyDescent="0.2">
      <c r="H3288" s="4"/>
      <c r="M3288" s="2"/>
    </row>
    <row r="3289" spans="8:13" x14ac:dyDescent="0.2">
      <c r="H3289" s="4"/>
      <c r="M3289" s="2"/>
    </row>
    <row r="3290" spans="8:13" x14ac:dyDescent="0.2">
      <c r="H3290" s="4"/>
      <c r="M3290" s="2"/>
    </row>
    <row r="3291" spans="8:13" x14ac:dyDescent="0.2">
      <c r="H3291" s="4"/>
      <c r="M3291" s="2"/>
    </row>
    <row r="3292" spans="8:13" x14ac:dyDescent="0.2">
      <c r="H3292" s="4"/>
      <c r="M3292" s="2"/>
    </row>
    <row r="3293" spans="8:13" x14ac:dyDescent="0.2">
      <c r="H3293" s="4"/>
      <c r="M3293" s="2"/>
    </row>
    <row r="3294" spans="8:13" x14ac:dyDescent="0.2">
      <c r="H3294" s="4"/>
      <c r="M3294" s="2"/>
    </row>
    <row r="3295" spans="8:13" x14ac:dyDescent="0.2">
      <c r="H3295" s="4"/>
      <c r="M3295" s="2"/>
    </row>
    <row r="3296" spans="8:13" x14ac:dyDescent="0.2">
      <c r="H3296" s="4"/>
      <c r="M3296" s="2"/>
    </row>
    <row r="3297" spans="8:13" x14ac:dyDescent="0.2">
      <c r="H3297" s="4"/>
      <c r="M3297" s="2"/>
    </row>
    <row r="3298" spans="8:13" x14ac:dyDescent="0.2">
      <c r="H3298" s="4"/>
      <c r="M3298" s="2"/>
    </row>
    <row r="3299" spans="8:13" x14ac:dyDescent="0.2">
      <c r="H3299" s="4"/>
      <c r="M3299" s="2"/>
    </row>
    <row r="3300" spans="8:13" x14ac:dyDescent="0.2">
      <c r="H3300" s="4"/>
      <c r="M3300" s="2"/>
    </row>
    <row r="3301" spans="8:13" x14ac:dyDescent="0.2">
      <c r="H3301" s="4"/>
      <c r="M3301" s="2"/>
    </row>
    <row r="3302" spans="8:13" x14ac:dyDescent="0.2">
      <c r="H3302" s="4"/>
      <c r="M3302" s="2"/>
    </row>
    <row r="3303" spans="8:13" x14ac:dyDescent="0.2">
      <c r="H3303" s="4"/>
      <c r="M3303" s="2"/>
    </row>
    <row r="3304" spans="8:13" x14ac:dyDescent="0.2">
      <c r="H3304" s="4"/>
      <c r="M3304" s="2"/>
    </row>
    <row r="3305" spans="8:13" x14ac:dyDescent="0.2">
      <c r="H3305" s="4"/>
      <c r="M3305" s="2"/>
    </row>
    <row r="3306" spans="8:13" x14ac:dyDescent="0.2">
      <c r="H3306" s="4"/>
      <c r="M3306" s="2"/>
    </row>
    <row r="3307" spans="8:13" x14ac:dyDescent="0.2">
      <c r="H3307" s="4"/>
      <c r="M3307" s="2"/>
    </row>
    <row r="3308" spans="8:13" x14ac:dyDescent="0.2">
      <c r="H3308" s="4"/>
      <c r="M3308" s="2"/>
    </row>
    <row r="3309" spans="8:13" x14ac:dyDescent="0.2">
      <c r="H3309" s="4"/>
      <c r="M3309" s="2"/>
    </row>
    <row r="3310" spans="8:13" x14ac:dyDescent="0.2">
      <c r="H3310" s="4"/>
      <c r="M3310" s="2"/>
    </row>
    <row r="3311" spans="8:13" x14ac:dyDescent="0.2">
      <c r="H3311" s="4"/>
      <c r="M3311" s="2"/>
    </row>
    <row r="3312" spans="8:13" x14ac:dyDescent="0.2">
      <c r="H3312" s="4"/>
      <c r="M3312" s="2"/>
    </row>
    <row r="3313" spans="8:13" x14ac:dyDescent="0.2">
      <c r="H3313" s="4"/>
      <c r="M3313" s="2"/>
    </row>
    <row r="3314" spans="8:13" x14ac:dyDescent="0.2">
      <c r="H3314" s="4"/>
      <c r="M3314" s="2"/>
    </row>
    <row r="3315" spans="8:13" x14ac:dyDescent="0.2">
      <c r="H3315" s="4"/>
      <c r="M3315" s="2"/>
    </row>
    <row r="3316" spans="8:13" x14ac:dyDescent="0.2">
      <c r="H3316" s="4"/>
      <c r="M3316" s="2"/>
    </row>
    <row r="3317" spans="8:13" x14ac:dyDescent="0.2">
      <c r="H3317" s="4"/>
      <c r="M3317" s="2"/>
    </row>
    <row r="3318" spans="8:13" x14ac:dyDescent="0.2">
      <c r="H3318" s="4"/>
      <c r="M3318" s="2"/>
    </row>
    <row r="3319" spans="8:13" x14ac:dyDescent="0.2">
      <c r="H3319" s="4"/>
      <c r="M3319" s="2"/>
    </row>
    <row r="3320" spans="8:13" x14ac:dyDescent="0.2">
      <c r="H3320" s="4"/>
      <c r="M3320" s="2"/>
    </row>
    <row r="3321" spans="8:13" x14ac:dyDescent="0.2">
      <c r="H3321" s="4"/>
      <c r="M3321" s="2"/>
    </row>
    <row r="3322" spans="8:13" x14ac:dyDescent="0.2">
      <c r="H3322" s="4"/>
      <c r="M3322" s="2"/>
    </row>
    <row r="3323" spans="8:13" x14ac:dyDescent="0.2">
      <c r="H3323" s="4"/>
      <c r="M3323" s="2"/>
    </row>
    <row r="3324" spans="8:13" x14ac:dyDescent="0.2">
      <c r="H3324" s="4"/>
      <c r="M3324" s="2"/>
    </row>
    <row r="3325" spans="8:13" x14ac:dyDescent="0.2">
      <c r="H3325" s="4"/>
      <c r="M3325" s="2"/>
    </row>
    <row r="3326" spans="8:13" x14ac:dyDescent="0.2">
      <c r="H3326" s="4"/>
      <c r="M3326" s="2"/>
    </row>
    <row r="3327" spans="8:13" x14ac:dyDescent="0.2">
      <c r="H3327" s="4"/>
      <c r="M3327" s="2"/>
    </row>
    <row r="3328" spans="8:13" x14ac:dyDescent="0.2">
      <c r="H3328" s="4"/>
      <c r="M3328" s="2"/>
    </row>
    <row r="3329" spans="8:13" x14ac:dyDescent="0.2">
      <c r="H3329" s="4"/>
      <c r="M3329" s="2"/>
    </row>
    <row r="3330" spans="8:13" x14ac:dyDescent="0.2">
      <c r="H3330" s="4"/>
      <c r="M3330" s="2"/>
    </row>
    <row r="3331" spans="8:13" x14ac:dyDescent="0.2">
      <c r="H3331" s="4"/>
      <c r="M3331" s="2"/>
    </row>
    <row r="3332" spans="8:13" x14ac:dyDescent="0.2">
      <c r="H3332" s="4"/>
      <c r="M3332" s="2"/>
    </row>
    <row r="3333" spans="8:13" x14ac:dyDescent="0.2">
      <c r="H3333" s="4"/>
      <c r="M3333" s="2"/>
    </row>
    <row r="3334" spans="8:13" x14ac:dyDescent="0.2">
      <c r="H3334" s="4"/>
      <c r="M3334" s="2"/>
    </row>
    <row r="3335" spans="8:13" x14ac:dyDescent="0.2">
      <c r="H3335" s="4"/>
      <c r="M3335" s="2"/>
    </row>
    <row r="3336" spans="8:13" x14ac:dyDescent="0.2">
      <c r="H3336" s="4"/>
      <c r="M3336" s="2"/>
    </row>
    <row r="3337" spans="8:13" x14ac:dyDescent="0.2">
      <c r="H3337" s="4"/>
      <c r="M3337" s="2"/>
    </row>
    <row r="3338" spans="8:13" x14ac:dyDescent="0.2">
      <c r="H3338" s="4"/>
      <c r="M3338" s="2"/>
    </row>
    <row r="3339" spans="8:13" x14ac:dyDescent="0.2">
      <c r="H3339" s="4"/>
      <c r="M3339" s="2"/>
    </row>
    <row r="3340" spans="8:13" x14ac:dyDescent="0.2">
      <c r="H3340" s="4"/>
      <c r="M3340" s="2"/>
    </row>
    <row r="3341" spans="8:13" x14ac:dyDescent="0.2">
      <c r="H3341" s="4"/>
      <c r="M3341" s="2"/>
    </row>
    <row r="3342" spans="8:13" x14ac:dyDescent="0.2">
      <c r="H3342" s="4"/>
      <c r="M3342" s="2"/>
    </row>
    <row r="3343" spans="8:13" x14ac:dyDescent="0.2">
      <c r="H3343" s="4"/>
      <c r="M3343" s="2"/>
    </row>
    <row r="3344" spans="8:13" x14ac:dyDescent="0.2">
      <c r="H3344" s="4"/>
      <c r="M3344" s="2"/>
    </row>
    <row r="3345" spans="8:13" x14ac:dyDescent="0.2">
      <c r="H3345" s="4"/>
      <c r="M3345" s="2"/>
    </row>
    <row r="3346" spans="8:13" x14ac:dyDescent="0.2">
      <c r="H3346" s="4"/>
      <c r="M3346" s="2"/>
    </row>
    <row r="3347" spans="8:13" x14ac:dyDescent="0.2">
      <c r="H3347" s="4"/>
      <c r="M3347" s="2"/>
    </row>
    <row r="3348" spans="8:13" x14ac:dyDescent="0.2">
      <c r="H3348" s="4"/>
      <c r="M3348" s="2"/>
    </row>
    <row r="3349" spans="8:13" x14ac:dyDescent="0.2">
      <c r="H3349" s="4"/>
      <c r="M3349" s="2"/>
    </row>
    <row r="3350" spans="8:13" x14ac:dyDescent="0.2">
      <c r="H3350" s="4"/>
      <c r="M3350" s="2"/>
    </row>
    <row r="3351" spans="8:13" x14ac:dyDescent="0.2">
      <c r="H3351" s="4"/>
      <c r="M3351" s="2"/>
    </row>
    <row r="3352" spans="8:13" x14ac:dyDescent="0.2">
      <c r="H3352" s="4"/>
      <c r="M3352" s="2"/>
    </row>
    <row r="3353" spans="8:13" x14ac:dyDescent="0.2">
      <c r="H3353" s="4"/>
      <c r="M3353" s="2"/>
    </row>
    <row r="3354" spans="8:13" x14ac:dyDescent="0.2">
      <c r="H3354" s="4"/>
      <c r="M3354" s="2"/>
    </row>
    <row r="3355" spans="8:13" x14ac:dyDescent="0.2">
      <c r="H3355" s="4"/>
      <c r="M3355" s="2"/>
    </row>
    <row r="3356" spans="8:13" x14ac:dyDescent="0.2">
      <c r="H3356" s="4"/>
      <c r="M3356" s="2"/>
    </row>
    <row r="3357" spans="8:13" x14ac:dyDescent="0.2">
      <c r="H3357" s="4"/>
      <c r="M3357" s="2"/>
    </row>
    <row r="3358" spans="8:13" x14ac:dyDescent="0.2">
      <c r="H3358" s="4"/>
      <c r="M3358" s="2"/>
    </row>
    <row r="3359" spans="8:13" x14ac:dyDescent="0.2">
      <c r="H3359" s="4"/>
      <c r="M3359" s="2"/>
    </row>
    <row r="3360" spans="8:13" x14ac:dyDescent="0.2">
      <c r="H3360" s="4"/>
      <c r="M3360" s="2"/>
    </row>
    <row r="3361" spans="8:13" x14ac:dyDescent="0.2">
      <c r="H3361" s="4"/>
      <c r="M3361" s="2"/>
    </row>
    <row r="3362" spans="8:13" x14ac:dyDescent="0.2">
      <c r="H3362" s="4"/>
      <c r="M3362" s="2"/>
    </row>
    <row r="3363" spans="8:13" x14ac:dyDescent="0.2">
      <c r="H3363" s="4"/>
      <c r="M3363" s="2"/>
    </row>
    <row r="3364" spans="8:13" x14ac:dyDescent="0.2">
      <c r="H3364" s="4"/>
      <c r="M3364" s="2"/>
    </row>
    <row r="3365" spans="8:13" x14ac:dyDescent="0.2">
      <c r="H3365" s="4"/>
      <c r="M3365" s="2"/>
    </row>
    <row r="3366" spans="8:13" x14ac:dyDescent="0.2">
      <c r="H3366" s="4"/>
      <c r="M3366" s="2"/>
    </row>
    <row r="3367" spans="8:13" x14ac:dyDescent="0.2">
      <c r="H3367" s="4"/>
      <c r="M3367" s="2"/>
    </row>
    <row r="3368" spans="8:13" x14ac:dyDescent="0.2">
      <c r="H3368" s="4"/>
      <c r="M3368" s="2"/>
    </row>
    <row r="3369" spans="8:13" x14ac:dyDescent="0.2">
      <c r="H3369" s="4"/>
      <c r="M3369" s="2"/>
    </row>
    <row r="3370" spans="8:13" x14ac:dyDescent="0.2">
      <c r="H3370" s="4"/>
      <c r="M3370" s="2"/>
    </row>
    <row r="3371" spans="8:13" x14ac:dyDescent="0.2">
      <c r="H3371" s="4"/>
      <c r="M3371" s="2"/>
    </row>
    <row r="3372" spans="8:13" x14ac:dyDescent="0.2">
      <c r="H3372" s="4"/>
      <c r="M3372" s="2"/>
    </row>
    <row r="3373" spans="8:13" x14ac:dyDescent="0.2">
      <c r="H3373" s="4"/>
      <c r="M3373" s="2"/>
    </row>
    <row r="3374" spans="8:13" x14ac:dyDescent="0.2">
      <c r="H3374" s="4"/>
      <c r="M3374" s="2"/>
    </row>
    <row r="3375" spans="8:13" x14ac:dyDescent="0.2">
      <c r="H3375" s="4"/>
      <c r="M3375" s="2"/>
    </row>
    <row r="3376" spans="8:13" x14ac:dyDescent="0.2">
      <c r="H3376" s="4"/>
      <c r="M3376" s="2"/>
    </row>
    <row r="3377" spans="8:13" x14ac:dyDescent="0.2">
      <c r="H3377" s="4"/>
      <c r="M3377" s="2"/>
    </row>
    <row r="3378" spans="8:13" x14ac:dyDescent="0.2">
      <c r="H3378" s="4"/>
      <c r="M3378" s="2"/>
    </row>
    <row r="3379" spans="8:13" x14ac:dyDescent="0.2">
      <c r="H3379" s="4"/>
      <c r="M3379" s="2"/>
    </row>
    <row r="3380" spans="8:13" x14ac:dyDescent="0.2">
      <c r="H3380" s="4"/>
      <c r="M3380" s="2"/>
    </row>
    <row r="3381" spans="8:13" x14ac:dyDescent="0.2">
      <c r="H3381" s="4"/>
      <c r="M3381" s="2"/>
    </row>
    <row r="3382" spans="8:13" x14ac:dyDescent="0.2">
      <c r="H3382" s="4"/>
      <c r="M3382" s="2"/>
    </row>
    <row r="3383" spans="8:13" x14ac:dyDescent="0.2">
      <c r="H3383" s="4"/>
      <c r="M3383" s="2"/>
    </row>
    <row r="3384" spans="8:13" x14ac:dyDescent="0.2">
      <c r="H3384" s="4"/>
      <c r="M3384" s="2"/>
    </row>
    <row r="3385" spans="8:13" x14ac:dyDescent="0.2">
      <c r="H3385" s="4"/>
      <c r="M3385" s="2"/>
    </row>
    <row r="3386" spans="8:13" x14ac:dyDescent="0.2">
      <c r="H3386" s="4"/>
      <c r="M3386" s="2"/>
    </row>
    <row r="3387" spans="8:13" x14ac:dyDescent="0.2">
      <c r="H3387" s="4"/>
      <c r="M3387" s="2"/>
    </row>
    <row r="3388" spans="8:13" x14ac:dyDescent="0.2">
      <c r="H3388" s="4"/>
      <c r="M3388" s="2"/>
    </row>
    <row r="3389" spans="8:13" x14ac:dyDescent="0.2">
      <c r="H3389" s="4"/>
      <c r="M3389" s="2"/>
    </row>
    <row r="3390" spans="8:13" x14ac:dyDescent="0.2">
      <c r="H3390" s="4"/>
      <c r="M3390" s="2"/>
    </row>
    <row r="3391" spans="8:13" x14ac:dyDescent="0.2">
      <c r="H3391" s="4"/>
      <c r="M3391" s="2"/>
    </row>
    <row r="3392" spans="8:13" x14ac:dyDescent="0.2">
      <c r="H3392" s="4"/>
      <c r="M3392" s="2"/>
    </row>
    <row r="3393" spans="8:13" x14ac:dyDescent="0.2">
      <c r="H3393" s="4"/>
      <c r="M3393" s="2"/>
    </row>
    <row r="3394" spans="8:13" x14ac:dyDescent="0.2">
      <c r="H3394" s="4"/>
      <c r="M3394" s="2"/>
    </row>
    <row r="3395" spans="8:13" x14ac:dyDescent="0.2">
      <c r="H3395" s="4"/>
      <c r="M3395" s="2"/>
    </row>
    <row r="3396" spans="8:13" x14ac:dyDescent="0.2">
      <c r="H3396" s="4"/>
      <c r="M3396" s="2"/>
    </row>
    <row r="3397" spans="8:13" x14ac:dyDescent="0.2">
      <c r="H3397" s="4"/>
      <c r="M3397" s="2"/>
    </row>
    <row r="3398" spans="8:13" x14ac:dyDescent="0.2">
      <c r="H3398" s="4"/>
      <c r="M3398" s="2"/>
    </row>
    <row r="3399" spans="8:13" x14ac:dyDescent="0.2">
      <c r="H3399" s="4"/>
      <c r="M3399" s="2"/>
    </row>
    <row r="3400" spans="8:13" x14ac:dyDescent="0.2">
      <c r="H3400" s="4"/>
      <c r="M3400" s="2"/>
    </row>
    <row r="3401" spans="8:13" x14ac:dyDescent="0.2">
      <c r="H3401" s="4"/>
      <c r="M3401" s="2"/>
    </row>
    <row r="3402" spans="8:13" x14ac:dyDescent="0.2">
      <c r="H3402" s="4"/>
      <c r="M3402" s="2"/>
    </row>
    <row r="3403" spans="8:13" x14ac:dyDescent="0.2">
      <c r="H3403" s="4"/>
      <c r="M3403" s="2"/>
    </row>
    <row r="3404" spans="8:13" x14ac:dyDescent="0.2">
      <c r="H3404" s="4"/>
      <c r="M3404" s="2"/>
    </row>
    <row r="3405" spans="8:13" x14ac:dyDescent="0.2">
      <c r="H3405" s="4"/>
      <c r="M3405" s="2"/>
    </row>
    <row r="3406" spans="8:13" x14ac:dyDescent="0.2">
      <c r="H3406" s="4"/>
      <c r="M3406" s="2"/>
    </row>
    <row r="3407" spans="8:13" x14ac:dyDescent="0.2">
      <c r="H3407" s="4"/>
      <c r="M3407" s="2"/>
    </row>
    <row r="3408" spans="8:13" x14ac:dyDescent="0.2">
      <c r="H3408" s="4"/>
      <c r="M3408" s="2"/>
    </row>
    <row r="3409" spans="8:13" x14ac:dyDescent="0.2">
      <c r="H3409" s="4"/>
      <c r="M3409" s="2"/>
    </row>
    <row r="3410" spans="8:13" x14ac:dyDescent="0.2">
      <c r="H3410" s="4"/>
      <c r="M3410" s="2"/>
    </row>
    <row r="3411" spans="8:13" x14ac:dyDescent="0.2">
      <c r="H3411" s="4"/>
      <c r="M3411" s="2"/>
    </row>
    <row r="3412" spans="8:13" x14ac:dyDescent="0.2">
      <c r="H3412" s="4"/>
      <c r="M3412" s="2"/>
    </row>
    <row r="3413" spans="8:13" x14ac:dyDescent="0.2">
      <c r="H3413" s="4"/>
      <c r="M3413" s="2"/>
    </row>
    <row r="3414" spans="8:13" x14ac:dyDescent="0.2">
      <c r="H3414" s="4"/>
      <c r="M3414" s="2"/>
    </row>
    <row r="3415" spans="8:13" x14ac:dyDescent="0.2">
      <c r="H3415" s="4"/>
      <c r="M3415" s="2"/>
    </row>
    <row r="3416" spans="8:13" x14ac:dyDescent="0.2">
      <c r="H3416" s="4"/>
      <c r="M3416" s="2"/>
    </row>
    <row r="3417" spans="8:13" x14ac:dyDescent="0.2">
      <c r="H3417" s="4"/>
      <c r="M3417" s="2"/>
    </row>
    <row r="3418" spans="8:13" x14ac:dyDescent="0.2">
      <c r="H3418" s="4"/>
      <c r="M3418" s="2"/>
    </row>
    <row r="3419" spans="8:13" x14ac:dyDescent="0.2">
      <c r="H3419" s="4"/>
      <c r="M3419" s="2"/>
    </row>
    <row r="3420" spans="8:13" x14ac:dyDescent="0.2">
      <c r="H3420" s="4"/>
      <c r="M3420" s="2"/>
    </row>
    <row r="3421" spans="8:13" x14ac:dyDescent="0.2">
      <c r="H3421" s="4"/>
      <c r="M3421" s="2"/>
    </row>
    <row r="3422" spans="8:13" x14ac:dyDescent="0.2">
      <c r="H3422" s="4"/>
      <c r="M3422" s="2"/>
    </row>
    <row r="3423" spans="8:13" x14ac:dyDescent="0.2">
      <c r="H3423" s="4"/>
      <c r="M3423" s="2"/>
    </row>
    <row r="3424" spans="8:13" x14ac:dyDescent="0.2">
      <c r="H3424" s="4"/>
      <c r="M3424" s="2"/>
    </row>
    <row r="3425" spans="8:13" x14ac:dyDescent="0.2">
      <c r="H3425" s="4"/>
      <c r="M3425" s="2"/>
    </row>
    <row r="3426" spans="8:13" x14ac:dyDescent="0.2">
      <c r="H3426" s="4"/>
      <c r="M3426" s="2"/>
    </row>
    <row r="3427" spans="8:13" x14ac:dyDescent="0.2">
      <c r="H3427" s="4"/>
      <c r="M3427" s="2"/>
    </row>
    <row r="3428" spans="8:13" x14ac:dyDescent="0.2">
      <c r="H3428" s="4"/>
      <c r="M3428" s="2"/>
    </row>
    <row r="3429" spans="8:13" x14ac:dyDescent="0.2">
      <c r="H3429" s="4"/>
      <c r="M3429" s="2"/>
    </row>
    <row r="3430" spans="8:13" x14ac:dyDescent="0.2">
      <c r="H3430" s="4"/>
      <c r="M3430" s="2"/>
    </row>
    <row r="3431" spans="8:13" x14ac:dyDescent="0.2">
      <c r="H3431" s="4"/>
      <c r="M3431" s="2"/>
    </row>
    <row r="3432" spans="8:13" x14ac:dyDescent="0.2">
      <c r="H3432" s="4"/>
      <c r="M3432" s="2"/>
    </row>
    <row r="3433" spans="8:13" x14ac:dyDescent="0.2">
      <c r="H3433" s="4"/>
      <c r="M3433" s="2"/>
    </row>
    <row r="3434" spans="8:13" x14ac:dyDescent="0.2">
      <c r="H3434" s="4"/>
      <c r="M3434" s="2"/>
    </row>
    <row r="3435" spans="8:13" x14ac:dyDescent="0.2">
      <c r="H3435" s="4"/>
      <c r="M3435" s="2"/>
    </row>
    <row r="3436" spans="8:13" x14ac:dyDescent="0.2">
      <c r="H3436" s="4"/>
      <c r="M3436" s="2"/>
    </row>
    <row r="3437" spans="8:13" x14ac:dyDescent="0.2">
      <c r="H3437" s="4"/>
      <c r="M3437" s="2"/>
    </row>
    <row r="3438" spans="8:13" x14ac:dyDescent="0.2">
      <c r="H3438" s="4"/>
      <c r="M3438" s="2"/>
    </row>
    <row r="3439" spans="8:13" x14ac:dyDescent="0.2">
      <c r="H3439" s="4"/>
      <c r="M3439" s="2"/>
    </row>
    <row r="3440" spans="8:13" x14ac:dyDescent="0.2">
      <c r="H3440" s="4"/>
      <c r="M3440" s="2"/>
    </row>
    <row r="3441" spans="8:13" x14ac:dyDescent="0.2">
      <c r="H3441" s="4"/>
      <c r="M3441" s="2"/>
    </row>
    <row r="3442" spans="8:13" x14ac:dyDescent="0.2">
      <c r="H3442" s="4"/>
      <c r="M3442" s="2"/>
    </row>
    <row r="3443" spans="8:13" x14ac:dyDescent="0.2">
      <c r="H3443" s="4"/>
      <c r="M3443" s="2"/>
    </row>
    <row r="3444" spans="8:13" x14ac:dyDescent="0.2">
      <c r="H3444" s="4"/>
      <c r="M3444" s="2"/>
    </row>
    <row r="3445" spans="8:13" x14ac:dyDescent="0.2">
      <c r="H3445" s="4"/>
      <c r="M3445" s="2"/>
    </row>
    <row r="3446" spans="8:13" x14ac:dyDescent="0.2">
      <c r="H3446" s="4"/>
      <c r="M3446" s="2"/>
    </row>
    <row r="3447" spans="8:13" x14ac:dyDescent="0.2">
      <c r="H3447" s="4"/>
      <c r="M3447" s="2"/>
    </row>
    <row r="3448" spans="8:13" x14ac:dyDescent="0.2">
      <c r="H3448" s="4"/>
      <c r="M3448" s="2"/>
    </row>
    <row r="3449" spans="8:13" x14ac:dyDescent="0.2">
      <c r="H3449" s="4"/>
      <c r="M3449" s="2"/>
    </row>
    <row r="3450" spans="8:13" x14ac:dyDescent="0.2">
      <c r="H3450" s="4"/>
      <c r="M3450" s="2"/>
    </row>
    <row r="3451" spans="8:13" x14ac:dyDescent="0.2">
      <c r="H3451" s="4"/>
      <c r="M3451" s="2"/>
    </row>
    <row r="3452" spans="8:13" x14ac:dyDescent="0.2">
      <c r="H3452" s="4"/>
      <c r="M3452" s="2"/>
    </row>
    <row r="3453" spans="8:13" x14ac:dyDescent="0.2">
      <c r="H3453" s="4"/>
      <c r="M3453" s="2"/>
    </row>
    <row r="3454" spans="8:13" x14ac:dyDescent="0.2">
      <c r="H3454" s="4"/>
      <c r="M3454" s="2"/>
    </row>
    <row r="3455" spans="8:13" x14ac:dyDescent="0.2">
      <c r="H3455" s="4"/>
      <c r="M3455" s="2"/>
    </row>
    <row r="3456" spans="8:13" x14ac:dyDescent="0.2">
      <c r="H3456" s="4"/>
      <c r="M3456" s="2"/>
    </row>
    <row r="3457" spans="8:13" x14ac:dyDescent="0.2">
      <c r="H3457" s="4"/>
      <c r="M3457" s="2"/>
    </row>
    <row r="3458" spans="8:13" x14ac:dyDescent="0.2">
      <c r="H3458" s="4"/>
      <c r="M3458" s="2"/>
    </row>
    <row r="3459" spans="8:13" x14ac:dyDescent="0.2">
      <c r="H3459" s="4"/>
      <c r="M3459" s="2"/>
    </row>
    <row r="3460" spans="8:13" x14ac:dyDescent="0.2">
      <c r="H3460" s="4"/>
      <c r="M3460" s="2"/>
    </row>
    <row r="3461" spans="8:13" x14ac:dyDescent="0.2">
      <c r="H3461" s="4"/>
      <c r="M3461" s="2"/>
    </row>
    <row r="3462" spans="8:13" x14ac:dyDescent="0.2">
      <c r="H3462" s="4"/>
      <c r="M3462" s="2"/>
    </row>
    <row r="3463" spans="8:13" x14ac:dyDescent="0.2">
      <c r="H3463" s="4"/>
      <c r="M3463" s="2"/>
    </row>
    <row r="3464" spans="8:13" x14ac:dyDescent="0.2">
      <c r="H3464" s="4"/>
      <c r="M3464" s="2"/>
    </row>
    <row r="3465" spans="8:13" x14ac:dyDescent="0.2">
      <c r="H3465" s="4"/>
      <c r="M3465" s="2"/>
    </row>
    <row r="3466" spans="8:13" x14ac:dyDescent="0.2">
      <c r="H3466" s="4"/>
      <c r="M3466" s="2"/>
    </row>
    <row r="3467" spans="8:13" x14ac:dyDescent="0.2">
      <c r="H3467" s="4"/>
      <c r="M3467" s="2"/>
    </row>
    <row r="3468" spans="8:13" x14ac:dyDescent="0.2">
      <c r="H3468" s="4"/>
      <c r="M3468" s="2"/>
    </row>
    <row r="3469" spans="8:13" x14ac:dyDescent="0.2">
      <c r="H3469" s="4"/>
      <c r="M3469" s="2"/>
    </row>
    <row r="3470" spans="8:13" x14ac:dyDescent="0.2">
      <c r="H3470" s="4"/>
      <c r="M3470" s="2"/>
    </row>
    <row r="3471" spans="8:13" x14ac:dyDescent="0.2">
      <c r="H3471" s="4"/>
      <c r="M3471" s="2"/>
    </row>
    <row r="3472" spans="8:13" x14ac:dyDescent="0.2">
      <c r="H3472" s="4"/>
      <c r="M3472" s="2"/>
    </row>
    <row r="3473" spans="8:13" x14ac:dyDescent="0.2">
      <c r="H3473" s="4"/>
      <c r="M3473" s="2"/>
    </row>
    <row r="3474" spans="8:13" x14ac:dyDescent="0.2">
      <c r="H3474" s="4"/>
      <c r="M3474" s="2"/>
    </row>
    <row r="3475" spans="8:13" x14ac:dyDescent="0.2">
      <c r="H3475" s="4"/>
      <c r="M3475" s="2"/>
    </row>
    <row r="3476" spans="8:13" x14ac:dyDescent="0.2">
      <c r="H3476" s="4"/>
      <c r="M3476" s="2"/>
    </row>
    <row r="3477" spans="8:13" x14ac:dyDescent="0.2">
      <c r="H3477" s="4"/>
      <c r="M3477" s="2"/>
    </row>
    <row r="3478" spans="8:13" x14ac:dyDescent="0.2">
      <c r="H3478" s="4"/>
      <c r="M3478" s="2"/>
    </row>
    <row r="3479" spans="8:13" x14ac:dyDescent="0.2">
      <c r="H3479" s="4"/>
      <c r="M3479" s="2"/>
    </row>
    <row r="3480" spans="8:13" x14ac:dyDescent="0.2">
      <c r="H3480" s="4"/>
      <c r="M3480" s="2"/>
    </row>
    <row r="3481" spans="8:13" x14ac:dyDescent="0.2">
      <c r="H3481" s="4"/>
      <c r="M3481" s="2"/>
    </row>
    <row r="3482" spans="8:13" x14ac:dyDescent="0.2">
      <c r="H3482" s="4"/>
      <c r="M3482" s="2"/>
    </row>
    <row r="3483" spans="8:13" x14ac:dyDescent="0.2">
      <c r="H3483" s="4"/>
      <c r="M3483" s="2"/>
    </row>
    <row r="3484" spans="8:13" x14ac:dyDescent="0.2">
      <c r="H3484" s="4"/>
      <c r="M3484" s="2"/>
    </row>
    <row r="3485" spans="8:13" x14ac:dyDescent="0.2">
      <c r="H3485" s="4"/>
      <c r="M3485" s="2"/>
    </row>
    <row r="3486" spans="8:13" x14ac:dyDescent="0.2">
      <c r="H3486" s="4"/>
      <c r="M3486" s="2"/>
    </row>
    <row r="3487" spans="8:13" x14ac:dyDescent="0.2">
      <c r="H3487" s="4"/>
      <c r="M3487" s="2"/>
    </row>
    <row r="3488" spans="8:13" x14ac:dyDescent="0.2">
      <c r="H3488" s="4"/>
      <c r="M3488" s="2"/>
    </row>
    <row r="3489" spans="8:13" x14ac:dyDescent="0.2">
      <c r="H3489" s="4"/>
      <c r="M3489" s="2"/>
    </row>
    <row r="3490" spans="8:13" x14ac:dyDescent="0.2">
      <c r="H3490" s="4"/>
      <c r="M3490" s="2"/>
    </row>
    <row r="3491" spans="8:13" x14ac:dyDescent="0.2">
      <c r="H3491" s="4"/>
      <c r="M3491" s="2"/>
    </row>
    <row r="3492" spans="8:13" x14ac:dyDescent="0.2">
      <c r="H3492" s="4"/>
      <c r="M3492" s="2"/>
    </row>
    <row r="3493" spans="8:13" x14ac:dyDescent="0.2">
      <c r="H3493" s="4"/>
      <c r="M3493" s="2"/>
    </row>
    <row r="3494" spans="8:13" x14ac:dyDescent="0.2">
      <c r="H3494" s="4"/>
      <c r="M3494" s="2"/>
    </row>
    <row r="3495" spans="8:13" x14ac:dyDescent="0.2">
      <c r="H3495" s="4"/>
      <c r="M3495" s="2"/>
    </row>
    <row r="3496" spans="8:13" x14ac:dyDescent="0.2">
      <c r="H3496" s="4"/>
      <c r="M3496" s="2"/>
    </row>
    <row r="3497" spans="8:13" x14ac:dyDescent="0.2">
      <c r="H3497" s="4"/>
      <c r="M3497" s="2"/>
    </row>
    <row r="3498" spans="8:13" x14ac:dyDescent="0.2">
      <c r="H3498" s="4"/>
      <c r="M3498" s="2"/>
    </row>
    <row r="3499" spans="8:13" x14ac:dyDescent="0.2">
      <c r="H3499" s="4"/>
      <c r="M3499" s="2"/>
    </row>
    <row r="3500" spans="8:13" x14ac:dyDescent="0.2">
      <c r="H3500" s="4"/>
      <c r="M3500" s="2"/>
    </row>
    <row r="3501" spans="8:13" x14ac:dyDescent="0.2">
      <c r="H3501" s="4"/>
      <c r="M3501" s="2"/>
    </row>
    <row r="3502" spans="8:13" x14ac:dyDescent="0.2">
      <c r="H3502" s="4"/>
      <c r="M3502" s="2"/>
    </row>
    <row r="3503" spans="8:13" x14ac:dyDescent="0.2">
      <c r="H3503" s="4"/>
      <c r="M3503" s="2"/>
    </row>
    <row r="3504" spans="8:13" x14ac:dyDescent="0.2">
      <c r="H3504" s="4"/>
      <c r="M3504" s="2"/>
    </row>
    <row r="3505" spans="8:13" x14ac:dyDescent="0.2">
      <c r="H3505" s="4"/>
      <c r="M3505" s="2"/>
    </row>
    <row r="3506" spans="8:13" x14ac:dyDescent="0.2">
      <c r="H3506" s="4"/>
      <c r="M3506" s="2"/>
    </row>
    <row r="3507" spans="8:13" x14ac:dyDescent="0.2">
      <c r="H3507" s="4"/>
      <c r="M3507" s="2"/>
    </row>
    <row r="3508" spans="8:13" x14ac:dyDescent="0.2">
      <c r="H3508" s="4"/>
      <c r="M3508" s="2"/>
    </row>
    <row r="3509" spans="8:13" x14ac:dyDescent="0.2">
      <c r="H3509" s="4"/>
      <c r="M3509" s="2"/>
    </row>
    <row r="3510" spans="8:13" x14ac:dyDescent="0.2">
      <c r="H3510" s="4"/>
      <c r="M3510" s="2"/>
    </row>
    <row r="3511" spans="8:13" x14ac:dyDescent="0.2">
      <c r="H3511" s="4"/>
      <c r="M3511" s="2"/>
    </row>
    <row r="3512" spans="8:13" x14ac:dyDescent="0.2">
      <c r="H3512" s="4"/>
      <c r="M3512" s="2"/>
    </row>
    <row r="3513" spans="8:13" x14ac:dyDescent="0.2">
      <c r="H3513" s="4"/>
      <c r="M3513" s="2"/>
    </row>
    <row r="3514" spans="8:13" x14ac:dyDescent="0.2">
      <c r="H3514" s="4"/>
      <c r="M3514" s="2"/>
    </row>
    <row r="3515" spans="8:13" x14ac:dyDescent="0.2">
      <c r="H3515" s="4"/>
      <c r="M3515" s="2"/>
    </row>
    <row r="3516" spans="8:13" x14ac:dyDescent="0.2">
      <c r="H3516" s="4"/>
      <c r="M3516" s="2"/>
    </row>
    <row r="3517" spans="8:13" x14ac:dyDescent="0.2">
      <c r="H3517" s="4"/>
      <c r="M3517" s="2"/>
    </row>
    <row r="3518" spans="8:13" x14ac:dyDescent="0.2">
      <c r="H3518" s="4"/>
      <c r="M3518" s="2"/>
    </row>
    <row r="3519" spans="8:13" x14ac:dyDescent="0.2">
      <c r="H3519" s="4"/>
      <c r="M3519" s="2"/>
    </row>
    <row r="3520" spans="8:13" x14ac:dyDescent="0.2">
      <c r="H3520" s="4"/>
      <c r="M3520" s="2"/>
    </row>
    <row r="3521" spans="8:13" x14ac:dyDescent="0.2">
      <c r="H3521" s="4"/>
      <c r="M3521" s="2"/>
    </row>
    <row r="3522" spans="8:13" x14ac:dyDescent="0.2">
      <c r="H3522" s="4"/>
      <c r="M3522" s="2"/>
    </row>
    <row r="3523" spans="8:13" x14ac:dyDescent="0.2">
      <c r="H3523" s="4"/>
      <c r="M3523" s="2"/>
    </row>
    <row r="3524" spans="8:13" x14ac:dyDescent="0.2">
      <c r="H3524" s="4"/>
      <c r="M3524" s="2"/>
    </row>
    <row r="3525" spans="8:13" x14ac:dyDescent="0.2">
      <c r="H3525" s="4"/>
      <c r="M3525" s="2"/>
    </row>
    <row r="3526" spans="8:13" x14ac:dyDescent="0.2">
      <c r="H3526" s="4"/>
      <c r="M3526" s="2"/>
    </row>
    <row r="3527" spans="8:13" x14ac:dyDescent="0.2">
      <c r="H3527" s="4"/>
      <c r="M3527" s="2"/>
    </row>
    <row r="3528" spans="8:13" x14ac:dyDescent="0.2">
      <c r="H3528" s="4"/>
      <c r="M3528" s="2"/>
    </row>
    <row r="3529" spans="8:13" x14ac:dyDescent="0.2">
      <c r="H3529" s="4"/>
      <c r="M3529" s="2"/>
    </row>
    <row r="3530" spans="8:13" x14ac:dyDescent="0.2">
      <c r="H3530" s="4"/>
      <c r="M3530" s="2"/>
    </row>
    <row r="3531" spans="8:13" x14ac:dyDescent="0.2">
      <c r="H3531" s="4"/>
      <c r="M3531" s="2"/>
    </row>
    <row r="3532" spans="8:13" x14ac:dyDescent="0.2">
      <c r="H3532" s="4"/>
      <c r="M3532" s="2"/>
    </row>
    <row r="3533" spans="8:13" x14ac:dyDescent="0.2">
      <c r="H3533" s="4"/>
      <c r="M3533" s="2"/>
    </row>
    <row r="3534" spans="8:13" x14ac:dyDescent="0.2">
      <c r="H3534" s="4"/>
      <c r="M3534" s="2"/>
    </row>
    <row r="3535" spans="8:13" x14ac:dyDescent="0.2">
      <c r="H3535" s="4"/>
      <c r="M3535" s="2"/>
    </row>
    <row r="3536" spans="8:13" x14ac:dyDescent="0.2">
      <c r="H3536" s="4"/>
      <c r="M3536" s="2"/>
    </row>
    <row r="3537" spans="8:13" x14ac:dyDescent="0.2">
      <c r="H3537" s="4"/>
      <c r="M3537" s="2"/>
    </row>
    <row r="3538" spans="8:13" x14ac:dyDescent="0.2">
      <c r="H3538" s="4"/>
      <c r="M3538" s="2"/>
    </row>
    <row r="3539" spans="8:13" x14ac:dyDescent="0.2">
      <c r="H3539" s="4"/>
      <c r="M3539" s="2"/>
    </row>
    <row r="3540" spans="8:13" x14ac:dyDescent="0.2">
      <c r="H3540" s="4"/>
      <c r="M3540" s="2"/>
    </row>
    <row r="3541" spans="8:13" x14ac:dyDescent="0.2">
      <c r="H3541" s="4"/>
      <c r="M3541" s="2"/>
    </row>
    <row r="3542" spans="8:13" x14ac:dyDescent="0.2">
      <c r="H3542" s="4"/>
      <c r="M3542" s="2"/>
    </row>
    <row r="3543" spans="8:13" x14ac:dyDescent="0.2">
      <c r="H3543" s="4"/>
      <c r="M3543" s="2"/>
    </row>
    <row r="3544" spans="8:13" x14ac:dyDescent="0.2">
      <c r="H3544" s="4"/>
      <c r="M3544" s="2"/>
    </row>
    <row r="3545" spans="8:13" x14ac:dyDescent="0.2">
      <c r="H3545" s="4"/>
      <c r="M3545" s="2"/>
    </row>
    <row r="3546" spans="8:13" x14ac:dyDescent="0.2">
      <c r="H3546" s="4"/>
      <c r="M3546" s="2"/>
    </row>
    <row r="3547" spans="8:13" x14ac:dyDescent="0.2">
      <c r="H3547" s="4"/>
      <c r="M3547" s="2"/>
    </row>
    <row r="3548" spans="8:13" x14ac:dyDescent="0.2">
      <c r="H3548" s="4"/>
      <c r="M3548" s="2"/>
    </row>
    <row r="3549" spans="8:13" x14ac:dyDescent="0.2">
      <c r="H3549" s="4"/>
      <c r="M3549" s="2"/>
    </row>
    <row r="3550" spans="8:13" x14ac:dyDescent="0.2">
      <c r="H3550" s="4"/>
      <c r="M3550" s="2"/>
    </row>
    <row r="3551" spans="8:13" x14ac:dyDescent="0.2">
      <c r="H3551" s="4"/>
      <c r="M3551" s="2"/>
    </row>
    <row r="3552" spans="8:13" x14ac:dyDescent="0.2">
      <c r="H3552" s="4"/>
      <c r="M3552" s="2"/>
    </row>
    <row r="3553" spans="8:13" x14ac:dyDescent="0.2">
      <c r="H3553" s="4"/>
      <c r="M3553" s="2"/>
    </row>
    <row r="3554" spans="8:13" x14ac:dyDescent="0.2">
      <c r="H3554" s="4"/>
      <c r="M3554" s="2"/>
    </row>
    <row r="3555" spans="8:13" x14ac:dyDescent="0.2">
      <c r="H3555" s="4"/>
      <c r="M3555" s="2"/>
    </row>
    <row r="3556" spans="8:13" x14ac:dyDescent="0.2">
      <c r="H3556" s="4"/>
      <c r="M3556" s="2"/>
    </row>
    <row r="3557" spans="8:13" x14ac:dyDescent="0.2">
      <c r="H3557" s="4"/>
      <c r="M3557" s="2"/>
    </row>
    <row r="3558" spans="8:13" x14ac:dyDescent="0.2">
      <c r="H3558" s="4"/>
      <c r="M3558" s="2"/>
    </row>
    <row r="3559" spans="8:13" x14ac:dyDescent="0.2">
      <c r="H3559" s="4"/>
      <c r="M3559" s="2"/>
    </row>
    <row r="3560" spans="8:13" x14ac:dyDescent="0.2">
      <c r="H3560" s="4"/>
      <c r="M3560" s="2"/>
    </row>
    <row r="3561" spans="8:13" x14ac:dyDescent="0.2">
      <c r="H3561" s="4"/>
      <c r="M3561" s="2"/>
    </row>
    <row r="3562" spans="8:13" x14ac:dyDescent="0.2">
      <c r="H3562" s="4"/>
      <c r="M3562" s="2"/>
    </row>
    <row r="3563" spans="8:13" x14ac:dyDescent="0.2">
      <c r="H3563" s="4"/>
      <c r="M3563" s="2"/>
    </row>
    <row r="3564" spans="8:13" x14ac:dyDescent="0.2">
      <c r="H3564" s="4"/>
      <c r="M3564" s="2"/>
    </row>
    <row r="3565" spans="8:13" x14ac:dyDescent="0.2">
      <c r="H3565" s="4"/>
      <c r="M3565" s="2"/>
    </row>
    <row r="3566" spans="8:13" x14ac:dyDescent="0.2">
      <c r="H3566" s="4"/>
      <c r="M3566" s="2"/>
    </row>
    <row r="3567" spans="8:13" x14ac:dyDescent="0.2">
      <c r="H3567" s="4"/>
      <c r="M3567" s="2"/>
    </row>
    <row r="3568" spans="8:13" x14ac:dyDescent="0.2">
      <c r="H3568" s="4"/>
      <c r="M3568" s="2"/>
    </row>
    <row r="3569" spans="8:13" x14ac:dyDescent="0.2">
      <c r="H3569" s="4"/>
      <c r="M3569" s="2"/>
    </row>
    <row r="3570" spans="8:13" x14ac:dyDescent="0.2">
      <c r="H3570" s="4"/>
      <c r="M3570" s="2"/>
    </row>
    <row r="3571" spans="8:13" x14ac:dyDescent="0.2">
      <c r="H3571" s="4"/>
      <c r="M3571" s="2"/>
    </row>
    <row r="3572" spans="8:13" x14ac:dyDescent="0.2">
      <c r="H3572" s="4"/>
      <c r="M3572" s="2"/>
    </row>
    <row r="3573" spans="8:13" x14ac:dyDescent="0.2">
      <c r="H3573" s="4"/>
      <c r="M3573" s="2"/>
    </row>
    <row r="3574" spans="8:13" x14ac:dyDescent="0.2">
      <c r="H3574" s="4"/>
      <c r="M3574" s="2"/>
    </row>
    <row r="3575" spans="8:13" x14ac:dyDescent="0.2">
      <c r="H3575" s="4"/>
      <c r="M3575" s="2"/>
    </row>
    <row r="3576" spans="8:13" x14ac:dyDescent="0.2">
      <c r="H3576" s="4"/>
      <c r="M3576" s="2"/>
    </row>
    <row r="3577" spans="8:13" x14ac:dyDescent="0.2">
      <c r="H3577" s="4"/>
      <c r="M3577" s="2"/>
    </row>
    <row r="3578" spans="8:13" x14ac:dyDescent="0.2">
      <c r="H3578" s="4"/>
      <c r="M3578" s="2"/>
    </row>
    <row r="3579" spans="8:13" x14ac:dyDescent="0.2">
      <c r="H3579" s="4"/>
      <c r="M3579" s="2"/>
    </row>
    <row r="3580" spans="8:13" x14ac:dyDescent="0.2">
      <c r="H3580" s="4"/>
      <c r="M3580" s="2"/>
    </row>
    <row r="3581" spans="8:13" x14ac:dyDescent="0.2">
      <c r="H3581" s="4"/>
      <c r="M3581" s="2"/>
    </row>
    <row r="3582" spans="8:13" x14ac:dyDescent="0.2">
      <c r="H3582" s="4"/>
      <c r="M3582" s="2"/>
    </row>
    <row r="3583" spans="8:13" x14ac:dyDescent="0.2">
      <c r="H3583" s="4"/>
      <c r="M3583" s="2"/>
    </row>
    <row r="3584" spans="8:13" x14ac:dyDescent="0.2">
      <c r="H3584" s="4"/>
      <c r="M3584" s="2"/>
    </row>
    <row r="3585" spans="8:13" x14ac:dyDescent="0.2">
      <c r="H3585" s="4"/>
      <c r="M3585" s="2"/>
    </row>
    <row r="3586" spans="8:13" x14ac:dyDescent="0.2">
      <c r="H3586" s="4"/>
      <c r="M3586" s="2"/>
    </row>
    <row r="3587" spans="8:13" x14ac:dyDescent="0.2">
      <c r="H3587" s="4"/>
      <c r="M3587" s="2"/>
    </row>
    <row r="3588" spans="8:13" x14ac:dyDescent="0.2">
      <c r="H3588" s="4"/>
      <c r="M3588" s="2"/>
    </row>
    <row r="3589" spans="8:13" x14ac:dyDescent="0.2">
      <c r="H3589" s="4"/>
      <c r="M3589" s="2"/>
    </row>
    <row r="3590" spans="8:13" x14ac:dyDescent="0.2">
      <c r="H3590" s="4"/>
      <c r="M3590" s="2"/>
    </row>
    <row r="3591" spans="8:13" x14ac:dyDescent="0.2">
      <c r="H3591" s="4"/>
      <c r="M3591" s="2"/>
    </row>
    <row r="3592" spans="8:13" x14ac:dyDescent="0.2">
      <c r="H3592" s="4"/>
      <c r="M3592" s="2"/>
    </row>
    <row r="3593" spans="8:13" x14ac:dyDescent="0.2">
      <c r="H3593" s="4"/>
      <c r="M3593" s="2"/>
    </row>
    <row r="3594" spans="8:13" x14ac:dyDescent="0.2">
      <c r="H3594" s="4"/>
      <c r="M3594" s="2"/>
    </row>
    <row r="3595" spans="8:13" x14ac:dyDescent="0.2">
      <c r="H3595" s="4"/>
      <c r="M3595" s="2"/>
    </row>
    <row r="3596" spans="8:13" x14ac:dyDescent="0.2">
      <c r="H3596" s="4"/>
      <c r="M3596" s="2"/>
    </row>
    <row r="3597" spans="8:13" x14ac:dyDescent="0.2">
      <c r="H3597" s="4"/>
      <c r="M3597" s="2"/>
    </row>
    <row r="3598" spans="8:13" x14ac:dyDescent="0.2">
      <c r="H3598" s="4"/>
      <c r="M3598" s="2"/>
    </row>
    <row r="3599" spans="8:13" x14ac:dyDescent="0.2">
      <c r="H3599" s="4"/>
      <c r="M3599" s="2"/>
    </row>
    <row r="3600" spans="8:13" x14ac:dyDescent="0.2">
      <c r="H3600" s="4"/>
      <c r="M3600" s="2"/>
    </row>
    <row r="3601" spans="8:13" x14ac:dyDescent="0.2">
      <c r="H3601" s="4"/>
      <c r="M3601" s="2"/>
    </row>
    <row r="3602" spans="8:13" x14ac:dyDescent="0.2">
      <c r="H3602" s="4"/>
      <c r="M3602" s="2"/>
    </row>
    <row r="3603" spans="8:13" x14ac:dyDescent="0.2">
      <c r="H3603" s="4"/>
      <c r="M3603" s="2"/>
    </row>
    <row r="3604" spans="8:13" x14ac:dyDescent="0.2">
      <c r="H3604" s="4"/>
      <c r="M3604" s="2"/>
    </row>
    <row r="3605" spans="8:13" x14ac:dyDescent="0.2">
      <c r="H3605" s="4"/>
      <c r="M3605" s="2"/>
    </row>
    <row r="3606" spans="8:13" x14ac:dyDescent="0.2">
      <c r="H3606" s="4"/>
      <c r="M3606" s="2"/>
    </row>
    <row r="3607" spans="8:13" x14ac:dyDescent="0.2">
      <c r="H3607" s="4"/>
      <c r="M3607" s="2"/>
    </row>
    <row r="3608" spans="8:13" x14ac:dyDescent="0.2">
      <c r="H3608" s="4"/>
      <c r="M3608" s="2"/>
    </row>
    <row r="3609" spans="8:13" x14ac:dyDescent="0.2">
      <c r="H3609" s="4"/>
      <c r="M3609" s="2"/>
    </row>
    <row r="3610" spans="8:13" x14ac:dyDescent="0.2">
      <c r="H3610" s="4"/>
      <c r="M3610" s="2"/>
    </row>
    <row r="3611" spans="8:13" x14ac:dyDescent="0.2">
      <c r="H3611" s="4"/>
      <c r="M3611" s="2"/>
    </row>
    <row r="3612" spans="8:13" x14ac:dyDescent="0.2">
      <c r="H3612" s="4"/>
      <c r="M3612" s="2"/>
    </row>
    <row r="3613" spans="8:13" x14ac:dyDescent="0.2">
      <c r="H3613" s="4"/>
      <c r="M3613" s="2"/>
    </row>
    <row r="3614" spans="8:13" x14ac:dyDescent="0.2">
      <c r="H3614" s="4"/>
      <c r="M3614" s="2"/>
    </row>
    <row r="3615" spans="8:13" x14ac:dyDescent="0.2">
      <c r="H3615" s="4"/>
      <c r="M3615" s="2"/>
    </row>
    <row r="3616" spans="8:13" x14ac:dyDescent="0.2">
      <c r="H3616" s="4"/>
      <c r="M3616" s="2"/>
    </row>
    <row r="3617" spans="8:13" x14ac:dyDescent="0.2">
      <c r="H3617" s="4"/>
      <c r="M3617" s="2"/>
    </row>
    <row r="3618" spans="8:13" x14ac:dyDescent="0.2">
      <c r="H3618" s="4"/>
      <c r="M3618" s="2"/>
    </row>
    <row r="3619" spans="8:13" x14ac:dyDescent="0.2">
      <c r="H3619" s="4"/>
      <c r="M3619" s="2"/>
    </row>
    <row r="3620" spans="8:13" x14ac:dyDescent="0.2">
      <c r="H3620" s="4"/>
      <c r="M3620" s="2"/>
    </row>
    <row r="3621" spans="8:13" x14ac:dyDescent="0.2">
      <c r="H3621" s="4"/>
      <c r="M3621" s="2"/>
    </row>
    <row r="3622" spans="8:13" x14ac:dyDescent="0.2">
      <c r="H3622" s="4"/>
      <c r="M3622" s="2"/>
    </row>
    <row r="3623" spans="8:13" x14ac:dyDescent="0.2">
      <c r="H3623" s="4"/>
      <c r="M3623" s="2"/>
    </row>
    <row r="3624" spans="8:13" x14ac:dyDescent="0.2">
      <c r="H3624" s="4"/>
      <c r="M3624" s="2"/>
    </row>
    <row r="3625" spans="8:13" x14ac:dyDescent="0.2">
      <c r="H3625" s="4"/>
      <c r="M3625" s="2"/>
    </row>
    <row r="3626" spans="8:13" x14ac:dyDescent="0.2">
      <c r="H3626" s="4"/>
      <c r="M3626" s="2"/>
    </row>
    <row r="3627" spans="8:13" x14ac:dyDescent="0.2">
      <c r="H3627" s="4"/>
      <c r="M3627" s="2"/>
    </row>
    <row r="3628" spans="8:13" x14ac:dyDescent="0.2">
      <c r="H3628" s="4"/>
      <c r="M3628" s="2"/>
    </row>
    <row r="3629" spans="8:13" x14ac:dyDescent="0.2">
      <c r="H3629" s="4"/>
      <c r="M3629" s="2"/>
    </row>
    <row r="3630" spans="8:13" x14ac:dyDescent="0.2">
      <c r="H3630" s="4"/>
      <c r="M3630" s="2"/>
    </row>
    <row r="3631" spans="8:13" x14ac:dyDescent="0.2">
      <c r="H3631" s="4"/>
      <c r="M3631" s="2"/>
    </row>
    <row r="3632" spans="8:13" x14ac:dyDescent="0.2">
      <c r="H3632" s="4"/>
      <c r="M3632" s="2"/>
    </row>
    <row r="3633" spans="8:13" x14ac:dyDescent="0.2">
      <c r="H3633" s="4"/>
      <c r="M3633" s="2"/>
    </row>
    <row r="3634" spans="8:13" x14ac:dyDescent="0.2">
      <c r="H3634" s="4"/>
      <c r="M3634" s="2"/>
    </row>
    <row r="3635" spans="8:13" x14ac:dyDescent="0.2">
      <c r="H3635" s="4"/>
      <c r="M3635" s="2"/>
    </row>
    <row r="3636" spans="8:13" x14ac:dyDescent="0.2">
      <c r="H3636" s="4"/>
      <c r="M3636" s="2"/>
    </row>
    <row r="3637" spans="8:13" x14ac:dyDescent="0.2">
      <c r="H3637" s="4"/>
      <c r="M3637" s="2"/>
    </row>
    <row r="3638" spans="8:13" x14ac:dyDescent="0.2">
      <c r="H3638" s="4"/>
      <c r="M3638" s="2"/>
    </row>
    <row r="3639" spans="8:13" x14ac:dyDescent="0.2">
      <c r="H3639" s="4"/>
      <c r="M3639" s="2"/>
    </row>
    <row r="3640" spans="8:13" x14ac:dyDescent="0.2">
      <c r="H3640" s="4"/>
      <c r="M3640" s="2"/>
    </row>
    <row r="3641" spans="8:13" x14ac:dyDescent="0.2">
      <c r="H3641" s="4"/>
      <c r="M3641" s="2"/>
    </row>
    <row r="3642" spans="8:13" x14ac:dyDescent="0.2">
      <c r="H3642" s="4"/>
      <c r="M3642" s="2"/>
    </row>
    <row r="3643" spans="8:13" x14ac:dyDescent="0.2">
      <c r="H3643" s="4"/>
      <c r="M3643" s="2"/>
    </row>
    <row r="3644" spans="8:13" x14ac:dyDescent="0.2">
      <c r="H3644" s="4"/>
      <c r="M3644" s="2"/>
    </row>
    <row r="3645" spans="8:13" x14ac:dyDescent="0.2">
      <c r="H3645" s="4"/>
      <c r="M3645" s="2"/>
    </row>
    <row r="3646" spans="8:13" x14ac:dyDescent="0.2">
      <c r="H3646" s="4"/>
      <c r="M3646" s="2"/>
    </row>
    <row r="3647" spans="8:13" x14ac:dyDescent="0.2">
      <c r="H3647" s="4"/>
      <c r="M3647" s="2"/>
    </row>
    <row r="3648" spans="8:13" x14ac:dyDescent="0.2">
      <c r="H3648" s="4"/>
      <c r="M3648" s="2"/>
    </row>
    <row r="3649" spans="8:13" x14ac:dyDescent="0.2">
      <c r="H3649" s="4"/>
      <c r="M3649" s="2"/>
    </row>
    <row r="3650" spans="8:13" x14ac:dyDescent="0.2">
      <c r="H3650" s="4"/>
      <c r="M3650" s="2"/>
    </row>
    <row r="3651" spans="8:13" x14ac:dyDescent="0.2">
      <c r="H3651" s="4"/>
      <c r="M3651" s="2"/>
    </row>
    <row r="3652" spans="8:13" x14ac:dyDescent="0.2">
      <c r="H3652" s="4"/>
      <c r="M3652" s="2"/>
    </row>
    <row r="3653" spans="8:13" x14ac:dyDescent="0.2">
      <c r="H3653" s="4"/>
      <c r="M3653" s="2"/>
    </row>
    <row r="3654" spans="8:13" x14ac:dyDescent="0.2">
      <c r="H3654" s="4"/>
      <c r="M3654" s="2"/>
    </row>
    <row r="3655" spans="8:13" x14ac:dyDescent="0.2">
      <c r="H3655" s="4"/>
      <c r="M3655" s="2"/>
    </row>
    <row r="3656" spans="8:13" x14ac:dyDescent="0.2">
      <c r="H3656" s="4"/>
      <c r="M3656" s="2"/>
    </row>
    <row r="3657" spans="8:13" x14ac:dyDescent="0.2">
      <c r="H3657" s="4"/>
      <c r="M3657" s="2"/>
    </row>
    <row r="3658" spans="8:13" x14ac:dyDescent="0.2">
      <c r="H3658" s="4"/>
      <c r="M3658" s="2"/>
    </row>
    <row r="3659" spans="8:13" x14ac:dyDescent="0.2">
      <c r="H3659" s="4"/>
      <c r="M3659" s="2"/>
    </row>
    <row r="3660" spans="8:13" x14ac:dyDescent="0.2">
      <c r="H3660" s="4"/>
      <c r="M3660" s="2"/>
    </row>
    <row r="3661" spans="8:13" x14ac:dyDescent="0.2">
      <c r="H3661" s="4"/>
      <c r="M3661" s="2"/>
    </row>
    <row r="3662" spans="8:13" x14ac:dyDescent="0.2">
      <c r="H3662" s="4"/>
      <c r="M3662" s="2"/>
    </row>
    <row r="3663" spans="8:13" x14ac:dyDescent="0.2">
      <c r="H3663" s="4"/>
      <c r="M3663" s="2"/>
    </row>
    <row r="3664" spans="8:13" x14ac:dyDescent="0.2">
      <c r="H3664" s="4"/>
      <c r="M3664" s="2"/>
    </row>
    <row r="3665" spans="8:13" x14ac:dyDescent="0.2">
      <c r="H3665" s="4"/>
      <c r="M3665" s="2"/>
    </row>
    <row r="3666" spans="8:13" x14ac:dyDescent="0.2">
      <c r="H3666" s="4"/>
      <c r="M3666" s="2"/>
    </row>
    <row r="3667" spans="8:13" x14ac:dyDescent="0.2">
      <c r="H3667" s="4"/>
      <c r="M3667" s="2"/>
    </row>
    <row r="3668" spans="8:13" x14ac:dyDescent="0.2">
      <c r="H3668" s="4"/>
      <c r="M3668" s="2"/>
    </row>
    <row r="3669" spans="8:13" x14ac:dyDescent="0.2">
      <c r="H3669" s="4"/>
      <c r="M3669" s="2"/>
    </row>
    <row r="3670" spans="8:13" x14ac:dyDescent="0.2">
      <c r="H3670" s="4"/>
      <c r="M3670" s="2"/>
    </row>
    <row r="3671" spans="8:13" x14ac:dyDescent="0.2">
      <c r="H3671" s="4"/>
      <c r="M3671" s="2"/>
    </row>
    <row r="3672" spans="8:13" x14ac:dyDescent="0.2">
      <c r="H3672" s="4"/>
      <c r="M3672" s="2"/>
    </row>
    <row r="3673" spans="8:13" x14ac:dyDescent="0.2">
      <c r="H3673" s="4"/>
      <c r="M3673" s="2"/>
    </row>
    <row r="3674" spans="8:13" x14ac:dyDescent="0.2">
      <c r="H3674" s="4"/>
      <c r="M3674" s="2"/>
    </row>
    <row r="3675" spans="8:13" x14ac:dyDescent="0.2">
      <c r="H3675" s="4"/>
      <c r="M3675" s="2"/>
    </row>
    <row r="3676" spans="8:13" x14ac:dyDescent="0.2">
      <c r="H3676" s="4"/>
      <c r="M3676" s="2"/>
    </row>
    <row r="3677" spans="8:13" x14ac:dyDescent="0.2">
      <c r="H3677" s="4"/>
      <c r="M3677" s="2"/>
    </row>
    <row r="3678" spans="8:13" x14ac:dyDescent="0.2">
      <c r="H3678" s="4"/>
      <c r="M3678" s="2"/>
    </row>
    <row r="3679" spans="8:13" x14ac:dyDescent="0.2">
      <c r="H3679" s="4"/>
      <c r="M3679" s="2"/>
    </row>
    <row r="3680" spans="8:13" x14ac:dyDescent="0.2">
      <c r="H3680" s="4"/>
      <c r="M3680" s="2"/>
    </row>
    <row r="3681" spans="8:13" x14ac:dyDescent="0.2">
      <c r="H3681" s="4"/>
      <c r="M3681" s="2"/>
    </row>
    <row r="3682" spans="8:13" x14ac:dyDescent="0.2">
      <c r="H3682" s="4"/>
      <c r="M3682" s="2"/>
    </row>
    <row r="3683" spans="8:13" x14ac:dyDescent="0.2">
      <c r="H3683" s="4"/>
      <c r="M3683" s="2"/>
    </row>
    <row r="3684" spans="8:13" x14ac:dyDescent="0.2">
      <c r="H3684" s="4"/>
      <c r="M3684" s="2"/>
    </row>
    <row r="3685" spans="8:13" x14ac:dyDescent="0.2">
      <c r="H3685" s="4"/>
      <c r="M3685" s="2"/>
    </row>
    <row r="3686" spans="8:13" x14ac:dyDescent="0.2">
      <c r="H3686" s="4"/>
      <c r="M3686" s="2"/>
    </row>
    <row r="3687" spans="8:13" x14ac:dyDescent="0.2">
      <c r="H3687" s="4"/>
      <c r="M3687" s="2"/>
    </row>
    <row r="3688" spans="8:13" x14ac:dyDescent="0.2">
      <c r="H3688" s="4"/>
      <c r="M3688" s="2"/>
    </row>
    <row r="3689" spans="8:13" x14ac:dyDescent="0.2">
      <c r="H3689" s="4"/>
      <c r="M3689" s="2"/>
    </row>
    <row r="3690" spans="8:13" x14ac:dyDescent="0.2">
      <c r="H3690" s="4"/>
      <c r="M3690" s="2"/>
    </row>
    <row r="3691" spans="8:13" x14ac:dyDescent="0.2">
      <c r="H3691" s="4"/>
      <c r="M3691" s="2"/>
    </row>
    <row r="3692" spans="8:13" x14ac:dyDescent="0.2">
      <c r="H3692" s="4"/>
      <c r="M3692" s="2"/>
    </row>
    <row r="3693" spans="8:13" x14ac:dyDescent="0.2">
      <c r="H3693" s="4"/>
      <c r="M3693" s="2"/>
    </row>
    <row r="3694" spans="8:13" x14ac:dyDescent="0.2">
      <c r="H3694" s="4"/>
      <c r="M3694" s="2"/>
    </row>
    <row r="3695" spans="8:13" x14ac:dyDescent="0.2">
      <c r="H3695" s="4"/>
      <c r="M3695" s="2"/>
    </row>
    <row r="3696" spans="8:13" x14ac:dyDescent="0.2">
      <c r="H3696" s="4"/>
      <c r="M3696" s="2"/>
    </row>
    <row r="3697" spans="8:13" x14ac:dyDescent="0.2">
      <c r="H3697" s="4"/>
      <c r="M3697" s="2"/>
    </row>
    <row r="3698" spans="8:13" x14ac:dyDescent="0.2">
      <c r="H3698" s="4"/>
      <c r="M3698" s="2"/>
    </row>
    <row r="3699" spans="8:13" x14ac:dyDescent="0.2">
      <c r="H3699" s="4"/>
      <c r="M3699" s="2"/>
    </row>
    <row r="3700" spans="8:13" x14ac:dyDescent="0.2">
      <c r="H3700" s="4"/>
      <c r="M3700" s="2"/>
    </row>
    <row r="3701" spans="8:13" x14ac:dyDescent="0.2">
      <c r="H3701" s="4"/>
      <c r="M3701" s="2"/>
    </row>
    <row r="3702" spans="8:13" x14ac:dyDescent="0.2">
      <c r="H3702" s="4"/>
      <c r="M3702" s="2"/>
    </row>
    <row r="3703" spans="8:13" x14ac:dyDescent="0.2">
      <c r="H3703" s="4"/>
      <c r="M3703" s="2"/>
    </row>
    <row r="3704" spans="8:13" x14ac:dyDescent="0.2">
      <c r="H3704" s="4"/>
      <c r="M3704" s="2"/>
    </row>
    <row r="3705" spans="8:13" x14ac:dyDescent="0.2">
      <c r="H3705" s="4"/>
      <c r="M3705" s="2"/>
    </row>
    <row r="3706" spans="8:13" x14ac:dyDescent="0.2">
      <c r="H3706" s="4"/>
      <c r="M3706" s="2"/>
    </row>
    <row r="3707" spans="8:13" x14ac:dyDescent="0.2">
      <c r="H3707" s="4"/>
      <c r="M3707" s="2"/>
    </row>
    <row r="3708" spans="8:13" x14ac:dyDescent="0.2">
      <c r="H3708" s="4"/>
      <c r="M3708" s="2"/>
    </row>
    <row r="3709" spans="8:13" x14ac:dyDescent="0.2">
      <c r="H3709" s="4"/>
      <c r="M3709" s="2"/>
    </row>
    <row r="3710" spans="8:13" x14ac:dyDescent="0.2">
      <c r="H3710" s="4"/>
      <c r="M3710" s="2"/>
    </row>
    <row r="3711" spans="8:13" x14ac:dyDescent="0.2">
      <c r="H3711" s="4"/>
      <c r="M3711" s="2"/>
    </row>
    <row r="3712" spans="8:13" x14ac:dyDescent="0.2">
      <c r="H3712" s="4"/>
      <c r="M3712" s="2"/>
    </row>
    <row r="3713" spans="8:13" x14ac:dyDescent="0.2">
      <c r="H3713" s="4"/>
      <c r="M3713" s="2"/>
    </row>
    <row r="3714" spans="8:13" x14ac:dyDescent="0.2">
      <c r="H3714" s="4"/>
      <c r="M3714" s="2"/>
    </row>
    <row r="3715" spans="8:13" x14ac:dyDescent="0.2">
      <c r="H3715" s="4"/>
      <c r="M3715" s="2"/>
    </row>
    <row r="3716" spans="8:13" x14ac:dyDescent="0.2">
      <c r="H3716" s="4"/>
      <c r="M3716" s="2"/>
    </row>
    <row r="3717" spans="8:13" x14ac:dyDescent="0.2">
      <c r="H3717" s="4"/>
      <c r="M3717" s="2"/>
    </row>
    <row r="3718" spans="8:13" x14ac:dyDescent="0.2">
      <c r="H3718" s="4"/>
      <c r="M3718" s="2"/>
    </row>
    <row r="3719" spans="8:13" x14ac:dyDescent="0.2">
      <c r="H3719" s="4"/>
      <c r="M3719" s="2"/>
    </row>
    <row r="3720" spans="8:13" x14ac:dyDescent="0.2">
      <c r="H3720" s="4"/>
      <c r="M3720" s="2"/>
    </row>
    <row r="3721" spans="8:13" x14ac:dyDescent="0.2">
      <c r="H3721" s="4"/>
      <c r="M3721" s="2"/>
    </row>
    <row r="3722" spans="8:13" x14ac:dyDescent="0.2">
      <c r="H3722" s="4"/>
      <c r="M3722" s="2"/>
    </row>
    <row r="3723" spans="8:13" x14ac:dyDescent="0.2">
      <c r="H3723" s="4"/>
      <c r="M3723" s="2"/>
    </row>
    <row r="3724" spans="8:13" x14ac:dyDescent="0.2">
      <c r="H3724" s="4"/>
      <c r="M3724" s="2"/>
    </row>
    <row r="3725" spans="8:13" x14ac:dyDescent="0.2">
      <c r="H3725" s="4"/>
      <c r="M3725" s="2"/>
    </row>
    <row r="3726" spans="8:13" x14ac:dyDescent="0.2">
      <c r="H3726" s="4"/>
      <c r="M3726" s="2"/>
    </row>
    <row r="3727" spans="8:13" x14ac:dyDescent="0.2">
      <c r="H3727" s="4"/>
      <c r="M3727" s="2"/>
    </row>
    <row r="3728" spans="8:13" x14ac:dyDescent="0.2">
      <c r="H3728" s="4"/>
      <c r="M3728" s="2"/>
    </row>
    <row r="3729" spans="8:13" x14ac:dyDescent="0.2">
      <c r="H3729" s="4"/>
      <c r="M3729" s="2"/>
    </row>
    <row r="3730" spans="8:13" x14ac:dyDescent="0.2">
      <c r="H3730" s="4"/>
      <c r="M3730" s="2"/>
    </row>
    <row r="3731" spans="8:13" x14ac:dyDescent="0.2">
      <c r="H3731" s="4"/>
      <c r="M3731" s="2"/>
    </row>
    <row r="3732" spans="8:13" x14ac:dyDescent="0.2">
      <c r="H3732" s="4"/>
      <c r="M3732" s="2"/>
    </row>
    <row r="3733" spans="8:13" x14ac:dyDescent="0.2">
      <c r="H3733" s="4"/>
      <c r="M3733" s="2"/>
    </row>
    <row r="3734" spans="8:13" x14ac:dyDescent="0.2">
      <c r="H3734" s="4"/>
      <c r="M3734" s="2"/>
    </row>
    <row r="3735" spans="8:13" x14ac:dyDescent="0.2">
      <c r="H3735" s="4"/>
      <c r="M3735" s="2"/>
    </row>
    <row r="3736" spans="8:13" x14ac:dyDescent="0.2">
      <c r="H3736" s="4"/>
      <c r="M3736" s="2"/>
    </row>
    <row r="3737" spans="8:13" x14ac:dyDescent="0.2">
      <c r="H3737" s="4"/>
      <c r="M3737" s="2"/>
    </row>
    <row r="3738" spans="8:13" x14ac:dyDescent="0.2">
      <c r="H3738" s="4"/>
      <c r="M3738" s="2"/>
    </row>
    <row r="3739" spans="8:13" x14ac:dyDescent="0.2">
      <c r="H3739" s="4"/>
      <c r="M3739" s="2"/>
    </row>
    <row r="3740" spans="8:13" x14ac:dyDescent="0.2">
      <c r="H3740" s="4"/>
      <c r="M3740" s="2"/>
    </row>
    <row r="3741" spans="8:13" x14ac:dyDescent="0.2">
      <c r="H3741" s="4"/>
      <c r="M3741" s="2"/>
    </row>
    <row r="3742" spans="8:13" x14ac:dyDescent="0.2">
      <c r="H3742" s="4"/>
      <c r="M3742" s="2"/>
    </row>
    <row r="3743" spans="8:13" x14ac:dyDescent="0.2">
      <c r="H3743" s="4"/>
      <c r="M3743" s="2"/>
    </row>
    <row r="3744" spans="8:13" x14ac:dyDescent="0.2">
      <c r="H3744" s="4"/>
      <c r="M3744" s="2"/>
    </row>
    <row r="3745" spans="8:13" x14ac:dyDescent="0.2">
      <c r="H3745" s="4"/>
      <c r="M3745" s="2"/>
    </row>
    <row r="3746" spans="8:13" x14ac:dyDescent="0.2">
      <c r="H3746" s="4"/>
      <c r="M3746" s="2"/>
    </row>
    <row r="3747" spans="8:13" x14ac:dyDescent="0.2">
      <c r="H3747" s="4"/>
      <c r="M3747" s="2"/>
    </row>
    <row r="3748" spans="8:13" x14ac:dyDescent="0.2">
      <c r="H3748" s="4"/>
      <c r="M3748" s="2"/>
    </row>
    <row r="3749" spans="8:13" x14ac:dyDescent="0.2">
      <c r="H3749" s="4"/>
      <c r="M3749" s="2"/>
    </row>
    <row r="3750" spans="8:13" x14ac:dyDescent="0.2">
      <c r="H3750" s="4"/>
      <c r="M3750" s="2"/>
    </row>
    <row r="3751" spans="8:13" x14ac:dyDescent="0.2">
      <c r="H3751" s="4"/>
      <c r="M3751" s="2"/>
    </row>
    <row r="3752" spans="8:13" x14ac:dyDescent="0.2">
      <c r="H3752" s="4"/>
      <c r="M3752" s="2"/>
    </row>
    <row r="3753" spans="8:13" x14ac:dyDescent="0.2">
      <c r="H3753" s="4"/>
      <c r="M3753" s="2"/>
    </row>
    <row r="3754" spans="8:13" x14ac:dyDescent="0.2">
      <c r="H3754" s="4"/>
      <c r="M3754" s="2"/>
    </row>
    <row r="3755" spans="8:13" x14ac:dyDescent="0.2">
      <c r="H3755" s="4"/>
      <c r="M3755" s="2"/>
    </row>
    <row r="3756" spans="8:13" x14ac:dyDescent="0.2">
      <c r="H3756" s="4"/>
      <c r="M3756" s="2"/>
    </row>
    <row r="3757" spans="8:13" x14ac:dyDescent="0.2">
      <c r="H3757" s="4"/>
      <c r="M3757" s="2"/>
    </row>
    <row r="3758" spans="8:13" x14ac:dyDescent="0.2">
      <c r="H3758" s="4"/>
      <c r="M3758" s="2"/>
    </row>
    <row r="3759" spans="8:13" x14ac:dyDescent="0.2">
      <c r="H3759" s="4"/>
      <c r="M3759" s="2"/>
    </row>
    <row r="3760" spans="8:13" x14ac:dyDescent="0.2">
      <c r="H3760" s="4"/>
      <c r="M3760" s="2"/>
    </row>
    <row r="3761" spans="8:13" x14ac:dyDescent="0.2">
      <c r="H3761" s="4"/>
      <c r="M3761" s="2"/>
    </row>
    <row r="3762" spans="8:13" x14ac:dyDescent="0.2">
      <c r="H3762" s="4"/>
      <c r="M3762" s="2"/>
    </row>
    <row r="3763" spans="8:13" x14ac:dyDescent="0.2">
      <c r="H3763" s="4"/>
      <c r="M3763" s="2"/>
    </row>
    <row r="3764" spans="8:13" x14ac:dyDescent="0.2">
      <c r="H3764" s="4"/>
      <c r="M3764" s="2"/>
    </row>
    <row r="3765" spans="8:13" x14ac:dyDescent="0.2">
      <c r="H3765" s="4"/>
      <c r="M3765" s="2"/>
    </row>
    <row r="3766" spans="8:13" x14ac:dyDescent="0.2">
      <c r="H3766" s="4"/>
      <c r="M3766" s="2"/>
    </row>
    <row r="3767" spans="8:13" x14ac:dyDescent="0.2">
      <c r="H3767" s="4"/>
      <c r="M3767" s="2"/>
    </row>
    <row r="3768" spans="8:13" x14ac:dyDescent="0.2">
      <c r="H3768" s="4"/>
      <c r="M3768" s="2"/>
    </row>
    <row r="3769" spans="8:13" x14ac:dyDescent="0.2">
      <c r="H3769" s="4"/>
      <c r="M3769" s="2"/>
    </row>
    <row r="3770" spans="8:13" x14ac:dyDescent="0.2">
      <c r="H3770" s="4"/>
      <c r="M3770" s="2"/>
    </row>
    <row r="3771" spans="8:13" x14ac:dyDescent="0.2">
      <c r="H3771" s="4"/>
      <c r="M3771" s="2"/>
    </row>
    <row r="3772" spans="8:13" x14ac:dyDescent="0.2">
      <c r="H3772" s="4"/>
      <c r="M3772" s="2"/>
    </row>
    <row r="3773" spans="8:13" x14ac:dyDescent="0.2">
      <c r="H3773" s="4"/>
      <c r="M3773" s="2"/>
    </row>
    <row r="3774" spans="8:13" x14ac:dyDescent="0.2">
      <c r="H3774" s="4"/>
      <c r="M3774" s="2"/>
    </row>
    <row r="3775" spans="8:13" x14ac:dyDescent="0.2">
      <c r="H3775" s="4"/>
      <c r="M3775" s="2"/>
    </row>
    <row r="3776" spans="8:13" x14ac:dyDescent="0.2">
      <c r="H3776" s="4"/>
      <c r="M3776" s="2"/>
    </row>
    <row r="3777" spans="8:13" x14ac:dyDescent="0.2">
      <c r="H3777" s="4"/>
      <c r="M3777" s="2"/>
    </row>
    <row r="3778" spans="8:13" x14ac:dyDescent="0.2">
      <c r="H3778" s="4"/>
      <c r="M3778" s="2"/>
    </row>
    <row r="3779" spans="8:13" x14ac:dyDescent="0.2">
      <c r="H3779" s="4"/>
      <c r="M3779" s="2"/>
    </row>
    <row r="3780" spans="8:13" x14ac:dyDescent="0.2">
      <c r="H3780" s="4"/>
      <c r="M3780" s="2"/>
    </row>
    <row r="3781" spans="8:13" x14ac:dyDescent="0.2">
      <c r="H3781" s="4"/>
      <c r="M3781" s="2"/>
    </row>
    <row r="3782" spans="8:13" x14ac:dyDescent="0.2">
      <c r="H3782" s="4"/>
      <c r="M3782" s="2"/>
    </row>
    <row r="3783" spans="8:13" x14ac:dyDescent="0.2">
      <c r="H3783" s="4"/>
      <c r="M3783" s="2"/>
    </row>
    <row r="3784" spans="8:13" x14ac:dyDescent="0.2">
      <c r="H3784" s="4"/>
      <c r="M3784" s="2"/>
    </row>
    <row r="3785" spans="8:13" x14ac:dyDescent="0.2">
      <c r="H3785" s="4"/>
      <c r="M3785" s="2"/>
    </row>
    <row r="3786" spans="8:13" x14ac:dyDescent="0.2">
      <c r="H3786" s="4"/>
      <c r="M3786" s="2"/>
    </row>
    <row r="3787" spans="8:13" x14ac:dyDescent="0.2">
      <c r="H3787" s="4"/>
      <c r="M3787" s="2"/>
    </row>
    <row r="3788" spans="8:13" x14ac:dyDescent="0.2">
      <c r="H3788" s="4"/>
      <c r="M3788" s="2"/>
    </row>
    <row r="3789" spans="8:13" x14ac:dyDescent="0.2">
      <c r="H3789" s="4"/>
      <c r="M3789" s="2"/>
    </row>
    <row r="3790" spans="8:13" x14ac:dyDescent="0.2">
      <c r="H3790" s="4"/>
      <c r="M3790" s="2"/>
    </row>
    <row r="3791" spans="8:13" x14ac:dyDescent="0.2">
      <c r="H3791" s="4"/>
      <c r="M3791" s="2"/>
    </row>
    <row r="3792" spans="8:13" x14ac:dyDescent="0.2">
      <c r="H3792" s="4"/>
      <c r="M3792" s="2"/>
    </row>
    <row r="3793" spans="8:13" x14ac:dyDescent="0.2">
      <c r="H3793" s="4"/>
      <c r="M3793" s="2"/>
    </row>
    <row r="3794" spans="8:13" x14ac:dyDescent="0.2">
      <c r="H3794" s="4"/>
      <c r="M3794" s="2"/>
    </row>
    <row r="3795" spans="8:13" x14ac:dyDescent="0.2">
      <c r="H3795" s="4"/>
      <c r="M3795" s="2"/>
    </row>
    <row r="3796" spans="8:13" x14ac:dyDescent="0.2">
      <c r="H3796" s="4"/>
      <c r="M3796" s="2"/>
    </row>
    <row r="3797" spans="8:13" x14ac:dyDescent="0.2">
      <c r="H3797" s="4"/>
      <c r="M3797" s="2"/>
    </row>
    <row r="3798" spans="8:13" x14ac:dyDescent="0.2">
      <c r="H3798" s="4"/>
      <c r="M3798" s="2"/>
    </row>
    <row r="3799" spans="8:13" x14ac:dyDescent="0.2">
      <c r="H3799" s="4"/>
      <c r="M3799" s="2"/>
    </row>
    <row r="3800" spans="8:13" x14ac:dyDescent="0.2">
      <c r="H3800" s="4"/>
      <c r="M3800" s="2"/>
    </row>
    <row r="3801" spans="8:13" x14ac:dyDescent="0.2">
      <c r="H3801" s="4"/>
      <c r="M3801" s="2"/>
    </row>
    <row r="3802" spans="8:13" x14ac:dyDescent="0.2">
      <c r="H3802" s="4"/>
      <c r="M3802" s="2"/>
    </row>
    <row r="3803" spans="8:13" x14ac:dyDescent="0.2">
      <c r="H3803" s="4"/>
      <c r="M3803" s="2"/>
    </row>
    <row r="3804" spans="8:13" x14ac:dyDescent="0.2">
      <c r="H3804" s="4"/>
      <c r="M3804" s="2"/>
    </row>
    <row r="3805" spans="8:13" x14ac:dyDescent="0.2">
      <c r="H3805" s="4"/>
      <c r="M3805" s="2"/>
    </row>
    <row r="3806" spans="8:13" x14ac:dyDescent="0.2">
      <c r="H3806" s="4"/>
      <c r="M3806" s="2"/>
    </row>
    <row r="3807" spans="8:13" x14ac:dyDescent="0.2">
      <c r="H3807" s="4"/>
      <c r="M3807" s="2"/>
    </row>
    <row r="3808" spans="8:13" x14ac:dyDescent="0.2">
      <c r="H3808" s="4"/>
      <c r="M3808" s="2"/>
    </row>
    <row r="3809" spans="8:13" x14ac:dyDescent="0.2">
      <c r="H3809" s="4"/>
      <c r="M3809" s="2"/>
    </row>
    <row r="3810" spans="8:13" x14ac:dyDescent="0.2">
      <c r="H3810" s="4"/>
      <c r="M3810" s="2"/>
    </row>
    <row r="3811" spans="8:13" x14ac:dyDescent="0.2">
      <c r="H3811" s="4"/>
      <c r="M3811" s="2"/>
    </row>
    <row r="3812" spans="8:13" x14ac:dyDescent="0.2">
      <c r="H3812" s="4"/>
      <c r="M3812" s="2"/>
    </row>
    <row r="3813" spans="8:13" x14ac:dyDescent="0.2">
      <c r="H3813" s="4"/>
      <c r="M3813" s="2"/>
    </row>
    <row r="3814" spans="8:13" x14ac:dyDescent="0.2">
      <c r="H3814" s="4"/>
      <c r="M3814" s="2"/>
    </row>
    <row r="3815" spans="8:13" x14ac:dyDescent="0.2">
      <c r="H3815" s="4"/>
      <c r="M3815" s="2"/>
    </row>
    <row r="3816" spans="8:13" x14ac:dyDescent="0.2">
      <c r="H3816" s="4"/>
      <c r="M3816" s="2"/>
    </row>
    <row r="3817" spans="8:13" x14ac:dyDescent="0.2">
      <c r="H3817" s="4"/>
      <c r="M3817" s="2"/>
    </row>
    <row r="3818" spans="8:13" x14ac:dyDescent="0.2">
      <c r="H3818" s="4"/>
      <c r="M3818" s="2"/>
    </row>
    <row r="3819" spans="8:13" x14ac:dyDescent="0.2">
      <c r="H3819" s="4"/>
      <c r="M3819" s="2"/>
    </row>
    <row r="3820" spans="8:13" x14ac:dyDescent="0.2">
      <c r="H3820" s="4"/>
      <c r="M3820" s="2"/>
    </row>
    <row r="3821" spans="8:13" x14ac:dyDescent="0.2">
      <c r="H3821" s="4"/>
      <c r="M3821" s="2"/>
    </row>
    <row r="3822" spans="8:13" x14ac:dyDescent="0.2">
      <c r="H3822" s="4"/>
      <c r="M3822" s="2"/>
    </row>
    <row r="3823" spans="8:13" x14ac:dyDescent="0.2">
      <c r="H3823" s="4"/>
      <c r="M3823" s="2"/>
    </row>
    <row r="3824" spans="8:13" x14ac:dyDescent="0.2">
      <c r="H3824" s="4"/>
      <c r="M3824" s="2"/>
    </row>
    <row r="3825" spans="8:13" x14ac:dyDescent="0.2">
      <c r="H3825" s="4"/>
      <c r="M3825" s="2"/>
    </row>
    <row r="3826" spans="8:13" x14ac:dyDescent="0.2">
      <c r="H3826" s="4"/>
      <c r="M3826" s="2"/>
    </row>
    <row r="3827" spans="8:13" x14ac:dyDescent="0.2">
      <c r="H3827" s="4"/>
      <c r="M3827" s="2"/>
    </row>
    <row r="3828" spans="8:13" x14ac:dyDescent="0.2">
      <c r="H3828" s="4"/>
      <c r="M3828" s="2"/>
    </row>
    <row r="3829" spans="8:13" x14ac:dyDescent="0.2">
      <c r="H3829" s="4"/>
      <c r="M3829" s="2"/>
    </row>
    <row r="3830" spans="8:13" x14ac:dyDescent="0.2">
      <c r="H3830" s="4"/>
      <c r="M3830" s="2"/>
    </row>
    <row r="3831" spans="8:13" x14ac:dyDescent="0.2">
      <c r="H3831" s="4"/>
      <c r="M3831" s="2"/>
    </row>
    <row r="3832" spans="8:13" x14ac:dyDescent="0.2">
      <c r="H3832" s="4"/>
      <c r="M3832" s="2"/>
    </row>
    <row r="3833" spans="8:13" x14ac:dyDescent="0.2">
      <c r="H3833" s="4"/>
      <c r="M3833" s="2"/>
    </row>
    <row r="3834" spans="8:13" x14ac:dyDescent="0.2">
      <c r="H3834" s="4"/>
      <c r="M3834" s="2"/>
    </row>
    <row r="3835" spans="8:13" x14ac:dyDescent="0.2">
      <c r="H3835" s="4"/>
      <c r="M3835" s="2"/>
    </row>
    <row r="3836" spans="8:13" x14ac:dyDescent="0.2">
      <c r="H3836" s="4"/>
      <c r="M3836" s="2"/>
    </row>
    <row r="3837" spans="8:13" x14ac:dyDescent="0.2">
      <c r="H3837" s="4"/>
      <c r="M3837" s="2"/>
    </row>
    <row r="3838" spans="8:13" x14ac:dyDescent="0.2">
      <c r="H3838" s="4"/>
      <c r="M3838" s="2"/>
    </row>
    <row r="3839" spans="8:13" x14ac:dyDescent="0.2">
      <c r="H3839" s="4"/>
      <c r="M3839" s="2"/>
    </row>
    <row r="3840" spans="8:13" x14ac:dyDescent="0.2">
      <c r="H3840" s="4"/>
      <c r="M3840" s="2"/>
    </row>
    <row r="3841" spans="8:13" x14ac:dyDescent="0.2">
      <c r="H3841" s="4"/>
      <c r="M3841" s="2"/>
    </row>
    <row r="3842" spans="8:13" x14ac:dyDescent="0.2">
      <c r="H3842" s="4"/>
      <c r="M3842" s="2"/>
    </row>
    <row r="3843" spans="8:13" x14ac:dyDescent="0.2">
      <c r="H3843" s="4"/>
      <c r="M3843" s="2"/>
    </row>
    <row r="3844" spans="8:13" x14ac:dyDescent="0.2">
      <c r="H3844" s="4"/>
      <c r="M3844" s="2"/>
    </row>
    <row r="3845" spans="8:13" x14ac:dyDescent="0.2">
      <c r="H3845" s="4"/>
      <c r="M3845" s="2"/>
    </row>
    <row r="3846" spans="8:13" x14ac:dyDescent="0.2">
      <c r="H3846" s="4"/>
      <c r="M3846" s="2"/>
    </row>
    <row r="3847" spans="8:13" x14ac:dyDescent="0.2">
      <c r="H3847" s="4"/>
      <c r="M3847" s="2"/>
    </row>
    <row r="3848" spans="8:13" x14ac:dyDescent="0.2">
      <c r="H3848" s="4"/>
      <c r="M3848" s="2"/>
    </row>
    <row r="3849" spans="8:13" x14ac:dyDescent="0.2">
      <c r="H3849" s="4"/>
      <c r="M3849" s="2"/>
    </row>
    <row r="3850" spans="8:13" x14ac:dyDescent="0.2">
      <c r="H3850" s="4"/>
      <c r="M3850" s="2"/>
    </row>
    <row r="3851" spans="8:13" x14ac:dyDescent="0.2">
      <c r="H3851" s="4"/>
      <c r="M3851" s="2"/>
    </row>
    <row r="3852" spans="8:13" x14ac:dyDescent="0.2">
      <c r="H3852" s="4"/>
      <c r="M3852" s="2"/>
    </row>
    <row r="3853" spans="8:13" x14ac:dyDescent="0.2">
      <c r="H3853" s="4"/>
      <c r="M3853" s="2"/>
    </row>
    <row r="3854" spans="8:13" x14ac:dyDescent="0.2">
      <c r="H3854" s="4"/>
      <c r="M3854" s="2"/>
    </row>
    <row r="3855" spans="8:13" x14ac:dyDescent="0.2">
      <c r="H3855" s="4"/>
      <c r="M3855" s="2"/>
    </row>
    <row r="3856" spans="8:13" x14ac:dyDescent="0.2">
      <c r="H3856" s="4"/>
      <c r="M3856" s="2"/>
    </row>
    <row r="3857" spans="8:13" x14ac:dyDescent="0.2">
      <c r="H3857" s="4"/>
      <c r="M3857" s="2"/>
    </row>
    <row r="3858" spans="8:13" x14ac:dyDescent="0.2">
      <c r="H3858" s="4"/>
      <c r="M3858" s="2"/>
    </row>
    <row r="3859" spans="8:13" x14ac:dyDescent="0.2">
      <c r="H3859" s="4"/>
      <c r="M3859" s="2"/>
    </row>
    <row r="3860" spans="8:13" x14ac:dyDescent="0.2">
      <c r="H3860" s="4"/>
      <c r="M3860" s="2"/>
    </row>
    <row r="3861" spans="8:13" x14ac:dyDescent="0.2">
      <c r="H3861" s="4"/>
      <c r="M3861" s="2"/>
    </row>
    <row r="3862" spans="8:13" x14ac:dyDescent="0.2">
      <c r="H3862" s="4"/>
      <c r="M3862" s="2"/>
    </row>
    <row r="3863" spans="8:13" x14ac:dyDescent="0.2">
      <c r="H3863" s="4"/>
      <c r="M3863" s="2"/>
    </row>
    <row r="3864" spans="8:13" x14ac:dyDescent="0.2">
      <c r="H3864" s="4"/>
      <c r="M3864" s="2"/>
    </row>
    <row r="3865" spans="8:13" x14ac:dyDescent="0.2">
      <c r="H3865" s="4"/>
      <c r="M3865" s="2"/>
    </row>
    <row r="3866" spans="8:13" x14ac:dyDescent="0.2">
      <c r="H3866" s="4"/>
      <c r="M3866" s="2"/>
    </row>
    <row r="3867" spans="8:13" x14ac:dyDescent="0.2">
      <c r="H3867" s="4"/>
      <c r="M3867" s="2"/>
    </row>
    <row r="3868" spans="8:13" x14ac:dyDescent="0.2">
      <c r="H3868" s="4"/>
      <c r="M3868" s="2"/>
    </row>
    <row r="3869" spans="8:13" x14ac:dyDescent="0.2">
      <c r="H3869" s="4"/>
      <c r="M3869" s="2"/>
    </row>
    <row r="3870" spans="8:13" x14ac:dyDescent="0.2">
      <c r="H3870" s="4"/>
      <c r="M3870" s="2"/>
    </row>
    <row r="3871" spans="8:13" x14ac:dyDescent="0.2">
      <c r="H3871" s="4"/>
      <c r="M3871" s="2"/>
    </row>
    <row r="3872" spans="8:13" x14ac:dyDescent="0.2">
      <c r="H3872" s="4"/>
      <c r="M3872" s="2"/>
    </row>
    <row r="3873" spans="8:13" x14ac:dyDescent="0.2">
      <c r="H3873" s="4"/>
      <c r="M3873" s="2"/>
    </row>
    <row r="3874" spans="8:13" x14ac:dyDescent="0.2">
      <c r="H3874" s="4"/>
      <c r="M3874" s="2"/>
    </row>
    <row r="3875" spans="8:13" x14ac:dyDescent="0.2">
      <c r="H3875" s="4"/>
      <c r="M3875" s="2"/>
    </row>
    <row r="3876" spans="8:13" x14ac:dyDescent="0.2">
      <c r="H3876" s="4"/>
      <c r="M3876" s="2"/>
    </row>
    <row r="3877" spans="8:13" x14ac:dyDescent="0.2">
      <c r="H3877" s="4"/>
      <c r="M3877" s="2"/>
    </row>
    <row r="3878" spans="8:13" x14ac:dyDescent="0.2">
      <c r="H3878" s="4"/>
      <c r="M3878" s="2"/>
    </row>
    <row r="3879" spans="8:13" x14ac:dyDescent="0.2">
      <c r="H3879" s="4"/>
      <c r="M3879" s="2"/>
    </row>
    <row r="3880" spans="8:13" x14ac:dyDescent="0.2">
      <c r="H3880" s="4"/>
      <c r="M3880" s="2"/>
    </row>
    <row r="3881" spans="8:13" x14ac:dyDescent="0.2">
      <c r="H3881" s="4"/>
      <c r="M3881" s="2"/>
    </row>
    <row r="3882" spans="8:13" x14ac:dyDescent="0.2">
      <c r="H3882" s="4"/>
      <c r="M3882" s="2"/>
    </row>
    <row r="3883" spans="8:13" x14ac:dyDescent="0.2">
      <c r="H3883" s="4"/>
      <c r="M3883" s="2"/>
    </row>
    <row r="3884" spans="8:13" x14ac:dyDescent="0.2">
      <c r="H3884" s="4"/>
      <c r="M3884" s="2"/>
    </row>
    <row r="3885" spans="8:13" x14ac:dyDescent="0.2">
      <c r="H3885" s="4"/>
      <c r="M3885" s="2"/>
    </row>
    <row r="3886" spans="8:13" x14ac:dyDescent="0.2">
      <c r="H3886" s="4"/>
      <c r="M3886" s="2"/>
    </row>
    <row r="3887" spans="8:13" x14ac:dyDescent="0.2">
      <c r="H3887" s="4"/>
      <c r="M3887" s="2"/>
    </row>
    <row r="3888" spans="8:13" x14ac:dyDescent="0.2">
      <c r="H3888" s="4"/>
      <c r="M3888" s="2"/>
    </row>
    <row r="3889" spans="8:13" x14ac:dyDescent="0.2">
      <c r="H3889" s="4"/>
      <c r="M3889" s="2"/>
    </row>
    <row r="3890" spans="8:13" x14ac:dyDescent="0.2">
      <c r="H3890" s="4"/>
      <c r="M3890" s="2"/>
    </row>
    <row r="3891" spans="8:13" x14ac:dyDescent="0.2">
      <c r="H3891" s="4"/>
      <c r="M3891" s="2"/>
    </row>
    <row r="3892" spans="8:13" x14ac:dyDescent="0.2">
      <c r="H3892" s="4"/>
      <c r="M3892" s="2"/>
    </row>
    <row r="3893" spans="8:13" x14ac:dyDescent="0.2">
      <c r="H3893" s="4"/>
      <c r="M3893" s="2"/>
    </row>
    <row r="3894" spans="8:13" x14ac:dyDescent="0.2">
      <c r="H3894" s="4"/>
      <c r="M3894" s="2"/>
    </row>
    <row r="3895" spans="8:13" x14ac:dyDescent="0.2">
      <c r="H3895" s="4"/>
      <c r="M3895" s="2"/>
    </row>
    <row r="3896" spans="8:13" x14ac:dyDescent="0.2">
      <c r="H3896" s="4"/>
      <c r="M3896" s="2"/>
    </row>
    <row r="3897" spans="8:13" x14ac:dyDescent="0.2">
      <c r="H3897" s="4"/>
      <c r="M3897" s="2"/>
    </row>
    <row r="3898" spans="8:13" x14ac:dyDescent="0.2">
      <c r="H3898" s="4"/>
      <c r="M3898" s="2"/>
    </row>
    <row r="3899" spans="8:13" x14ac:dyDescent="0.2">
      <c r="H3899" s="4"/>
      <c r="M3899" s="2"/>
    </row>
    <row r="3900" spans="8:13" x14ac:dyDescent="0.2">
      <c r="H3900" s="4"/>
      <c r="M3900" s="2"/>
    </row>
    <row r="3901" spans="8:13" x14ac:dyDescent="0.2">
      <c r="H3901" s="4"/>
      <c r="M3901" s="2"/>
    </row>
    <row r="3902" spans="8:13" x14ac:dyDescent="0.2">
      <c r="H3902" s="4"/>
      <c r="M3902" s="2"/>
    </row>
    <row r="3903" spans="8:13" x14ac:dyDescent="0.2">
      <c r="H3903" s="4"/>
      <c r="M3903" s="2"/>
    </row>
    <row r="3904" spans="8:13" x14ac:dyDescent="0.2">
      <c r="H3904" s="4"/>
      <c r="M3904" s="2"/>
    </row>
    <row r="3905" spans="8:13" x14ac:dyDescent="0.2">
      <c r="H3905" s="4"/>
      <c r="M3905" s="2"/>
    </row>
    <row r="3906" spans="8:13" x14ac:dyDescent="0.2">
      <c r="H3906" s="4"/>
      <c r="M3906" s="2"/>
    </row>
    <row r="3907" spans="8:13" x14ac:dyDescent="0.2">
      <c r="H3907" s="4"/>
      <c r="M3907" s="2"/>
    </row>
    <row r="3908" spans="8:13" x14ac:dyDescent="0.2">
      <c r="H3908" s="4"/>
      <c r="M3908" s="2"/>
    </row>
    <row r="3909" spans="8:13" x14ac:dyDescent="0.2">
      <c r="H3909" s="4"/>
      <c r="M3909" s="2"/>
    </row>
    <row r="3910" spans="8:13" x14ac:dyDescent="0.2">
      <c r="H3910" s="4"/>
      <c r="M3910" s="2"/>
    </row>
    <row r="3911" spans="8:13" x14ac:dyDescent="0.2">
      <c r="H3911" s="4"/>
      <c r="M3911" s="2"/>
    </row>
    <row r="3912" spans="8:13" x14ac:dyDescent="0.2">
      <c r="H3912" s="4"/>
      <c r="M3912" s="2"/>
    </row>
    <row r="3913" spans="8:13" x14ac:dyDescent="0.2">
      <c r="H3913" s="4"/>
      <c r="M3913" s="2"/>
    </row>
    <row r="3914" spans="8:13" x14ac:dyDescent="0.2">
      <c r="H3914" s="4"/>
      <c r="M3914" s="2"/>
    </row>
    <row r="3915" spans="8:13" x14ac:dyDescent="0.2">
      <c r="H3915" s="4"/>
      <c r="M3915" s="2"/>
    </row>
    <row r="3916" spans="8:13" x14ac:dyDescent="0.2">
      <c r="H3916" s="4"/>
      <c r="M3916" s="2"/>
    </row>
    <row r="3917" spans="8:13" x14ac:dyDescent="0.2">
      <c r="H3917" s="4"/>
      <c r="M3917" s="2"/>
    </row>
    <row r="3918" spans="8:13" x14ac:dyDescent="0.2">
      <c r="H3918" s="4"/>
      <c r="M3918" s="2"/>
    </row>
    <row r="3919" spans="8:13" x14ac:dyDescent="0.2">
      <c r="H3919" s="4"/>
      <c r="M3919" s="2"/>
    </row>
    <row r="3920" spans="8:13" x14ac:dyDescent="0.2">
      <c r="H3920" s="4"/>
      <c r="M3920" s="2"/>
    </row>
    <row r="3921" spans="8:13" x14ac:dyDescent="0.2">
      <c r="H3921" s="4"/>
      <c r="M3921" s="2"/>
    </row>
    <row r="3922" spans="8:13" x14ac:dyDescent="0.2">
      <c r="H3922" s="4"/>
      <c r="M3922" s="2"/>
    </row>
    <row r="3923" spans="8:13" x14ac:dyDescent="0.2">
      <c r="H3923" s="4"/>
      <c r="M3923" s="2"/>
    </row>
    <row r="3924" spans="8:13" x14ac:dyDescent="0.2">
      <c r="H3924" s="4"/>
      <c r="M3924" s="2"/>
    </row>
    <row r="3925" spans="8:13" x14ac:dyDescent="0.2">
      <c r="H3925" s="4"/>
      <c r="M3925" s="2"/>
    </row>
    <row r="3926" spans="8:13" x14ac:dyDescent="0.2">
      <c r="H3926" s="4"/>
      <c r="M3926" s="2"/>
    </row>
    <row r="3927" spans="8:13" x14ac:dyDescent="0.2">
      <c r="H3927" s="4"/>
      <c r="M3927" s="2"/>
    </row>
    <row r="3928" spans="8:13" x14ac:dyDescent="0.2">
      <c r="H3928" s="4"/>
      <c r="M3928" s="2"/>
    </row>
    <row r="3929" spans="8:13" x14ac:dyDescent="0.2">
      <c r="H3929" s="4"/>
      <c r="M3929" s="2"/>
    </row>
    <row r="3930" spans="8:13" x14ac:dyDescent="0.2">
      <c r="H3930" s="4"/>
      <c r="M3930" s="2"/>
    </row>
    <row r="3931" spans="8:13" x14ac:dyDescent="0.2">
      <c r="H3931" s="4"/>
      <c r="M3931" s="2"/>
    </row>
    <row r="3932" spans="8:13" x14ac:dyDescent="0.2">
      <c r="H3932" s="4"/>
      <c r="M3932" s="2"/>
    </row>
    <row r="3933" spans="8:13" x14ac:dyDescent="0.2">
      <c r="H3933" s="4"/>
      <c r="M3933" s="2"/>
    </row>
    <row r="3934" spans="8:13" x14ac:dyDescent="0.2">
      <c r="H3934" s="4"/>
      <c r="M3934" s="2"/>
    </row>
    <row r="3935" spans="8:13" x14ac:dyDescent="0.2">
      <c r="H3935" s="4"/>
      <c r="M3935" s="2"/>
    </row>
    <row r="3936" spans="8:13" x14ac:dyDescent="0.2">
      <c r="H3936" s="4"/>
      <c r="M3936" s="2"/>
    </row>
    <row r="3937" spans="8:13" x14ac:dyDescent="0.2">
      <c r="H3937" s="4"/>
      <c r="M3937" s="2"/>
    </row>
    <row r="3938" spans="8:13" x14ac:dyDescent="0.2">
      <c r="H3938" s="4"/>
      <c r="M3938" s="2"/>
    </row>
    <row r="3939" spans="8:13" x14ac:dyDescent="0.2">
      <c r="H3939" s="4"/>
      <c r="M3939" s="2"/>
    </row>
    <row r="3940" spans="8:13" x14ac:dyDescent="0.2">
      <c r="H3940" s="4"/>
      <c r="M3940" s="2"/>
    </row>
    <row r="3941" spans="8:13" x14ac:dyDescent="0.2">
      <c r="H3941" s="4"/>
      <c r="M3941" s="2"/>
    </row>
    <row r="3942" spans="8:13" x14ac:dyDescent="0.2">
      <c r="H3942" s="4"/>
      <c r="M3942" s="2"/>
    </row>
    <row r="3943" spans="8:13" x14ac:dyDescent="0.2">
      <c r="H3943" s="4"/>
      <c r="M3943" s="2"/>
    </row>
    <row r="3944" spans="8:13" x14ac:dyDescent="0.2">
      <c r="H3944" s="4"/>
      <c r="M3944" s="2"/>
    </row>
    <row r="3945" spans="8:13" x14ac:dyDescent="0.2">
      <c r="H3945" s="4"/>
      <c r="M3945" s="2"/>
    </row>
    <row r="3946" spans="8:13" x14ac:dyDescent="0.2">
      <c r="H3946" s="4"/>
      <c r="M3946" s="2"/>
    </row>
    <row r="3947" spans="8:13" x14ac:dyDescent="0.2">
      <c r="H3947" s="4"/>
      <c r="M3947" s="2"/>
    </row>
    <row r="3948" spans="8:13" x14ac:dyDescent="0.2">
      <c r="H3948" s="4"/>
      <c r="M3948" s="2"/>
    </row>
    <row r="3949" spans="8:13" x14ac:dyDescent="0.2">
      <c r="H3949" s="4"/>
      <c r="M3949" s="2"/>
    </row>
    <row r="3950" spans="8:13" x14ac:dyDescent="0.2">
      <c r="H3950" s="4"/>
      <c r="M3950" s="2"/>
    </row>
    <row r="3951" spans="8:13" x14ac:dyDescent="0.2">
      <c r="H3951" s="4"/>
      <c r="M3951" s="2"/>
    </row>
    <row r="3952" spans="8:13" x14ac:dyDescent="0.2">
      <c r="H3952" s="4"/>
      <c r="M3952" s="2"/>
    </row>
    <row r="3953" spans="8:13" x14ac:dyDescent="0.2">
      <c r="H3953" s="4"/>
      <c r="M3953" s="2"/>
    </row>
    <row r="3954" spans="8:13" x14ac:dyDescent="0.2">
      <c r="H3954" s="4"/>
      <c r="M3954" s="2"/>
    </row>
    <row r="3955" spans="8:13" x14ac:dyDescent="0.2">
      <c r="H3955" s="4"/>
      <c r="M3955" s="2"/>
    </row>
    <row r="3956" spans="8:13" x14ac:dyDescent="0.2">
      <c r="H3956" s="4"/>
      <c r="M3956" s="2"/>
    </row>
    <row r="3957" spans="8:13" x14ac:dyDescent="0.2">
      <c r="H3957" s="4"/>
      <c r="M3957" s="2"/>
    </row>
    <row r="3958" spans="8:13" x14ac:dyDescent="0.2">
      <c r="H3958" s="4"/>
      <c r="M3958" s="2"/>
    </row>
    <row r="3959" spans="8:13" x14ac:dyDescent="0.2">
      <c r="H3959" s="4"/>
      <c r="M3959" s="2"/>
    </row>
    <row r="3960" spans="8:13" x14ac:dyDescent="0.2">
      <c r="H3960" s="4"/>
      <c r="M3960" s="2"/>
    </row>
    <row r="3961" spans="8:13" x14ac:dyDescent="0.2">
      <c r="H3961" s="4"/>
      <c r="M3961" s="2"/>
    </row>
    <row r="3962" spans="8:13" x14ac:dyDescent="0.2">
      <c r="H3962" s="4"/>
      <c r="M3962" s="2"/>
    </row>
    <row r="3963" spans="8:13" x14ac:dyDescent="0.2">
      <c r="H3963" s="4"/>
      <c r="M3963" s="2"/>
    </row>
    <row r="3964" spans="8:13" x14ac:dyDescent="0.2">
      <c r="H3964" s="4"/>
      <c r="M3964" s="2"/>
    </row>
    <row r="3965" spans="8:13" x14ac:dyDescent="0.2">
      <c r="H3965" s="4"/>
      <c r="M3965" s="2"/>
    </row>
    <row r="3966" spans="8:13" x14ac:dyDescent="0.2">
      <c r="H3966" s="4"/>
      <c r="M3966" s="2"/>
    </row>
    <row r="3967" spans="8:13" x14ac:dyDescent="0.2">
      <c r="H3967" s="4"/>
      <c r="M3967" s="2"/>
    </row>
    <row r="3968" spans="8:13" x14ac:dyDescent="0.2">
      <c r="H3968" s="4"/>
      <c r="M3968" s="2"/>
    </row>
    <row r="3969" spans="8:13" x14ac:dyDescent="0.2">
      <c r="H3969" s="4"/>
      <c r="M3969" s="2"/>
    </row>
    <row r="3970" spans="8:13" x14ac:dyDescent="0.2">
      <c r="H3970" s="4"/>
      <c r="M3970" s="2"/>
    </row>
    <row r="3971" spans="8:13" x14ac:dyDescent="0.2">
      <c r="H3971" s="4"/>
      <c r="M3971" s="2"/>
    </row>
    <row r="3972" spans="8:13" x14ac:dyDescent="0.2">
      <c r="H3972" s="4"/>
      <c r="M3972" s="2"/>
    </row>
    <row r="3973" spans="8:13" x14ac:dyDescent="0.2">
      <c r="H3973" s="4"/>
      <c r="M3973" s="2"/>
    </row>
    <row r="3974" spans="8:13" x14ac:dyDescent="0.2">
      <c r="H3974" s="4"/>
      <c r="M3974" s="2"/>
    </row>
    <row r="3975" spans="8:13" x14ac:dyDescent="0.2">
      <c r="H3975" s="4"/>
      <c r="M3975" s="2"/>
    </row>
    <row r="3976" spans="8:13" x14ac:dyDescent="0.2">
      <c r="H3976" s="4"/>
      <c r="M3976" s="2"/>
    </row>
    <row r="3977" spans="8:13" x14ac:dyDescent="0.2">
      <c r="H3977" s="4"/>
      <c r="M3977" s="2"/>
    </row>
    <row r="3978" spans="8:13" x14ac:dyDescent="0.2">
      <c r="H3978" s="4"/>
      <c r="M3978" s="2"/>
    </row>
    <row r="3979" spans="8:13" x14ac:dyDescent="0.2">
      <c r="H3979" s="4"/>
      <c r="M3979" s="2"/>
    </row>
    <row r="3980" spans="8:13" x14ac:dyDescent="0.2">
      <c r="H3980" s="4"/>
      <c r="M3980" s="2"/>
    </row>
    <row r="3981" spans="8:13" x14ac:dyDescent="0.2">
      <c r="H3981" s="4"/>
      <c r="M3981" s="2"/>
    </row>
    <row r="3982" spans="8:13" x14ac:dyDescent="0.2">
      <c r="H3982" s="4"/>
      <c r="M3982" s="2"/>
    </row>
    <row r="3983" spans="8:13" x14ac:dyDescent="0.2">
      <c r="H3983" s="4"/>
      <c r="M3983" s="2"/>
    </row>
    <row r="3984" spans="8:13" x14ac:dyDescent="0.2">
      <c r="H3984" s="4"/>
      <c r="M3984" s="2"/>
    </row>
    <row r="3985" spans="8:13" x14ac:dyDescent="0.2">
      <c r="H3985" s="4"/>
      <c r="M3985" s="2"/>
    </row>
    <row r="3986" spans="8:13" x14ac:dyDescent="0.2">
      <c r="H3986" s="4"/>
      <c r="M3986" s="2"/>
    </row>
    <row r="3987" spans="8:13" x14ac:dyDescent="0.2">
      <c r="H3987" s="4"/>
      <c r="M3987" s="2"/>
    </row>
    <row r="3988" spans="8:13" x14ac:dyDescent="0.2">
      <c r="H3988" s="4"/>
      <c r="M3988" s="2"/>
    </row>
    <row r="3989" spans="8:13" x14ac:dyDescent="0.2">
      <c r="H3989" s="4"/>
      <c r="M3989" s="2"/>
    </row>
    <row r="3990" spans="8:13" x14ac:dyDescent="0.2">
      <c r="H3990" s="4"/>
      <c r="M3990" s="2"/>
    </row>
    <row r="3991" spans="8:13" x14ac:dyDescent="0.2">
      <c r="H3991" s="4"/>
      <c r="M3991" s="2"/>
    </row>
    <row r="3992" spans="8:13" x14ac:dyDescent="0.2">
      <c r="H3992" s="4"/>
      <c r="M3992" s="2"/>
    </row>
    <row r="3993" spans="8:13" x14ac:dyDescent="0.2">
      <c r="H3993" s="4"/>
      <c r="M3993" s="2"/>
    </row>
    <row r="3994" spans="8:13" x14ac:dyDescent="0.2">
      <c r="H3994" s="4"/>
      <c r="M3994" s="2"/>
    </row>
    <row r="3995" spans="8:13" x14ac:dyDescent="0.2">
      <c r="H3995" s="4"/>
      <c r="M3995" s="2"/>
    </row>
    <row r="3996" spans="8:13" x14ac:dyDescent="0.2">
      <c r="H3996" s="4"/>
      <c r="M3996" s="2"/>
    </row>
    <row r="3997" spans="8:13" x14ac:dyDescent="0.2">
      <c r="H3997" s="4"/>
      <c r="M3997" s="2"/>
    </row>
    <row r="3998" spans="8:13" x14ac:dyDescent="0.2">
      <c r="H3998" s="4"/>
      <c r="M3998" s="2"/>
    </row>
    <row r="3999" spans="8:13" x14ac:dyDescent="0.2">
      <c r="H3999" s="4"/>
      <c r="M3999" s="2"/>
    </row>
    <row r="4000" spans="8:13" x14ac:dyDescent="0.2">
      <c r="H4000" s="4"/>
      <c r="M4000" s="2"/>
    </row>
    <row r="4001" spans="8:13" x14ac:dyDescent="0.2">
      <c r="H4001" s="4"/>
      <c r="M4001" s="2"/>
    </row>
    <row r="4002" spans="8:13" x14ac:dyDescent="0.2">
      <c r="H4002" s="4"/>
      <c r="M4002" s="2"/>
    </row>
    <row r="4003" spans="8:13" x14ac:dyDescent="0.2">
      <c r="H4003" s="4"/>
      <c r="M4003" s="2"/>
    </row>
    <row r="4004" spans="8:13" x14ac:dyDescent="0.2">
      <c r="H4004" s="4"/>
      <c r="M4004" s="2"/>
    </row>
    <row r="4005" spans="8:13" x14ac:dyDescent="0.2">
      <c r="H4005" s="4"/>
      <c r="M4005" s="2"/>
    </row>
    <row r="4006" spans="8:13" x14ac:dyDescent="0.2">
      <c r="H4006" s="4"/>
      <c r="M4006" s="2"/>
    </row>
    <row r="4007" spans="8:13" x14ac:dyDescent="0.2">
      <c r="H4007" s="4"/>
      <c r="M4007" s="2"/>
    </row>
    <row r="4008" spans="8:13" x14ac:dyDescent="0.2">
      <c r="H4008" s="4"/>
      <c r="M4008" s="2"/>
    </row>
    <row r="4009" spans="8:13" x14ac:dyDescent="0.2">
      <c r="H4009" s="4"/>
      <c r="M4009" s="2"/>
    </row>
    <row r="4010" spans="8:13" x14ac:dyDescent="0.2">
      <c r="H4010" s="4"/>
      <c r="M4010" s="2"/>
    </row>
    <row r="4011" spans="8:13" x14ac:dyDescent="0.2">
      <c r="H4011" s="4"/>
      <c r="M4011" s="2"/>
    </row>
    <row r="4012" spans="8:13" x14ac:dyDescent="0.2">
      <c r="H4012" s="4"/>
      <c r="M4012" s="2"/>
    </row>
    <row r="4013" spans="8:13" x14ac:dyDescent="0.2">
      <c r="H4013" s="4"/>
      <c r="M4013" s="2"/>
    </row>
    <row r="4014" spans="8:13" x14ac:dyDescent="0.2">
      <c r="H4014" s="4"/>
      <c r="M4014" s="2"/>
    </row>
    <row r="4015" spans="8:13" x14ac:dyDescent="0.2">
      <c r="H4015" s="4"/>
      <c r="M4015" s="2"/>
    </row>
    <row r="4016" spans="8:13" x14ac:dyDescent="0.2">
      <c r="H4016" s="4"/>
      <c r="M4016" s="2"/>
    </row>
    <row r="4017" spans="8:13" x14ac:dyDescent="0.2">
      <c r="H4017" s="4"/>
      <c r="M4017" s="2"/>
    </row>
    <row r="4018" spans="8:13" x14ac:dyDescent="0.2">
      <c r="H4018" s="4"/>
      <c r="M4018" s="2"/>
    </row>
    <row r="4019" spans="8:13" x14ac:dyDescent="0.2">
      <c r="H4019" s="4"/>
      <c r="M4019" s="2"/>
    </row>
    <row r="4020" spans="8:13" x14ac:dyDescent="0.2">
      <c r="H4020" s="4"/>
      <c r="M4020" s="2"/>
    </row>
    <row r="4021" spans="8:13" x14ac:dyDescent="0.2">
      <c r="H4021" s="4"/>
      <c r="M4021" s="2"/>
    </row>
    <row r="4022" spans="8:13" x14ac:dyDescent="0.2">
      <c r="H4022" s="4"/>
      <c r="M4022" s="2"/>
    </row>
    <row r="4023" spans="8:13" x14ac:dyDescent="0.2">
      <c r="H4023" s="4"/>
      <c r="M4023" s="2"/>
    </row>
    <row r="4024" spans="8:13" x14ac:dyDescent="0.2">
      <c r="H4024" s="4"/>
      <c r="M4024" s="2"/>
    </row>
    <row r="4025" spans="8:13" x14ac:dyDescent="0.2">
      <c r="H4025" s="4"/>
      <c r="M4025" s="2"/>
    </row>
    <row r="4026" spans="8:13" x14ac:dyDescent="0.2">
      <c r="H4026" s="4"/>
      <c r="M4026" s="2"/>
    </row>
    <row r="4027" spans="8:13" x14ac:dyDescent="0.2">
      <c r="H4027" s="4"/>
      <c r="M4027" s="2"/>
    </row>
    <row r="4028" spans="8:13" x14ac:dyDescent="0.2">
      <c r="H4028" s="4"/>
      <c r="M4028" s="2"/>
    </row>
    <row r="4029" spans="8:13" x14ac:dyDescent="0.2">
      <c r="H4029" s="4"/>
      <c r="M4029" s="2"/>
    </row>
    <row r="4030" spans="8:13" x14ac:dyDescent="0.2">
      <c r="H4030" s="4"/>
      <c r="M4030" s="2"/>
    </row>
    <row r="4031" spans="8:13" x14ac:dyDescent="0.2">
      <c r="H4031" s="4"/>
      <c r="M4031" s="2"/>
    </row>
    <row r="4032" spans="8:13" x14ac:dyDescent="0.2">
      <c r="H4032" s="4"/>
      <c r="M4032" s="2"/>
    </row>
    <row r="4033" spans="8:13" x14ac:dyDescent="0.2">
      <c r="H4033" s="4"/>
      <c r="M4033" s="2"/>
    </row>
    <row r="4034" spans="8:13" x14ac:dyDescent="0.2">
      <c r="H4034" s="4"/>
      <c r="M4034" s="2"/>
    </row>
    <row r="4035" spans="8:13" x14ac:dyDescent="0.2">
      <c r="H4035" s="4"/>
      <c r="M4035" s="2"/>
    </row>
    <row r="4036" spans="8:13" x14ac:dyDescent="0.2">
      <c r="H4036" s="4"/>
      <c r="M4036" s="2"/>
    </row>
    <row r="4037" spans="8:13" x14ac:dyDescent="0.2">
      <c r="H4037" s="4"/>
      <c r="M4037" s="2"/>
    </row>
    <row r="4038" spans="8:13" x14ac:dyDescent="0.2">
      <c r="H4038" s="4"/>
      <c r="M4038" s="2"/>
    </row>
    <row r="4039" spans="8:13" x14ac:dyDescent="0.2">
      <c r="H4039" s="4"/>
      <c r="M4039" s="2"/>
    </row>
    <row r="4040" spans="8:13" x14ac:dyDescent="0.2">
      <c r="H4040" s="4"/>
      <c r="M4040" s="2"/>
    </row>
    <row r="4041" spans="8:13" x14ac:dyDescent="0.2">
      <c r="H4041" s="4"/>
      <c r="M4041" s="2"/>
    </row>
    <row r="4042" spans="8:13" x14ac:dyDescent="0.2">
      <c r="H4042" s="4"/>
      <c r="M4042" s="2"/>
    </row>
    <row r="4043" spans="8:13" x14ac:dyDescent="0.2">
      <c r="H4043" s="4"/>
      <c r="M4043" s="2"/>
    </row>
    <row r="4044" spans="8:13" x14ac:dyDescent="0.2">
      <c r="H4044" s="4"/>
      <c r="M4044" s="2"/>
    </row>
    <row r="4045" spans="8:13" x14ac:dyDescent="0.2">
      <c r="H4045" s="4"/>
      <c r="M4045" s="2"/>
    </row>
    <row r="4046" spans="8:13" x14ac:dyDescent="0.2">
      <c r="H4046" s="4"/>
      <c r="M4046" s="2"/>
    </row>
    <row r="4047" spans="8:13" x14ac:dyDescent="0.2">
      <c r="H4047" s="4"/>
      <c r="M4047" s="2"/>
    </row>
    <row r="4048" spans="8:13" x14ac:dyDescent="0.2">
      <c r="H4048" s="4"/>
      <c r="M4048" s="2"/>
    </row>
    <row r="4049" spans="8:13" x14ac:dyDescent="0.2">
      <c r="H4049" s="4"/>
      <c r="M4049" s="2"/>
    </row>
    <row r="4050" spans="8:13" x14ac:dyDescent="0.2">
      <c r="H4050" s="4"/>
      <c r="M4050" s="2"/>
    </row>
    <row r="4051" spans="8:13" x14ac:dyDescent="0.2">
      <c r="H4051" s="4"/>
      <c r="M4051" s="2"/>
    </row>
    <row r="4052" spans="8:13" x14ac:dyDescent="0.2">
      <c r="H4052" s="4"/>
      <c r="M4052" s="2"/>
    </row>
    <row r="4053" spans="8:13" x14ac:dyDescent="0.2">
      <c r="H4053" s="4"/>
      <c r="M4053" s="2"/>
    </row>
    <row r="4054" spans="8:13" x14ac:dyDescent="0.2">
      <c r="H4054" s="4"/>
      <c r="M4054" s="2"/>
    </row>
    <row r="4055" spans="8:13" x14ac:dyDescent="0.2">
      <c r="H4055" s="4"/>
      <c r="M4055" s="2"/>
    </row>
    <row r="4056" spans="8:13" x14ac:dyDescent="0.2">
      <c r="H4056" s="4"/>
      <c r="M4056" s="2"/>
    </row>
    <row r="4057" spans="8:13" x14ac:dyDescent="0.2">
      <c r="H4057" s="4"/>
      <c r="M4057" s="2"/>
    </row>
    <row r="4058" spans="8:13" x14ac:dyDescent="0.2">
      <c r="H4058" s="4"/>
      <c r="M4058" s="2"/>
    </row>
    <row r="4059" spans="8:13" x14ac:dyDescent="0.2">
      <c r="H4059" s="4"/>
      <c r="M4059" s="2"/>
    </row>
    <row r="4060" spans="8:13" x14ac:dyDescent="0.2">
      <c r="H4060" s="4"/>
      <c r="M4060" s="2"/>
    </row>
    <row r="4061" spans="8:13" x14ac:dyDescent="0.2">
      <c r="H4061" s="4"/>
      <c r="M4061" s="2"/>
    </row>
    <row r="4062" spans="8:13" x14ac:dyDescent="0.2">
      <c r="H4062" s="4"/>
      <c r="M4062" s="2"/>
    </row>
    <row r="4063" spans="8:13" x14ac:dyDescent="0.2">
      <c r="H4063" s="4"/>
      <c r="M4063" s="2"/>
    </row>
    <row r="4064" spans="8:13" x14ac:dyDescent="0.2">
      <c r="H4064" s="4"/>
      <c r="M4064" s="2"/>
    </row>
    <row r="4065" spans="8:13" x14ac:dyDescent="0.2">
      <c r="H4065" s="4"/>
      <c r="M4065" s="2"/>
    </row>
    <row r="4066" spans="8:13" x14ac:dyDescent="0.2">
      <c r="H4066" s="4"/>
      <c r="M4066" s="2"/>
    </row>
    <row r="4067" spans="8:13" x14ac:dyDescent="0.2">
      <c r="H4067" s="4"/>
      <c r="M4067" s="2"/>
    </row>
    <row r="4068" spans="8:13" x14ac:dyDescent="0.2">
      <c r="H4068" s="4"/>
      <c r="M4068" s="2"/>
    </row>
    <row r="4069" spans="8:13" x14ac:dyDescent="0.2">
      <c r="H4069" s="4"/>
      <c r="M4069" s="2"/>
    </row>
    <row r="4070" spans="8:13" x14ac:dyDescent="0.2">
      <c r="H4070" s="4"/>
      <c r="M4070" s="2"/>
    </row>
    <row r="4071" spans="8:13" x14ac:dyDescent="0.2">
      <c r="H4071" s="4"/>
      <c r="M4071" s="2"/>
    </row>
    <row r="4072" spans="8:13" x14ac:dyDescent="0.2">
      <c r="H4072" s="4"/>
      <c r="M4072" s="2"/>
    </row>
    <row r="4073" spans="8:13" x14ac:dyDescent="0.2">
      <c r="H4073" s="4"/>
      <c r="M4073" s="2"/>
    </row>
    <row r="4074" spans="8:13" x14ac:dyDescent="0.2">
      <c r="H4074" s="4"/>
      <c r="M4074" s="2"/>
    </row>
    <row r="4075" spans="8:13" x14ac:dyDescent="0.2">
      <c r="H4075" s="4"/>
      <c r="M4075" s="2"/>
    </row>
    <row r="4076" spans="8:13" x14ac:dyDescent="0.2">
      <c r="H4076" s="4"/>
      <c r="M4076" s="2"/>
    </row>
    <row r="4077" spans="8:13" x14ac:dyDescent="0.2">
      <c r="H4077" s="4"/>
      <c r="M4077" s="2"/>
    </row>
    <row r="4078" spans="8:13" x14ac:dyDescent="0.2">
      <c r="H4078" s="4"/>
      <c r="M4078" s="2"/>
    </row>
    <row r="4079" spans="8:13" x14ac:dyDescent="0.2">
      <c r="H4079" s="4"/>
      <c r="M4079" s="2"/>
    </row>
    <row r="4080" spans="8:13" x14ac:dyDescent="0.2">
      <c r="H4080" s="4"/>
      <c r="M4080" s="2"/>
    </row>
    <row r="4081" spans="8:13" x14ac:dyDescent="0.2">
      <c r="H4081" s="4"/>
      <c r="M4081" s="2"/>
    </row>
    <row r="4082" spans="8:13" x14ac:dyDescent="0.2">
      <c r="H4082" s="4"/>
      <c r="M4082" s="2"/>
    </row>
    <row r="4083" spans="8:13" x14ac:dyDescent="0.2">
      <c r="H4083" s="4"/>
      <c r="M4083" s="2"/>
    </row>
    <row r="4084" spans="8:13" x14ac:dyDescent="0.2">
      <c r="H4084" s="4"/>
      <c r="M4084" s="2"/>
    </row>
    <row r="4085" spans="8:13" x14ac:dyDescent="0.2">
      <c r="H4085" s="4"/>
      <c r="M4085" s="2"/>
    </row>
    <row r="4086" spans="8:13" x14ac:dyDescent="0.2">
      <c r="H4086" s="4"/>
      <c r="M4086" s="2"/>
    </row>
    <row r="4087" spans="8:13" x14ac:dyDescent="0.2">
      <c r="H4087" s="4"/>
      <c r="M4087" s="2"/>
    </row>
    <row r="4088" spans="8:13" x14ac:dyDescent="0.2">
      <c r="H4088" s="4"/>
      <c r="M4088" s="2"/>
    </row>
    <row r="4089" spans="8:13" x14ac:dyDescent="0.2">
      <c r="H4089" s="4"/>
      <c r="M4089" s="2"/>
    </row>
    <row r="4090" spans="8:13" x14ac:dyDescent="0.2">
      <c r="H4090" s="4"/>
      <c r="M4090" s="2"/>
    </row>
    <row r="4091" spans="8:13" x14ac:dyDescent="0.2">
      <c r="H4091" s="4"/>
      <c r="M4091" s="2"/>
    </row>
    <row r="4092" spans="8:13" x14ac:dyDescent="0.2">
      <c r="H4092" s="4"/>
      <c r="M4092" s="2"/>
    </row>
    <row r="4093" spans="8:13" x14ac:dyDescent="0.2">
      <c r="H4093" s="4"/>
      <c r="M4093" s="2"/>
    </row>
    <row r="4094" spans="8:13" x14ac:dyDescent="0.2">
      <c r="H4094" s="4"/>
      <c r="M4094" s="2"/>
    </row>
    <row r="4095" spans="8:13" x14ac:dyDescent="0.2">
      <c r="H4095" s="4"/>
      <c r="M4095" s="2"/>
    </row>
    <row r="4096" spans="8:13" x14ac:dyDescent="0.2">
      <c r="H4096" s="4"/>
      <c r="M4096" s="2"/>
    </row>
    <row r="4097" spans="8:13" x14ac:dyDescent="0.2">
      <c r="H4097" s="4"/>
      <c r="M4097" s="2"/>
    </row>
    <row r="4098" spans="8:13" x14ac:dyDescent="0.2">
      <c r="H4098" s="4"/>
      <c r="M4098" s="2"/>
    </row>
    <row r="4099" spans="8:13" x14ac:dyDescent="0.2">
      <c r="H4099" s="4"/>
      <c r="M4099" s="2"/>
    </row>
    <row r="4100" spans="8:13" x14ac:dyDescent="0.2">
      <c r="H4100" s="4"/>
      <c r="M4100" s="2"/>
    </row>
    <row r="4101" spans="8:13" x14ac:dyDescent="0.2">
      <c r="H4101" s="4"/>
      <c r="M4101" s="2"/>
    </row>
    <row r="4102" spans="8:13" x14ac:dyDescent="0.2">
      <c r="H4102" s="4"/>
      <c r="M4102" s="2"/>
    </row>
    <row r="4103" spans="8:13" x14ac:dyDescent="0.2">
      <c r="H4103" s="4"/>
      <c r="M4103" s="2"/>
    </row>
    <row r="4104" spans="8:13" x14ac:dyDescent="0.2">
      <c r="H4104" s="4"/>
      <c r="M4104" s="2"/>
    </row>
    <row r="4105" spans="8:13" x14ac:dyDescent="0.2">
      <c r="H4105" s="4"/>
      <c r="M4105" s="2"/>
    </row>
    <row r="4106" spans="8:13" x14ac:dyDescent="0.2">
      <c r="H4106" s="4"/>
      <c r="M4106" s="2"/>
    </row>
    <row r="4107" spans="8:13" x14ac:dyDescent="0.2">
      <c r="H4107" s="4"/>
      <c r="M4107" s="2"/>
    </row>
    <row r="4108" spans="8:13" x14ac:dyDescent="0.2">
      <c r="H4108" s="4"/>
      <c r="M4108" s="2"/>
    </row>
    <row r="4109" spans="8:13" x14ac:dyDescent="0.2">
      <c r="H4109" s="4"/>
      <c r="M4109" s="2"/>
    </row>
    <row r="4110" spans="8:13" x14ac:dyDescent="0.2">
      <c r="H4110" s="4"/>
      <c r="M4110" s="2"/>
    </row>
    <row r="4111" spans="8:13" x14ac:dyDescent="0.2">
      <c r="H4111" s="4"/>
      <c r="M4111" s="2"/>
    </row>
    <row r="4112" spans="8:13" x14ac:dyDescent="0.2">
      <c r="H4112" s="4"/>
      <c r="M4112" s="2"/>
    </row>
    <row r="4113" spans="8:13" x14ac:dyDescent="0.2">
      <c r="H4113" s="4"/>
      <c r="M4113" s="2"/>
    </row>
    <row r="4114" spans="8:13" x14ac:dyDescent="0.2">
      <c r="H4114" s="4"/>
      <c r="M4114" s="2"/>
    </row>
    <row r="4115" spans="8:13" x14ac:dyDescent="0.2">
      <c r="H4115" s="4"/>
      <c r="M4115" s="2"/>
    </row>
    <row r="4116" spans="8:13" x14ac:dyDescent="0.2">
      <c r="H4116" s="4"/>
      <c r="M4116" s="2"/>
    </row>
    <row r="4117" spans="8:13" x14ac:dyDescent="0.2">
      <c r="H4117" s="4"/>
      <c r="M4117" s="2"/>
    </row>
    <row r="4118" spans="8:13" x14ac:dyDescent="0.2">
      <c r="H4118" s="4"/>
      <c r="M4118" s="2"/>
    </row>
    <row r="4119" spans="8:13" x14ac:dyDescent="0.2">
      <c r="H4119" s="4"/>
      <c r="M4119" s="2"/>
    </row>
    <row r="4120" spans="8:13" x14ac:dyDescent="0.2">
      <c r="H4120" s="4"/>
      <c r="M4120" s="2"/>
    </row>
    <row r="4121" spans="8:13" x14ac:dyDescent="0.2">
      <c r="H4121" s="4"/>
      <c r="M4121" s="2"/>
    </row>
    <row r="4122" spans="8:13" x14ac:dyDescent="0.2">
      <c r="H4122" s="4"/>
      <c r="M4122" s="2"/>
    </row>
    <row r="4123" spans="8:13" x14ac:dyDescent="0.2">
      <c r="H4123" s="4"/>
      <c r="M4123" s="2"/>
    </row>
    <row r="4124" spans="8:13" x14ac:dyDescent="0.2">
      <c r="H4124" s="4"/>
      <c r="M4124" s="2"/>
    </row>
    <row r="4125" spans="8:13" x14ac:dyDescent="0.2">
      <c r="H4125" s="4"/>
      <c r="M4125" s="2"/>
    </row>
    <row r="4126" spans="8:13" x14ac:dyDescent="0.2">
      <c r="H4126" s="4"/>
      <c r="M4126" s="2"/>
    </row>
    <row r="4127" spans="8:13" x14ac:dyDescent="0.2">
      <c r="H4127" s="4"/>
      <c r="M4127" s="2"/>
    </row>
    <row r="4128" spans="8:13" x14ac:dyDescent="0.2">
      <c r="H4128" s="4"/>
      <c r="M4128" s="2"/>
    </row>
    <row r="4129" spans="8:13" x14ac:dyDescent="0.2">
      <c r="H4129" s="4"/>
      <c r="M4129" s="2"/>
    </row>
    <row r="4130" spans="8:13" x14ac:dyDescent="0.2">
      <c r="H4130" s="4"/>
      <c r="M4130" s="2"/>
    </row>
    <row r="4131" spans="8:13" x14ac:dyDescent="0.2">
      <c r="H4131" s="4"/>
      <c r="M4131" s="2"/>
    </row>
    <row r="4132" spans="8:13" x14ac:dyDescent="0.2">
      <c r="H4132" s="4"/>
      <c r="M4132" s="2"/>
    </row>
    <row r="4133" spans="8:13" x14ac:dyDescent="0.2">
      <c r="H4133" s="4"/>
      <c r="M4133" s="2"/>
    </row>
    <row r="4134" spans="8:13" x14ac:dyDescent="0.2">
      <c r="H4134" s="4"/>
      <c r="M4134" s="2"/>
    </row>
    <row r="4135" spans="8:13" x14ac:dyDescent="0.2">
      <c r="H4135" s="4"/>
      <c r="M4135" s="2"/>
    </row>
    <row r="4136" spans="8:13" x14ac:dyDescent="0.2">
      <c r="H4136" s="4"/>
      <c r="M4136" s="2"/>
    </row>
    <row r="4137" spans="8:13" x14ac:dyDescent="0.2">
      <c r="H4137" s="4"/>
      <c r="M4137" s="2"/>
    </row>
    <row r="4138" spans="8:13" x14ac:dyDescent="0.2">
      <c r="H4138" s="4"/>
      <c r="M4138" s="2"/>
    </row>
    <row r="4139" spans="8:13" x14ac:dyDescent="0.2">
      <c r="H4139" s="4"/>
      <c r="M4139" s="2"/>
    </row>
    <row r="4140" spans="8:13" x14ac:dyDescent="0.2">
      <c r="H4140" s="4"/>
      <c r="M4140" s="2"/>
    </row>
    <row r="4141" spans="8:13" x14ac:dyDescent="0.2">
      <c r="H4141" s="4"/>
      <c r="M4141" s="2"/>
    </row>
    <row r="4142" spans="8:13" x14ac:dyDescent="0.2">
      <c r="H4142" s="4"/>
      <c r="M4142" s="2"/>
    </row>
    <row r="4143" spans="8:13" x14ac:dyDescent="0.2">
      <c r="H4143" s="4"/>
      <c r="M4143" s="2"/>
    </row>
    <row r="4144" spans="8:13" x14ac:dyDescent="0.2">
      <c r="H4144" s="4"/>
      <c r="M4144" s="2"/>
    </row>
    <row r="4145" spans="8:13" x14ac:dyDescent="0.2">
      <c r="H4145" s="4"/>
      <c r="M4145" s="2"/>
    </row>
    <row r="4146" spans="8:13" x14ac:dyDescent="0.2">
      <c r="H4146" s="4"/>
      <c r="M4146" s="2"/>
    </row>
    <row r="4147" spans="8:13" x14ac:dyDescent="0.2">
      <c r="H4147" s="4"/>
      <c r="M4147" s="2"/>
    </row>
    <row r="4148" spans="8:13" x14ac:dyDescent="0.2">
      <c r="H4148" s="4"/>
      <c r="M4148" s="2"/>
    </row>
    <row r="4149" spans="8:13" x14ac:dyDescent="0.2">
      <c r="H4149" s="4"/>
      <c r="M4149" s="2"/>
    </row>
    <row r="4150" spans="8:13" x14ac:dyDescent="0.2">
      <c r="H4150" s="4"/>
      <c r="M4150" s="2"/>
    </row>
    <row r="4151" spans="8:13" x14ac:dyDescent="0.2">
      <c r="H4151" s="4"/>
      <c r="M4151" s="2"/>
    </row>
    <row r="4152" spans="8:13" x14ac:dyDescent="0.2">
      <c r="H4152" s="4"/>
      <c r="M4152" s="2"/>
    </row>
    <row r="4153" spans="8:13" x14ac:dyDescent="0.2">
      <c r="H4153" s="4"/>
      <c r="M4153" s="2"/>
    </row>
    <row r="4154" spans="8:13" x14ac:dyDescent="0.2">
      <c r="H4154" s="4"/>
      <c r="M4154" s="2"/>
    </row>
    <row r="4155" spans="8:13" x14ac:dyDescent="0.2">
      <c r="H4155" s="4"/>
      <c r="M4155" s="2"/>
    </row>
    <row r="4156" spans="8:13" x14ac:dyDescent="0.2">
      <c r="H4156" s="4"/>
      <c r="M4156" s="2"/>
    </row>
    <row r="4157" spans="8:13" x14ac:dyDescent="0.2">
      <c r="H4157" s="4"/>
      <c r="M4157" s="2"/>
    </row>
    <row r="4158" spans="8:13" x14ac:dyDescent="0.2">
      <c r="H4158" s="4"/>
      <c r="M4158" s="2"/>
    </row>
    <row r="4159" spans="8:13" x14ac:dyDescent="0.2">
      <c r="H4159" s="4"/>
      <c r="M4159" s="2"/>
    </row>
    <row r="4160" spans="8:13" x14ac:dyDescent="0.2">
      <c r="H4160" s="4"/>
      <c r="M4160" s="2"/>
    </row>
    <row r="4161" spans="8:13" x14ac:dyDescent="0.2">
      <c r="H4161" s="4"/>
      <c r="M4161" s="2"/>
    </row>
    <row r="4162" spans="8:13" x14ac:dyDescent="0.2">
      <c r="H4162" s="4"/>
      <c r="M4162" s="2"/>
    </row>
    <row r="4163" spans="8:13" x14ac:dyDescent="0.2">
      <c r="H4163" s="4"/>
      <c r="M4163" s="2"/>
    </row>
    <row r="4164" spans="8:13" x14ac:dyDescent="0.2">
      <c r="H4164" s="4"/>
      <c r="M4164" s="2"/>
    </row>
    <row r="4165" spans="8:13" x14ac:dyDescent="0.2">
      <c r="H4165" s="4"/>
      <c r="M4165" s="2"/>
    </row>
    <row r="4166" spans="8:13" x14ac:dyDescent="0.2">
      <c r="H4166" s="4"/>
      <c r="M4166" s="2"/>
    </row>
    <row r="4167" spans="8:13" x14ac:dyDescent="0.2">
      <c r="H4167" s="4"/>
      <c r="M4167" s="2"/>
    </row>
    <row r="4168" spans="8:13" x14ac:dyDescent="0.2">
      <c r="H4168" s="4"/>
      <c r="M4168" s="2"/>
    </row>
    <row r="4169" spans="8:13" x14ac:dyDescent="0.2">
      <c r="H4169" s="4"/>
      <c r="M4169" s="2"/>
    </row>
    <row r="4170" spans="8:13" x14ac:dyDescent="0.2">
      <c r="H4170" s="4"/>
      <c r="M4170" s="2"/>
    </row>
    <row r="4171" spans="8:13" x14ac:dyDescent="0.2">
      <c r="H4171" s="4"/>
      <c r="M4171" s="2"/>
    </row>
    <row r="4172" spans="8:13" x14ac:dyDescent="0.2">
      <c r="H4172" s="4"/>
      <c r="M4172" s="2"/>
    </row>
    <row r="4173" spans="8:13" x14ac:dyDescent="0.2">
      <c r="H4173" s="4"/>
      <c r="M4173" s="2"/>
    </row>
    <row r="4174" spans="8:13" x14ac:dyDescent="0.2">
      <c r="H4174" s="4"/>
      <c r="M4174" s="2"/>
    </row>
    <row r="4175" spans="8:13" x14ac:dyDescent="0.2">
      <c r="H4175" s="4"/>
      <c r="M4175" s="2"/>
    </row>
    <row r="4176" spans="8:13" x14ac:dyDescent="0.2">
      <c r="H4176" s="4"/>
      <c r="M4176" s="2"/>
    </row>
    <row r="4177" spans="8:13" x14ac:dyDescent="0.2">
      <c r="H4177" s="4"/>
      <c r="M4177" s="2"/>
    </row>
    <row r="4178" spans="8:13" x14ac:dyDescent="0.2">
      <c r="H4178" s="4"/>
      <c r="M4178" s="2"/>
    </row>
    <row r="4179" spans="8:13" x14ac:dyDescent="0.2">
      <c r="H4179" s="4"/>
      <c r="M4179" s="2"/>
    </row>
    <row r="4180" spans="8:13" x14ac:dyDescent="0.2">
      <c r="H4180" s="4"/>
      <c r="M4180" s="2"/>
    </row>
    <row r="4181" spans="8:13" x14ac:dyDescent="0.2">
      <c r="H4181" s="4"/>
      <c r="M4181" s="2"/>
    </row>
    <row r="4182" spans="8:13" x14ac:dyDescent="0.2">
      <c r="H4182" s="4"/>
      <c r="M4182" s="2"/>
    </row>
    <row r="4183" spans="8:13" x14ac:dyDescent="0.2">
      <c r="H4183" s="4"/>
      <c r="M4183" s="2"/>
    </row>
    <row r="4184" spans="8:13" x14ac:dyDescent="0.2">
      <c r="H4184" s="4"/>
      <c r="M4184" s="2"/>
    </row>
    <row r="4185" spans="8:13" x14ac:dyDescent="0.2">
      <c r="H4185" s="4"/>
      <c r="M4185" s="2"/>
    </row>
    <row r="4186" spans="8:13" x14ac:dyDescent="0.2">
      <c r="H4186" s="4"/>
      <c r="M4186" s="2"/>
    </row>
    <row r="4187" spans="8:13" x14ac:dyDescent="0.2">
      <c r="H4187" s="4"/>
      <c r="M4187" s="2"/>
    </row>
    <row r="4188" spans="8:13" x14ac:dyDescent="0.2">
      <c r="H4188" s="4"/>
      <c r="M4188" s="2"/>
    </row>
    <row r="4189" spans="8:13" x14ac:dyDescent="0.2">
      <c r="H4189" s="4"/>
      <c r="M4189" s="2"/>
    </row>
    <row r="4190" spans="8:13" x14ac:dyDescent="0.2">
      <c r="H4190" s="4"/>
      <c r="M4190" s="2"/>
    </row>
    <row r="4191" spans="8:13" x14ac:dyDescent="0.2">
      <c r="H4191" s="4"/>
      <c r="M4191" s="2"/>
    </row>
    <row r="4192" spans="8:13" x14ac:dyDescent="0.2">
      <c r="H4192" s="4"/>
      <c r="M4192" s="2"/>
    </row>
    <row r="4193" spans="8:13" x14ac:dyDescent="0.2">
      <c r="H4193" s="4"/>
      <c r="M4193" s="2"/>
    </row>
    <row r="4194" spans="8:13" x14ac:dyDescent="0.2">
      <c r="H4194" s="4"/>
      <c r="M4194" s="2"/>
    </row>
    <row r="4195" spans="8:13" x14ac:dyDescent="0.2">
      <c r="H4195" s="4"/>
      <c r="M4195" s="2"/>
    </row>
    <row r="4196" spans="8:13" x14ac:dyDescent="0.2">
      <c r="H4196" s="4"/>
      <c r="M4196" s="2"/>
    </row>
    <row r="4197" spans="8:13" x14ac:dyDescent="0.2">
      <c r="H4197" s="4"/>
      <c r="M4197" s="2"/>
    </row>
    <row r="4198" spans="8:13" x14ac:dyDescent="0.2">
      <c r="H4198" s="4"/>
      <c r="M4198" s="2"/>
    </row>
    <row r="4199" spans="8:13" x14ac:dyDescent="0.2">
      <c r="H4199" s="4"/>
      <c r="M4199" s="2"/>
    </row>
    <row r="4200" spans="8:13" x14ac:dyDescent="0.2">
      <c r="H4200" s="4"/>
      <c r="M4200" s="2"/>
    </row>
    <row r="4201" spans="8:13" x14ac:dyDescent="0.2">
      <c r="H4201" s="4"/>
      <c r="M4201" s="2"/>
    </row>
    <row r="4202" spans="8:13" x14ac:dyDescent="0.2">
      <c r="H4202" s="4"/>
      <c r="M4202" s="2"/>
    </row>
    <row r="4203" spans="8:13" x14ac:dyDescent="0.2">
      <c r="H4203" s="4"/>
      <c r="M4203" s="2"/>
    </row>
    <row r="4204" spans="8:13" x14ac:dyDescent="0.2">
      <c r="H4204" s="4"/>
      <c r="M4204" s="2"/>
    </row>
    <row r="4205" spans="8:13" x14ac:dyDescent="0.2">
      <c r="H4205" s="4"/>
      <c r="M4205" s="2"/>
    </row>
    <row r="4206" spans="8:13" x14ac:dyDescent="0.2">
      <c r="H4206" s="4"/>
      <c r="M4206" s="2"/>
    </row>
    <row r="4207" spans="8:13" x14ac:dyDescent="0.2">
      <c r="H4207" s="4"/>
      <c r="M4207" s="2"/>
    </row>
    <row r="4208" spans="8:13" x14ac:dyDescent="0.2">
      <c r="H4208" s="4"/>
      <c r="M4208" s="2"/>
    </row>
    <row r="4209" spans="8:13" x14ac:dyDescent="0.2">
      <c r="H4209" s="4"/>
      <c r="M4209" s="2"/>
    </row>
    <row r="4210" spans="8:13" x14ac:dyDescent="0.2">
      <c r="H4210" s="4"/>
      <c r="M4210" s="2"/>
    </row>
    <row r="4211" spans="8:13" x14ac:dyDescent="0.2">
      <c r="H4211" s="4"/>
      <c r="M4211" s="2"/>
    </row>
    <row r="4212" spans="8:13" x14ac:dyDescent="0.2">
      <c r="H4212" s="4"/>
      <c r="M4212" s="2"/>
    </row>
    <row r="4213" spans="8:13" x14ac:dyDescent="0.2">
      <c r="H4213" s="4"/>
      <c r="M4213" s="2"/>
    </row>
    <row r="4214" spans="8:13" x14ac:dyDescent="0.2">
      <c r="H4214" s="4"/>
      <c r="M4214" s="2"/>
    </row>
    <row r="4215" spans="8:13" x14ac:dyDescent="0.2">
      <c r="H4215" s="4"/>
      <c r="M4215" s="2"/>
    </row>
    <row r="4216" spans="8:13" x14ac:dyDescent="0.2">
      <c r="H4216" s="4"/>
      <c r="M4216" s="2"/>
    </row>
    <row r="4217" spans="8:13" x14ac:dyDescent="0.2">
      <c r="H4217" s="4"/>
      <c r="M4217" s="2"/>
    </row>
    <row r="4218" spans="8:13" x14ac:dyDescent="0.2">
      <c r="H4218" s="4"/>
      <c r="M4218" s="2"/>
    </row>
    <row r="4219" spans="8:13" x14ac:dyDescent="0.2">
      <c r="H4219" s="4"/>
      <c r="M4219" s="2"/>
    </row>
    <row r="4220" spans="8:13" x14ac:dyDescent="0.2">
      <c r="H4220" s="4"/>
      <c r="M4220" s="2"/>
    </row>
    <row r="4221" spans="8:13" x14ac:dyDescent="0.2">
      <c r="H4221" s="4"/>
      <c r="M4221" s="2"/>
    </row>
    <row r="4222" spans="8:13" x14ac:dyDescent="0.2">
      <c r="H4222" s="4"/>
      <c r="M4222" s="2"/>
    </row>
    <row r="4223" spans="8:13" x14ac:dyDescent="0.2">
      <c r="H4223" s="4"/>
      <c r="M4223" s="2"/>
    </row>
    <row r="4224" spans="8:13" x14ac:dyDescent="0.2">
      <c r="H4224" s="4"/>
      <c r="M4224" s="2"/>
    </row>
    <row r="4225" spans="8:13" x14ac:dyDescent="0.2">
      <c r="H4225" s="4"/>
      <c r="M4225" s="2"/>
    </row>
    <row r="4226" spans="8:13" x14ac:dyDescent="0.2">
      <c r="H4226" s="4"/>
      <c r="M4226" s="2"/>
    </row>
    <row r="4227" spans="8:13" x14ac:dyDescent="0.2">
      <c r="H4227" s="4"/>
      <c r="M4227" s="2"/>
    </row>
    <row r="4228" spans="8:13" x14ac:dyDescent="0.2">
      <c r="H4228" s="4"/>
      <c r="M4228" s="2"/>
    </row>
    <row r="4229" spans="8:13" x14ac:dyDescent="0.2">
      <c r="H4229" s="4"/>
      <c r="M4229" s="2"/>
    </row>
    <row r="4230" spans="8:13" x14ac:dyDescent="0.2">
      <c r="H4230" s="4"/>
      <c r="M4230" s="2"/>
    </row>
    <row r="4231" spans="8:13" x14ac:dyDescent="0.2">
      <c r="H4231" s="4"/>
      <c r="M4231" s="2"/>
    </row>
    <row r="4232" spans="8:13" x14ac:dyDescent="0.2">
      <c r="H4232" s="4"/>
      <c r="M4232" s="2"/>
    </row>
    <row r="4233" spans="8:13" x14ac:dyDescent="0.2">
      <c r="H4233" s="4"/>
      <c r="M4233" s="2"/>
    </row>
    <row r="4234" spans="8:13" x14ac:dyDescent="0.2">
      <c r="H4234" s="4"/>
      <c r="M4234" s="2"/>
    </row>
    <row r="4235" spans="8:13" x14ac:dyDescent="0.2">
      <c r="H4235" s="4"/>
      <c r="M4235" s="2"/>
    </row>
    <row r="4236" spans="8:13" x14ac:dyDescent="0.2">
      <c r="H4236" s="4"/>
      <c r="M4236" s="2"/>
    </row>
    <row r="4237" spans="8:13" x14ac:dyDescent="0.2">
      <c r="H4237" s="4"/>
      <c r="M4237" s="2"/>
    </row>
    <row r="4238" spans="8:13" x14ac:dyDescent="0.2">
      <c r="H4238" s="4"/>
      <c r="M4238" s="2"/>
    </row>
    <row r="4239" spans="8:13" x14ac:dyDescent="0.2">
      <c r="H4239" s="4"/>
      <c r="M4239" s="2"/>
    </row>
    <row r="4240" spans="8:13" x14ac:dyDescent="0.2">
      <c r="H4240" s="4"/>
      <c r="M4240" s="2"/>
    </row>
    <row r="4241" spans="8:13" x14ac:dyDescent="0.2">
      <c r="H4241" s="4"/>
      <c r="M4241" s="2"/>
    </row>
    <row r="4242" spans="8:13" x14ac:dyDescent="0.2">
      <c r="H4242" s="4"/>
      <c r="M4242" s="2"/>
    </row>
    <row r="4243" spans="8:13" x14ac:dyDescent="0.2">
      <c r="H4243" s="4"/>
      <c r="M4243" s="2"/>
    </row>
    <row r="4244" spans="8:13" x14ac:dyDescent="0.2">
      <c r="H4244" s="4"/>
      <c r="M4244" s="2"/>
    </row>
    <row r="4245" spans="8:13" x14ac:dyDescent="0.2">
      <c r="H4245" s="4"/>
      <c r="M4245" s="2"/>
    </row>
    <row r="4246" spans="8:13" x14ac:dyDescent="0.2">
      <c r="H4246" s="4"/>
      <c r="M4246" s="2"/>
    </row>
    <row r="4247" spans="8:13" x14ac:dyDescent="0.2">
      <c r="H4247" s="4"/>
      <c r="M4247" s="2"/>
    </row>
    <row r="4248" spans="8:13" x14ac:dyDescent="0.2">
      <c r="H4248" s="4"/>
      <c r="M4248" s="2"/>
    </row>
    <row r="4249" spans="8:13" x14ac:dyDescent="0.2">
      <c r="H4249" s="4"/>
      <c r="M4249" s="2"/>
    </row>
    <row r="4250" spans="8:13" x14ac:dyDescent="0.2">
      <c r="H4250" s="4"/>
      <c r="M4250" s="2"/>
    </row>
    <row r="4251" spans="8:13" x14ac:dyDescent="0.2">
      <c r="H4251" s="4"/>
      <c r="M4251" s="2"/>
    </row>
    <row r="4252" spans="8:13" x14ac:dyDescent="0.2">
      <c r="H4252" s="4"/>
      <c r="M4252" s="2"/>
    </row>
    <row r="4253" spans="8:13" x14ac:dyDescent="0.2">
      <c r="H4253" s="4"/>
      <c r="M4253" s="2"/>
    </row>
    <row r="4254" spans="8:13" x14ac:dyDescent="0.2">
      <c r="H4254" s="4"/>
      <c r="M4254" s="2"/>
    </row>
    <row r="4255" spans="8:13" x14ac:dyDescent="0.2">
      <c r="H4255" s="4"/>
      <c r="M4255" s="2"/>
    </row>
    <row r="4256" spans="8:13" x14ac:dyDescent="0.2">
      <c r="H4256" s="4"/>
      <c r="M4256" s="2"/>
    </row>
    <row r="4257" spans="8:13" x14ac:dyDescent="0.2">
      <c r="H4257" s="4"/>
      <c r="M4257" s="2"/>
    </row>
    <row r="4258" spans="8:13" x14ac:dyDescent="0.2">
      <c r="H4258" s="4"/>
      <c r="M4258" s="2"/>
    </row>
    <row r="4259" spans="8:13" x14ac:dyDescent="0.2">
      <c r="H4259" s="4"/>
      <c r="M4259" s="2"/>
    </row>
    <row r="4260" spans="8:13" x14ac:dyDescent="0.2">
      <c r="H4260" s="4"/>
      <c r="M4260" s="2"/>
    </row>
    <row r="4261" spans="8:13" x14ac:dyDescent="0.2">
      <c r="H4261" s="4"/>
      <c r="M4261" s="2"/>
    </row>
    <row r="4262" spans="8:13" x14ac:dyDescent="0.2">
      <c r="H4262" s="4"/>
      <c r="M4262" s="2"/>
    </row>
    <row r="4263" spans="8:13" x14ac:dyDescent="0.2">
      <c r="H4263" s="4"/>
      <c r="M4263" s="2"/>
    </row>
    <row r="4264" spans="8:13" x14ac:dyDescent="0.2">
      <c r="H4264" s="4"/>
      <c r="M4264" s="2"/>
    </row>
    <row r="4265" spans="8:13" x14ac:dyDescent="0.2">
      <c r="H4265" s="4"/>
      <c r="M4265" s="2"/>
    </row>
    <row r="4266" spans="8:13" x14ac:dyDescent="0.2">
      <c r="H4266" s="4"/>
      <c r="M4266" s="2"/>
    </row>
    <row r="4267" spans="8:13" x14ac:dyDescent="0.2">
      <c r="H4267" s="4"/>
      <c r="M4267" s="2"/>
    </row>
    <row r="4268" spans="8:13" x14ac:dyDescent="0.2">
      <c r="H4268" s="4"/>
      <c r="M4268" s="2"/>
    </row>
    <row r="4269" spans="8:13" x14ac:dyDescent="0.2">
      <c r="H4269" s="4"/>
      <c r="M4269" s="2"/>
    </row>
    <row r="4270" spans="8:13" x14ac:dyDescent="0.2">
      <c r="H4270" s="4"/>
      <c r="M4270" s="2"/>
    </row>
    <row r="4271" spans="8:13" x14ac:dyDescent="0.2">
      <c r="H4271" s="4"/>
      <c r="M4271" s="2"/>
    </row>
    <row r="4272" spans="8:13" x14ac:dyDescent="0.2">
      <c r="H4272" s="4"/>
      <c r="M4272" s="2"/>
    </row>
    <row r="4273" spans="8:13" x14ac:dyDescent="0.2">
      <c r="H4273" s="4"/>
      <c r="M4273" s="2"/>
    </row>
    <row r="4274" spans="8:13" x14ac:dyDescent="0.2">
      <c r="H4274" s="4"/>
      <c r="M4274" s="2"/>
    </row>
    <row r="4275" spans="8:13" x14ac:dyDescent="0.2">
      <c r="H4275" s="4"/>
      <c r="M4275" s="2"/>
    </row>
    <row r="4276" spans="8:13" x14ac:dyDescent="0.2">
      <c r="H4276" s="4"/>
      <c r="M4276" s="2"/>
    </row>
    <row r="4277" spans="8:13" x14ac:dyDescent="0.2">
      <c r="H4277" s="4"/>
      <c r="M4277" s="2"/>
    </row>
    <row r="4278" spans="8:13" x14ac:dyDescent="0.2">
      <c r="H4278" s="4"/>
      <c r="M4278" s="2"/>
    </row>
    <row r="4279" spans="8:13" x14ac:dyDescent="0.2">
      <c r="H4279" s="4"/>
      <c r="M4279" s="2"/>
    </row>
    <row r="4280" spans="8:13" x14ac:dyDescent="0.2">
      <c r="H4280" s="4"/>
      <c r="M4280" s="2"/>
    </row>
    <row r="4281" spans="8:13" x14ac:dyDescent="0.2">
      <c r="H4281" s="4"/>
      <c r="M4281" s="2"/>
    </row>
    <row r="4282" spans="8:13" x14ac:dyDescent="0.2">
      <c r="H4282" s="4"/>
      <c r="M4282" s="2"/>
    </row>
    <row r="4283" spans="8:13" x14ac:dyDescent="0.2">
      <c r="H4283" s="4"/>
      <c r="M4283" s="2"/>
    </row>
    <row r="4284" spans="8:13" x14ac:dyDescent="0.2">
      <c r="H4284" s="4"/>
      <c r="M4284" s="2"/>
    </row>
    <row r="4285" spans="8:13" x14ac:dyDescent="0.2">
      <c r="H4285" s="4"/>
      <c r="M4285" s="2"/>
    </row>
    <row r="4286" spans="8:13" x14ac:dyDescent="0.2">
      <c r="H4286" s="4"/>
      <c r="M4286" s="2"/>
    </row>
    <row r="4287" spans="8:13" x14ac:dyDescent="0.2">
      <c r="H4287" s="4"/>
      <c r="M4287" s="2"/>
    </row>
    <row r="4288" spans="8:13" x14ac:dyDescent="0.2">
      <c r="H4288" s="4"/>
      <c r="M4288" s="2"/>
    </row>
    <row r="4289" spans="8:13" x14ac:dyDescent="0.2">
      <c r="H4289" s="4"/>
      <c r="M4289" s="2"/>
    </row>
    <row r="4290" spans="8:13" x14ac:dyDescent="0.2">
      <c r="H4290" s="4"/>
      <c r="M4290" s="2"/>
    </row>
    <row r="4291" spans="8:13" x14ac:dyDescent="0.2">
      <c r="H4291" s="4"/>
      <c r="M4291" s="2"/>
    </row>
    <row r="4292" spans="8:13" x14ac:dyDescent="0.2">
      <c r="H4292" s="4"/>
      <c r="M4292" s="2"/>
    </row>
    <row r="4293" spans="8:13" x14ac:dyDescent="0.2">
      <c r="H4293" s="4"/>
      <c r="M4293" s="2"/>
    </row>
    <row r="4294" spans="8:13" x14ac:dyDescent="0.2">
      <c r="H4294" s="4"/>
      <c r="M4294" s="2"/>
    </row>
    <row r="4295" spans="8:13" x14ac:dyDescent="0.2">
      <c r="H4295" s="4"/>
      <c r="M4295" s="2"/>
    </row>
    <row r="4296" spans="8:13" x14ac:dyDescent="0.2">
      <c r="H4296" s="4"/>
      <c r="M4296" s="2"/>
    </row>
    <row r="4297" spans="8:13" x14ac:dyDescent="0.2">
      <c r="H4297" s="4"/>
      <c r="M4297" s="2"/>
    </row>
    <row r="4298" spans="8:13" x14ac:dyDescent="0.2">
      <c r="H4298" s="4"/>
      <c r="M4298" s="2"/>
    </row>
    <row r="4299" spans="8:13" x14ac:dyDescent="0.2">
      <c r="H4299" s="4"/>
      <c r="M4299" s="2"/>
    </row>
    <row r="4300" spans="8:13" x14ac:dyDescent="0.2">
      <c r="H4300" s="4"/>
      <c r="M4300" s="2"/>
    </row>
    <row r="4301" spans="8:13" x14ac:dyDescent="0.2">
      <c r="H4301" s="4"/>
      <c r="M4301" s="2"/>
    </row>
    <row r="4302" spans="8:13" x14ac:dyDescent="0.2">
      <c r="H4302" s="4"/>
      <c r="M4302" s="2"/>
    </row>
    <row r="4303" spans="8:13" x14ac:dyDescent="0.2">
      <c r="H4303" s="4"/>
      <c r="M4303" s="2"/>
    </row>
    <row r="4304" spans="8:13" x14ac:dyDescent="0.2">
      <c r="H4304" s="4"/>
      <c r="M4304" s="2"/>
    </row>
    <row r="4305" spans="8:13" x14ac:dyDescent="0.2">
      <c r="H4305" s="4"/>
      <c r="M4305" s="2"/>
    </row>
    <row r="4306" spans="8:13" x14ac:dyDescent="0.2">
      <c r="H4306" s="4"/>
      <c r="M4306" s="2"/>
    </row>
    <row r="4307" spans="8:13" x14ac:dyDescent="0.2">
      <c r="H4307" s="4"/>
      <c r="M4307" s="2"/>
    </row>
    <row r="4308" spans="8:13" x14ac:dyDescent="0.2">
      <c r="H4308" s="4"/>
      <c r="M4308" s="2"/>
    </row>
    <row r="4309" spans="8:13" x14ac:dyDescent="0.2">
      <c r="H4309" s="4"/>
      <c r="M4309" s="2"/>
    </row>
    <row r="4310" spans="8:13" x14ac:dyDescent="0.2">
      <c r="H4310" s="4"/>
      <c r="M4310" s="2"/>
    </row>
    <row r="4311" spans="8:13" x14ac:dyDescent="0.2">
      <c r="H4311" s="4"/>
      <c r="M4311" s="2"/>
    </row>
    <row r="4312" spans="8:13" x14ac:dyDescent="0.2">
      <c r="H4312" s="4"/>
      <c r="M4312" s="2"/>
    </row>
    <row r="4313" spans="8:13" x14ac:dyDescent="0.2">
      <c r="H4313" s="4"/>
      <c r="M4313" s="2"/>
    </row>
    <row r="4314" spans="8:13" x14ac:dyDescent="0.2">
      <c r="H4314" s="4"/>
      <c r="M4314" s="2"/>
    </row>
    <row r="4315" spans="8:13" x14ac:dyDescent="0.2">
      <c r="H4315" s="4"/>
      <c r="M4315" s="2"/>
    </row>
    <row r="4316" spans="8:13" x14ac:dyDescent="0.2">
      <c r="H4316" s="4"/>
      <c r="M4316" s="2"/>
    </row>
    <row r="4317" spans="8:13" x14ac:dyDescent="0.2">
      <c r="H4317" s="4"/>
      <c r="M4317" s="2"/>
    </row>
    <row r="4318" spans="8:13" x14ac:dyDescent="0.2">
      <c r="H4318" s="4"/>
      <c r="M4318" s="2"/>
    </row>
    <row r="4319" spans="8:13" x14ac:dyDescent="0.2">
      <c r="H4319" s="4"/>
      <c r="M4319" s="2"/>
    </row>
    <row r="4320" spans="8:13" x14ac:dyDescent="0.2">
      <c r="H4320" s="4"/>
      <c r="M4320" s="2"/>
    </row>
    <row r="4321" spans="8:13" x14ac:dyDescent="0.2">
      <c r="H4321" s="4"/>
      <c r="M4321" s="2"/>
    </row>
    <row r="4322" spans="8:13" x14ac:dyDescent="0.2">
      <c r="H4322" s="4"/>
      <c r="M4322" s="2"/>
    </row>
    <row r="4323" spans="8:13" x14ac:dyDescent="0.2">
      <c r="H4323" s="4"/>
      <c r="M4323" s="2"/>
    </row>
    <row r="4324" spans="8:13" x14ac:dyDescent="0.2">
      <c r="H4324" s="4"/>
      <c r="M4324" s="2"/>
    </row>
    <row r="4325" spans="8:13" x14ac:dyDescent="0.2">
      <c r="H4325" s="4"/>
      <c r="M4325" s="2"/>
    </row>
    <row r="4326" spans="8:13" x14ac:dyDescent="0.2">
      <c r="H4326" s="4"/>
      <c r="M4326" s="2"/>
    </row>
    <row r="4327" spans="8:13" x14ac:dyDescent="0.2">
      <c r="H4327" s="4"/>
      <c r="M4327" s="2"/>
    </row>
    <row r="4328" spans="8:13" x14ac:dyDescent="0.2">
      <c r="H4328" s="4"/>
      <c r="M4328" s="2"/>
    </row>
    <row r="4329" spans="8:13" x14ac:dyDescent="0.2">
      <c r="H4329" s="4"/>
      <c r="M4329" s="2"/>
    </row>
    <row r="4330" spans="8:13" x14ac:dyDescent="0.2">
      <c r="H4330" s="4"/>
      <c r="M4330" s="2"/>
    </row>
    <row r="4331" spans="8:13" x14ac:dyDescent="0.2">
      <c r="H4331" s="4"/>
      <c r="M4331" s="2"/>
    </row>
    <row r="4332" spans="8:13" x14ac:dyDescent="0.2">
      <c r="H4332" s="4"/>
      <c r="M4332" s="2"/>
    </row>
    <row r="4333" spans="8:13" x14ac:dyDescent="0.2">
      <c r="H4333" s="4"/>
      <c r="M4333" s="2"/>
    </row>
    <row r="4334" spans="8:13" x14ac:dyDescent="0.2">
      <c r="H4334" s="4"/>
      <c r="M4334" s="2"/>
    </row>
    <row r="4335" spans="8:13" x14ac:dyDescent="0.2">
      <c r="H4335" s="4"/>
      <c r="M4335" s="2"/>
    </row>
    <row r="4336" spans="8:13" x14ac:dyDescent="0.2">
      <c r="H4336" s="4"/>
      <c r="M4336" s="2"/>
    </row>
    <row r="4337" spans="8:13" x14ac:dyDescent="0.2">
      <c r="H4337" s="4"/>
      <c r="M4337" s="2"/>
    </row>
    <row r="4338" spans="8:13" x14ac:dyDescent="0.2">
      <c r="H4338" s="4"/>
      <c r="M4338" s="2"/>
    </row>
    <row r="4339" spans="8:13" x14ac:dyDescent="0.2">
      <c r="H4339" s="4"/>
      <c r="M4339" s="2"/>
    </row>
    <row r="4340" spans="8:13" x14ac:dyDescent="0.2">
      <c r="H4340" s="4"/>
      <c r="M4340" s="2"/>
    </row>
    <row r="4341" spans="8:13" x14ac:dyDescent="0.2">
      <c r="H4341" s="4"/>
      <c r="M4341" s="2"/>
    </row>
    <row r="4342" spans="8:13" x14ac:dyDescent="0.2">
      <c r="H4342" s="4"/>
      <c r="M4342" s="2"/>
    </row>
    <row r="4343" spans="8:13" x14ac:dyDescent="0.2">
      <c r="H4343" s="4"/>
      <c r="M4343" s="2"/>
    </row>
    <row r="4344" spans="8:13" x14ac:dyDescent="0.2">
      <c r="H4344" s="4"/>
      <c r="M4344" s="2"/>
    </row>
    <row r="4345" spans="8:13" x14ac:dyDescent="0.2">
      <c r="H4345" s="4"/>
      <c r="M4345" s="2"/>
    </row>
    <row r="4346" spans="8:13" x14ac:dyDescent="0.2">
      <c r="H4346" s="4"/>
      <c r="M4346" s="2"/>
    </row>
    <row r="4347" spans="8:13" x14ac:dyDescent="0.2">
      <c r="H4347" s="4"/>
      <c r="M4347" s="2"/>
    </row>
    <row r="4348" spans="8:13" x14ac:dyDescent="0.2">
      <c r="H4348" s="4"/>
      <c r="M4348" s="2"/>
    </row>
    <row r="4349" spans="8:13" x14ac:dyDescent="0.2">
      <c r="H4349" s="4"/>
      <c r="M4349" s="2"/>
    </row>
    <row r="4350" spans="8:13" x14ac:dyDescent="0.2">
      <c r="H4350" s="4"/>
      <c r="M4350" s="2"/>
    </row>
    <row r="4351" spans="8:13" x14ac:dyDescent="0.2">
      <c r="H4351" s="4"/>
      <c r="M4351" s="2"/>
    </row>
    <row r="4352" spans="8:13" x14ac:dyDescent="0.2">
      <c r="H4352" s="4"/>
      <c r="M4352" s="2"/>
    </row>
    <row r="4353" spans="8:13" x14ac:dyDescent="0.2">
      <c r="H4353" s="4"/>
      <c r="M4353" s="2"/>
    </row>
    <row r="4354" spans="8:13" x14ac:dyDescent="0.2">
      <c r="H4354" s="4"/>
      <c r="M4354" s="2"/>
    </row>
    <row r="4355" spans="8:13" x14ac:dyDescent="0.2">
      <c r="H4355" s="4"/>
      <c r="M4355" s="2"/>
    </row>
    <row r="4356" spans="8:13" x14ac:dyDescent="0.2">
      <c r="H4356" s="4"/>
      <c r="M4356" s="2"/>
    </row>
    <row r="4357" spans="8:13" x14ac:dyDescent="0.2">
      <c r="H4357" s="4"/>
      <c r="M4357" s="2"/>
    </row>
    <row r="4358" spans="8:13" x14ac:dyDescent="0.2">
      <c r="H4358" s="4"/>
      <c r="M4358" s="2"/>
    </row>
    <row r="4359" spans="8:13" x14ac:dyDescent="0.2">
      <c r="H4359" s="4"/>
      <c r="M4359" s="2"/>
    </row>
    <row r="4360" spans="8:13" x14ac:dyDescent="0.2">
      <c r="H4360" s="4"/>
      <c r="M4360" s="2"/>
    </row>
    <row r="4361" spans="8:13" x14ac:dyDescent="0.2">
      <c r="H4361" s="4"/>
      <c r="M4361" s="2"/>
    </row>
    <row r="4362" spans="8:13" x14ac:dyDescent="0.2">
      <c r="H4362" s="4"/>
      <c r="M4362" s="2"/>
    </row>
    <row r="4363" spans="8:13" x14ac:dyDescent="0.2">
      <c r="H4363" s="4"/>
      <c r="M4363" s="2"/>
    </row>
    <row r="4364" spans="8:13" x14ac:dyDescent="0.2">
      <c r="H4364" s="4"/>
      <c r="M4364" s="2"/>
    </row>
    <row r="4365" spans="8:13" x14ac:dyDescent="0.2">
      <c r="H4365" s="4"/>
      <c r="M4365" s="2"/>
    </row>
    <row r="4366" spans="8:13" x14ac:dyDescent="0.2">
      <c r="H4366" s="4"/>
      <c r="M4366" s="2"/>
    </row>
    <row r="4367" spans="8:13" x14ac:dyDescent="0.2">
      <c r="H4367" s="4"/>
      <c r="M4367" s="2"/>
    </row>
    <row r="4368" spans="8:13" x14ac:dyDescent="0.2">
      <c r="H4368" s="4"/>
      <c r="M4368" s="2"/>
    </row>
    <row r="4369" spans="8:13" x14ac:dyDescent="0.2">
      <c r="H4369" s="4"/>
      <c r="M4369" s="2"/>
    </row>
    <row r="4370" spans="8:13" x14ac:dyDescent="0.2">
      <c r="H4370" s="4"/>
      <c r="M4370" s="2"/>
    </row>
    <row r="4371" spans="8:13" x14ac:dyDescent="0.2">
      <c r="H4371" s="4"/>
      <c r="M4371" s="2"/>
    </row>
    <row r="4372" spans="8:13" x14ac:dyDescent="0.2">
      <c r="H4372" s="4"/>
      <c r="M4372" s="2"/>
    </row>
    <row r="4373" spans="8:13" x14ac:dyDescent="0.2">
      <c r="H4373" s="4"/>
      <c r="M4373" s="2"/>
    </row>
    <row r="4374" spans="8:13" x14ac:dyDescent="0.2">
      <c r="H4374" s="4"/>
      <c r="M4374" s="2"/>
    </row>
    <row r="4375" spans="8:13" x14ac:dyDescent="0.2">
      <c r="H4375" s="4"/>
      <c r="M4375" s="2"/>
    </row>
    <row r="4376" spans="8:13" x14ac:dyDescent="0.2">
      <c r="H4376" s="4"/>
      <c r="M4376" s="2"/>
    </row>
    <row r="4377" spans="8:13" x14ac:dyDescent="0.2">
      <c r="H4377" s="4"/>
      <c r="M4377" s="2"/>
    </row>
    <row r="4378" spans="8:13" x14ac:dyDescent="0.2">
      <c r="H4378" s="4"/>
      <c r="M4378" s="2"/>
    </row>
    <row r="4379" spans="8:13" x14ac:dyDescent="0.2">
      <c r="H4379" s="4"/>
      <c r="M4379" s="2"/>
    </row>
    <row r="4380" spans="8:13" x14ac:dyDescent="0.2">
      <c r="H4380" s="4"/>
      <c r="M4380" s="2"/>
    </row>
    <row r="4381" spans="8:13" x14ac:dyDescent="0.2">
      <c r="H4381" s="4"/>
      <c r="M4381" s="2"/>
    </row>
    <row r="4382" spans="8:13" x14ac:dyDescent="0.2">
      <c r="H4382" s="4"/>
      <c r="M4382" s="2"/>
    </row>
    <row r="4383" spans="8:13" x14ac:dyDescent="0.2">
      <c r="H4383" s="4"/>
      <c r="M4383" s="2"/>
    </row>
    <row r="4384" spans="8:13" x14ac:dyDescent="0.2">
      <c r="H4384" s="4"/>
      <c r="M4384" s="2"/>
    </row>
    <row r="4385" spans="8:13" x14ac:dyDescent="0.2">
      <c r="H4385" s="4"/>
      <c r="M4385" s="2"/>
    </row>
    <row r="4386" spans="8:13" x14ac:dyDescent="0.2">
      <c r="H4386" s="4"/>
      <c r="M4386" s="2"/>
    </row>
    <row r="4387" spans="8:13" x14ac:dyDescent="0.2">
      <c r="H4387" s="4"/>
      <c r="M4387" s="2"/>
    </row>
    <row r="4388" spans="8:13" x14ac:dyDescent="0.2">
      <c r="H4388" s="4"/>
      <c r="M4388" s="2"/>
    </row>
    <row r="4389" spans="8:13" x14ac:dyDescent="0.2">
      <c r="H4389" s="4"/>
      <c r="M4389" s="2"/>
    </row>
    <row r="4390" spans="8:13" x14ac:dyDescent="0.2">
      <c r="H4390" s="4"/>
      <c r="M4390" s="2"/>
    </row>
    <row r="4391" spans="8:13" x14ac:dyDescent="0.2">
      <c r="H4391" s="4"/>
      <c r="M4391" s="2"/>
    </row>
    <row r="4392" spans="8:13" x14ac:dyDescent="0.2">
      <c r="H4392" s="4"/>
      <c r="M4392" s="2"/>
    </row>
    <row r="4393" spans="8:13" x14ac:dyDescent="0.2">
      <c r="H4393" s="4"/>
      <c r="M4393" s="2"/>
    </row>
    <row r="4394" spans="8:13" x14ac:dyDescent="0.2">
      <c r="H4394" s="4"/>
      <c r="M4394" s="2"/>
    </row>
    <row r="4395" spans="8:13" x14ac:dyDescent="0.2">
      <c r="H4395" s="4"/>
      <c r="M4395" s="2"/>
    </row>
    <row r="4396" spans="8:13" x14ac:dyDescent="0.2">
      <c r="H4396" s="4"/>
      <c r="M4396" s="2"/>
    </row>
    <row r="4397" spans="8:13" x14ac:dyDescent="0.2">
      <c r="H4397" s="4"/>
      <c r="M4397" s="2"/>
    </row>
    <row r="4398" spans="8:13" x14ac:dyDescent="0.2">
      <c r="H4398" s="4"/>
      <c r="M4398" s="2"/>
    </row>
    <row r="4399" spans="8:13" x14ac:dyDescent="0.2">
      <c r="H4399" s="4"/>
      <c r="M4399" s="2"/>
    </row>
    <row r="4400" spans="8:13" x14ac:dyDescent="0.2">
      <c r="H4400" s="4"/>
      <c r="M4400" s="2"/>
    </row>
    <row r="4401" spans="8:13" x14ac:dyDescent="0.2">
      <c r="H4401" s="4"/>
      <c r="M4401" s="2"/>
    </row>
    <row r="4402" spans="8:13" x14ac:dyDescent="0.2">
      <c r="H4402" s="4"/>
      <c r="M4402" s="2"/>
    </row>
    <row r="4403" spans="8:13" x14ac:dyDescent="0.2">
      <c r="H4403" s="4"/>
      <c r="M4403" s="2"/>
    </row>
    <row r="4404" spans="8:13" x14ac:dyDescent="0.2">
      <c r="H4404" s="4"/>
      <c r="M4404" s="2"/>
    </row>
    <row r="4405" spans="8:13" x14ac:dyDescent="0.2">
      <c r="H4405" s="4"/>
      <c r="M4405" s="2"/>
    </row>
    <row r="4406" spans="8:13" x14ac:dyDescent="0.2">
      <c r="H4406" s="4"/>
      <c r="M4406" s="2"/>
    </row>
    <row r="4407" spans="8:13" x14ac:dyDescent="0.2">
      <c r="H4407" s="4"/>
      <c r="M4407" s="2"/>
    </row>
    <row r="4408" spans="8:13" x14ac:dyDescent="0.2">
      <c r="H4408" s="4"/>
      <c r="M4408" s="2"/>
    </row>
    <row r="4409" spans="8:13" x14ac:dyDescent="0.2">
      <c r="H4409" s="4"/>
      <c r="M4409" s="2"/>
    </row>
    <row r="4410" spans="8:13" x14ac:dyDescent="0.2">
      <c r="H4410" s="4"/>
      <c r="M4410" s="2"/>
    </row>
    <row r="4411" spans="8:13" x14ac:dyDescent="0.2">
      <c r="H4411" s="4"/>
      <c r="M4411" s="2"/>
    </row>
    <row r="4412" spans="8:13" x14ac:dyDescent="0.2">
      <c r="H4412" s="4"/>
      <c r="M4412" s="2"/>
    </row>
    <row r="4413" spans="8:13" x14ac:dyDescent="0.2">
      <c r="H4413" s="4"/>
      <c r="M4413" s="2"/>
    </row>
    <row r="4414" spans="8:13" x14ac:dyDescent="0.2">
      <c r="H4414" s="4"/>
      <c r="M4414" s="2"/>
    </row>
    <row r="4415" spans="8:13" x14ac:dyDescent="0.2">
      <c r="H4415" s="4"/>
      <c r="M4415" s="2"/>
    </row>
    <row r="4416" spans="8:13" x14ac:dyDescent="0.2">
      <c r="H4416" s="4"/>
      <c r="M4416" s="2"/>
    </row>
    <row r="4417" spans="8:13" x14ac:dyDescent="0.2">
      <c r="H4417" s="4"/>
      <c r="M4417" s="2"/>
    </row>
    <row r="4418" spans="8:13" x14ac:dyDescent="0.2">
      <c r="H4418" s="4"/>
      <c r="M4418" s="2"/>
    </row>
    <row r="4419" spans="8:13" x14ac:dyDescent="0.2">
      <c r="H4419" s="4"/>
      <c r="M4419" s="2"/>
    </row>
    <row r="4420" spans="8:13" x14ac:dyDescent="0.2">
      <c r="H4420" s="4"/>
      <c r="M4420" s="2"/>
    </row>
    <row r="4421" spans="8:13" x14ac:dyDescent="0.2">
      <c r="H4421" s="4"/>
      <c r="M4421" s="2"/>
    </row>
    <row r="4422" spans="8:13" x14ac:dyDescent="0.2">
      <c r="H4422" s="4"/>
      <c r="M4422" s="2"/>
    </row>
    <row r="4423" spans="8:13" x14ac:dyDescent="0.2">
      <c r="H4423" s="4"/>
      <c r="M4423" s="2"/>
    </row>
    <row r="4424" spans="8:13" x14ac:dyDescent="0.2">
      <c r="H4424" s="4"/>
      <c r="M4424" s="2"/>
    </row>
    <row r="4425" spans="8:13" x14ac:dyDescent="0.2">
      <c r="H4425" s="4"/>
      <c r="M4425" s="2"/>
    </row>
    <row r="4426" spans="8:13" x14ac:dyDescent="0.2">
      <c r="H4426" s="4"/>
      <c r="M4426" s="2"/>
    </row>
    <row r="4427" spans="8:13" x14ac:dyDescent="0.2">
      <c r="H4427" s="4"/>
      <c r="M4427" s="2"/>
    </row>
    <row r="4428" spans="8:13" x14ac:dyDescent="0.2">
      <c r="H4428" s="4"/>
      <c r="M4428" s="2"/>
    </row>
    <row r="4429" spans="8:13" x14ac:dyDescent="0.2">
      <c r="H4429" s="4"/>
      <c r="M4429" s="2"/>
    </row>
    <row r="4430" spans="8:13" x14ac:dyDescent="0.2">
      <c r="H4430" s="4"/>
      <c r="M4430" s="2"/>
    </row>
    <row r="4431" spans="8:13" x14ac:dyDescent="0.2">
      <c r="H4431" s="4"/>
      <c r="M4431" s="2"/>
    </row>
    <row r="4432" spans="8:13" x14ac:dyDescent="0.2">
      <c r="H4432" s="4"/>
      <c r="M4432" s="2"/>
    </row>
    <row r="4433" spans="8:13" x14ac:dyDescent="0.2">
      <c r="H4433" s="4"/>
      <c r="M4433" s="2"/>
    </row>
    <row r="4434" spans="8:13" x14ac:dyDescent="0.2">
      <c r="H4434" s="4"/>
      <c r="M4434" s="2"/>
    </row>
    <row r="4435" spans="8:13" x14ac:dyDescent="0.2">
      <c r="H4435" s="4"/>
      <c r="M4435" s="2"/>
    </row>
    <row r="4436" spans="8:13" x14ac:dyDescent="0.2">
      <c r="H4436" s="4"/>
      <c r="M4436" s="2"/>
    </row>
    <row r="4437" spans="8:13" x14ac:dyDescent="0.2">
      <c r="H4437" s="4"/>
      <c r="M4437" s="2"/>
    </row>
    <row r="4438" spans="8:13" x14ac:dyDescent="0.2">
      <c r="H4438" s="4"/>
      <c r="M4438" s="2"/>
    </row>
    <row r="4439" spans="8:13" x14ac:dyDescent="0.2">
      <c r="H4439" s="4"/>
      <c r="M4439" s="2"/>
    </row>
    <row r="4440" spans="8:13" x14ac:dyDescent="0.2">
      <c r="H4440" s="4"/>
      <c r="M4440" s="2"/>
    </row>
    <row r="4441" spans="8:13" x14ac:dyDescent="0.2">
      <c r="H4441" s="4"/>
      <c r="M4441" s="2"/>
    </row>
    <row r="4442" spans="8:13" x14ac:dyDescent="0.2">
      <c r="H4442" s="4"/>
      <c r="M4442" s="2"/>
    </row>
    <row r="4443" spans="8:13" x14ac:dyDescent="0.2">
      <c r="H4443" s="4"/>
      <c r="M4443" s="2"/>
    </row>
    <row r="4444" spans="8:13" x14ac:dyDescent="0.2">
      <c r="H4444" s="4"/>
      <c r="M4444" s="2"/>
    </row>
    <row r="4445" spans="8:13" x14ac:dyDescent="0.2">
      <c r="H4445" s="4"/>
      <c r="M4445" s="2"/>
    </row>
    <row r="4446" spans="8:13" x14ac:dyDescent="0.2">
      <c r="H4446" s="4"/>
      <c r="M4446" s="2"/>
    </row>
    <row r="4447" spans="8:13" x14ac:dyDescent="0.2">
      <c r="H4447" s="4"/>
      <c r="M4447" s="2"/>
    </row>
    <row r="4448" spans="8:13" x14ac:dyDescent="0.2">
      <c r="H4448" s="4"/>
      <c r="M4448" s="2"/>
    </row>
    <row r="4449" spans="8:13" x14ac:dyDescent="0.2">
      <c r="H4449" s="4"/>
      <c r="M4449" s="2"/>
    </row>
    <row r="4450" spans="8:13" x14ac:dyDescent="0.2">
      <c r="H4450" s="4"/>
      <c r="M4450" s="2"/>
    </row>
    <row r="4451" spans="8:13" x14ac:dyDescent="0.2">
      <c r="H4451" s="4"/>
      <c r="M4451" s="2"/>
    </row>
    <row r="4452" spans="8:13" x14ac:dyDescent="0.2">
      <c r="H4452" s="4"/>
      <c r="M4452" s="2"/>
    </row>
    <row r="4453" spans="8:13" x14ac:dyDescent="0.2">
      <c r="H4453" s="4"/>
      <c r="M4453" s="2"/>
    </row>
    <row r="4454" spans="8:13" x14ac:dyDescent="0.2">
      <c r="H4454" s="4"/>
      <c r="M4454" s="2"/>
    </row>
    <row r="4455" spans="8:13" x14ac:dyDescent="0.2">
      <c r="H4455" s="4"/>
      <c r="M4455" s="2"/>
    </row>
    <row r="4456" spans="8:13" x14ac:dyDescent="0.2">
      <c r="H4456" s="4"/>
      <c r="M4456" s="2"/>
    </row>
    <row r="4457" spans="8:13" x14ac:dyDescent="0.2">
      <c r="H4457" s="4"/>
      <c r="M4457" s="2"/>
    </row>
    <row r="4458" spans="8:13" x14ac:dyDescent="0.2">
      <c r="H4458" s="4"/>
      <c r="M4458" s="2"/>
    </row>
    <row r="4459" spans="8:13" x14ac:dyDescent="0.2">
      <c r="H4459" s="4"/>
      <c r="M4459" s="2"/>
    </row>
    <row r="4460" spans="8:13" x14ac:dyDescent="0.2">
      <c r="H4460" s="4"/>
      <c r="M4460" s="2"/>
    </row>
    <row r="4461" spans="8:13" x14ac:dyDescent="0.2">
      <c r="H4461" s="4"/>
      <c r="M4461" s="2"/>
    </row>
    <row r="4462" spans="8:13" x14ac:dyDescent="0.2">
      <c r="H4462" s="4"/>
      <c r="M4462" s="2"/>
    </row>
    <row r="4463" spans="8:13" x14ac:dyDescent="0.2">
      <c r="H4463" s="4"/>
      <c r="M4463" s="2"/>
    </row>
    <row r="4464" spans="8:13" x14ac:dyDescent="0.2">
      <c r="H4464" s="4"/>
      <c r="M4464" s="2"/>
    </row>
    <row r="4465" spans="8:13" x14ac:dyDescent="0.2">
      <c r="H4465" s="4"/>
      <c r="M4465" s="2"/>
    </row>
    <row r="4466" spans="8:13" x14ac:dyDescent="0.2">
      <c r="H4466" s="4"/>
      <c r="M4466" s="2"/>
    </row>
    <row r="4467" spans="8:13" x14ac:dyDescent="0.2">
      <c r="H4467" s="4"/>
      <c r="M4467" s="2"/>
    </row>
    <row r="4468" spans="8:13" x14ac:dyDescent="0.2">
      <c r="H4468" s="4"/>
      <c r="M4468" s="2"/>
    </row>
    <row r="4469" spans="8:13" x14ac:dyDescent="0.2">
      <c r="H4469" s="4"/>
      <c r="M4469" s="2"/>
    </row>
    <row r="4470" spans="8:13" x14ac:dyDescent="0.2">
      <c r="H4470" s="4"/>
      <c r="M4470" s="2"/>
    </row>
    <row r="4471" spans="8:13" x14ac:dyDescent="0.2">
      <c r="H4471" s="4"/>
      <c r="M4471" s="2"/>
    </row>
    <row r="4472" spans="8:13" x14ac:dyDescent="0.2">
      <c r="H4472" s="4"/>
      <c r="M4472" s="2"/>
    </row>
    <row r="4473" spans="8:13" x14ac:dyDescent="0.2">
      <c r="H4473" s="4"/>
      <c r="M4473" s="2"/>
    </row>
    <row r="4474" spans="8:13" x14ac:dyDescent="0.2">
      <c r="H4474" s="4"/>
      <c r="M4474" s="2"/>
    </row>
    <row r="4475" spans="8:13" x14ac:dyDescent="0.2">
      <c r="H4475" s="4"/>
      <c r="M4475" s="2"/>
    </row>
    <row r="4476" spans="8:13" x14ac:dyDescent="0.2">
      <c r="H4476" s="4"/>
      <c r="M4476" s="2"/>
    </row>
    <row r="4477" spans="8:13" x14ac:dyDescent="0.2">
      <c r="H4477" s="4"/>
      <c r="M4477" s="2"/>
    </row>
    <row r="4478" spans="8:13" x14ac:dyDescent="0.2">
      <c r="H4478" s="4"/>
      <c r="M4478" s="2"/>
    </row>
    <row r="4479" spans="8:13" x14ac:dyDescent="0.2">
      <c r="H4479" s="4"/>
      <c r="M4479" s="2"/>
    </row>
    <row r="4480" spans="8:13" x14ac:dyDescent="0.2">
      <c r="H4480" s="4"/>
      <c r="M4480" s="2"/>
    </row>
    <row r="4481" spans="8:13" x14ac:dyDescent="0.2">
      <c r="H4481" s="4"/>
      <c r="M4481" s="2"/>
    </row>
    <row r="4482" spans="8:13" x14ac:dyDescent="0.2">
      <c r="H4482" s="4"/>
      <c r="M4482" s="2"/>
    </row>
    <row r="4483" spans="8:13" x14ac:dyDescent="0.2">
      <c r="H4483" s="4"/>
      <c r="M4483" s="2"/>
    </row>
    <row r="4484" spans="8:13" x14ac:dyDescent="0.2">
      <c r="H4484" s="4"/>
      <c r="M4484" s="2"/>
    </row>
    <row r="4485" spans="8:13" x14ac:dyDescent="0.2">
      <c r="H4485" s="4"/>
      <c r="M4485" s="2"/>
    </row>
    <row r="4486" spans="8:13" x14ac:dyDescent="0.2">
      <c r="H4486" s="4"/>
      <c r="M4486" s="2"/>
    </row>
    <row r="4487" spans="8:13" x14ac:dyDescent="0.2">
      <c r="H4487" s="4"/>
      <c r="M4487" s="2"/>
    </row>
    <row r="4488" spans="8:13" x14ac:dyDescent="0.2">
      <c r="H4488" s="4"/>
      <c r="M4488" s="2"/>
    </row>
    <row r="4489" spans="8:13" x14ac:dyDescent="0.2">
      <c r="H4489" s="4"/>
      <c r="M4489" s="2"/>
    </row>
    <row r="4490" spans="8:13" x14ac:dyDescent="0.2">
      <c r="H4490" s="4"/>
      <c r="M4490" s="2"/>
    </row>
    <row r="4491" spans="8:13" x14ac:dyDescent="0.2">
      <c r="H4491" s="4"/>
      <c r="M4491" s="2"/>
    </row>
    <row r="4492" spans="8:13" x14ac:dyDescent="0.2">
      <c r="H4492" s="4"/>
      <c r="M4492" s="2"/>
    </row>
    <row r="4493" spans="8:13" x14ac:dyDescent="0.2">
      <c r="H4493" s="4"/>
      <c r="M4493" s="2"/>
    </row>
    <row r="4494" spans="8:13" x14ac:dyDescent="0.2">
      <c r="H4494" s="4"/>
      <c r="M4494" s="2"/>
    </row>
    <row r="4495" spans="8:13" x14ac:dyDescent="0.2">
      <c r="H4495" s="4"/>
      <c r="M4495" s="2"/>
    </row>
    <row r="4496" spans="8:13" x14ac:dyDescent="0.2">
      <c r="H4496" s="4"/>
      <c r="M4496" s="2"/>
    </row>
    <row r="4497" spans="8:13" x14ac:dyDescent="0.2">
      <c r="H4497" s="4"/>
      <c r="M4497" s="2"/>
    </row>
    <row r="4498" spans="8:13" x14ac:dyDescent="0.2">
      <c r="H4498" s="4"/>
      <c r="M4498" s="2"/>
    </row>
    <row r="4499" spans="8:13" x14ac:dyDescent="0.2">
      <c r="H4499" s="4"/>
      <c r="M4499" s="2"/>
    </row>
    <row r="4500" spans="8:13" x14ac:dyDescent="0.2">
      <c r="H4500" s="4"/>
      <c r="M4500" s="2"/>
    </row>
    <row r="4501" spans="8:13" x14ac:dyDescent="0.2">
      <c r="H4501" s="4"/>
      <c r="M4501" s="2"/>
    </row>
    <row r="4502" spans="8:13" x14ac:dyDescent="0.2">
      <c r="H4502" s="4"/>
      <c r="M4502" s="2"/>
    </row>
    <row r="4503" spans="8:13" x14ac:dyDescent="0.2">
      <c r="H4503" s="4"/>
      <c r="M4503" s="2"/>
    </row>
    <row r="4504" spans="8:13" x14ac:dyDescent="0.2">
      <c r="H4504" s="4"/>
      <c r="M4504" s="2"/>
    </row>
    <row r="4505" spans="8:13" x14ac:dyDescent="0.2">
      <c r="H4505" s="4"/>
      <c r="M4505" s="2"/>
    </row>
    <row r="4506" spans="8:13" x14ac:dyDescent="0.2">
      <c r="H4506" s="4"/>
      <c r="M4506" s="2"/>
    </row>
    <row r="4507" spans="8:13" x14ac:dyDescent="0.2">
      <c r="H4507" s="4"/>
      <c r="M4507" s="2"/>
    </row>
    <row r="4508" spans="8:13" x14ac:dyDescent="0.2">
      <c r="H4508" s="4"/>
      <c r="M4508" s="2"/>
    </row>
    <row r="4509" spans="8:13" x14ac:dyDescent="0.2">
      <c r="H4509" s="4"/>
      <c r="M4509" s="2"/>
    </row>
    <row r="4510" spans="8:13" x14ac:dyDescent="0.2">
      <c r="H4510" s="4"/>
      <c r="M4510" s="2"/>
    </row>
    <row r="4511" spans="8:13" x14ac:dyDescent="0.2">
      <c r="H4511" s="4"/>
      <c r="M4511" s="2"/>
    </row>
    <row r="4512" spans="8:13" x14ac:dyDescent="0.2">
      <c r="H4512" s="4"/>
      <c r="M4512" s="2"/>
    </row>
    <row r="4513" spans="8:13" x14ac:dyDescent="0.2">
      <c r="H4513" s="4"/>
      <c r="M4513" s="2"/>
    </row>
    <row r="4514" spans="8:13" x14ac:dyDescent="0.2">
      <c r="H4514" s="4"/>
      <c r="M4514" s="2"/>
    </row>
    <row r="4515" spans="8:13" x14ac:dyDescent="0.2">
      <c r="H4515" s="4"/>
      <c r="M4515" s="2"/>
    </row>
    <row r="4516" spans="8:13" x14ac:dyDescent="0.2">
      <c r="H4516" s="4"/>
      <c r="M4516" s="2"/>
    </row>
    <row r="4517" spans="8:13" x14ac:dyDescent="0.2">
      <c r="H4517" s="4"/>
      <c r="M4517" s="2"/>
    </row>
    <row r="4518" spans="8:13" x14ac:dyDescent="0.2">
      <c r="H4518" s="4"/>
      <c r="M4518" s="2"/>
    </row>
    <row r="4519" spans="8:13" x14ac:dyDescent="0.2">
      <c r="H4519" s="4"/>
      <c r="M4519" s="2"/>
    </row>
    <row r="4520" spans="8:13" x14ac:dyDescent="0.2">
      <c r="H4520" s="4"/>
      <c r="M4520" s="2"/>
    </row>
    <row r="4521" spans="8:13" x14ac:dyDescent="0.2">
      <c r="H4521" s="4"/>
      <c r="M4521" s="2"/>
    </row>
    <row r="4522" spans="8:13" x14ac:dyDescent="0.2">
      <c r="H4522" s="4"/>
      <c r="M4522" s="2"/>
    </row>
    <row r="4523" spans="8:13" x14ac:dyDescent="0.2">
      <c r="H4523" s="4"/>
      <c r="M4523" s="2"/>
    </row>
    <row r="4524" spans="8:13" x14ac:dyDescent="0.2">
      <c r="H4524" s="4"/>
      <c r="M4524" s="2"/>
    </row>
    <row r="4525" spans="8:13" x14ac:dyDescent="0.2">
      <c r="H4525" s="4"/>
      <c r="M4525" s="2"/>
    </row>
    <row r="4526" spans="8:13" x14ac:dyDescent="0.2">
      <c r="H4526" s="4"/>
      <c r="M4526" s="2"/>
    </row>
    <row r="4527" spans="8:13" x14ac:dyDescent="0.2">
      <c r="H4527" s="4"/>
      <c r="M4527" s="2"/>
    </row>
    <row r="4528" spans="8:13" x14ac:dyDescent="0.2">
      <c r="H4528" s="4"/>
      <c r="M4528" s="2"/>
    </row>
    <row r="4529" spans="8:13" x14ac:dyDescent="0.2">
      <c r="H4529" s="4"/>
      <c r="M4529" s="2"/>
    </row>
    <row r="4530" spans="8:13" x14ac:dyDescent="0.2">
      <c r="H4530" s="4"/>
      <c r="M4530" s="2"/>
    </row>
    <row r="4531" spans="8:13" x14ac:dyDescent="0.2">
      <c r="H4531" s="4"/>
      <c r="M4531" s="2"/>
    </row>
    <row r="4532" spans="8:13" x14ac:dyDescent="0.2">
      <c r="H4532" s="4"/>
      <c r="M4532" s="2"/>
    </row>
    <row r="4533" spans="8:13" x14ac:dyDescent="0.2">
      <c r="H4533" s="4"/>
      <c r="M4533" s="2"/>
    </row>
    <row r="4534" spans="8:13" x14ac:dyDescent="0.2">
      <c r="H4534" s="4"/>
      <c r="M4534" s="2"/>
    </row>
    <row r="4535" spans="8:13" x14ac:dyDescent="0.2">
      <c r="H4535" s="4"/>
      <c r="M4535" s="2"/>
    </row>
    <row r="4536" spans="8:13" x14ac:dyDescent="0.2">
      <c r="H4536" s="4"/>
      <c r="M4536" s="2"/>
    </row>
    <row r="4537" spans="8:13" x14ac:dyDescent="0.2">
      <c r="H4537" s="4"/>
      <c r="M4537" s="2"/>
    </row>
    <row r="4538" spans="8:13" x14ac:dyDescent="0.2">
      <c r="H4538" s="4"/>
      <c r="M4538" s="2"/>
    </row>
    <row r="4539" spans="8:13" x14ac:dyDescent="0.2">
      <c r="H4539" s="4"/>
      <c r="M4539" s="2"/>
    </row>
    <row r="4540" spans="8:13" x14ac:dyDescent="0.2">
      <c r="H4540" s="4"/>
      <c r="M4540" s="2"/>
    </row>
    <row r="4541" spans="8:13" x14ac:dyDescent="0.2">
      <c r="H4541" s="4"/>
      <c r="M4541" s="2"/>
    </row>
    <row r="4542" spans="8:13" x14ac:dyDescent="0.2">
      <c r="H4542" s="4"/>
      <c r="M4542" s="2"/>
    </row>
    <row r="4543" spans="8:13" x14ac:dyDescent="0.2">
      <c r="H4543" s="4"/>
      <c r="M4543" s="2"/>
    </row>
    <row r="4544" spans="8:13" x14ac:dyDescent="0.2">
      <c r="H4544" s="4"/>
      <c r="M4544" s="2"/>
    </row>
    <row r="4545" spans="8:13" x14ac:dyDescent="0.2">
      <c r="H4545" s="4"/>
      <c r="M4545" s="2"/>
    </row>
    <row r="4546" spans="8:13" x14ac:dyDescent="0.2">
      <c r="H4546" s="4"/>
      <c r="M4546" s="2"/>
    </row>
    <row r="4547" spans="8:13" x14ac:dyDescent="0.2">
      <c r="H4547" s="4"/>
      <c r="M4547" s="2"/>
    </row>
    <row r="4548" spans="8:13" x14ac:dyDescent="0.2">
      <c r="H4548" s="4"/>
      <c r="M4548" s="2"/>
    </row>
    <row r="4549" spans="8:13" x14ac:dyDescent="0.2">
      <c r="H4549" s="4"/>
      <c r="M4549" s="2"/>
    </row>
    <row r="4550" spans="8:13" x14ac:dyDescent="0.2">
      <c r="H4550" s="4"/>
      <c r="M4550" s="2"/>
    </row>
    <row r="4551" spans="8:13" x14ac:dyDescent="0.2">
      <c r="H4551" s="4"/>
      <c r="M4551" s="2"/>
    </row>
    <row r="4552" spans="8:13" x14ac:dyDescent="0.2">
      <c r="H4552" s="4"/>
      <c r="M4552" s="2"/>
    </row>
    <row r="4553" spans="8:13" x14ac:dyDescent="0.2">
      <c r="H4553" s="4"/>
      <c r="M4553" s="2"/>
    </row>
    <row r="4554" spans="8:13" x14ac:dyDescent="0.2">
      <c r="H4554" s="4"/>
      <c r="M4554" s="2"/>
    </row>
    <row r="4555" spans="8:13" x14ac:dyDescent="0.2">
      <c r="H4555" s="4"/>
      <c r="M4555" s="2"/>
    </row>
    <row r="4556" spans="8:13" x14ac:dyDescent="0.2">
      <c r="H4556" s="4"/>
      <c r="M4556" s="2"/>
    </row>
    <row r="4557" spans="8:13" x14ac:dyDescent="0.2">
      <c r="H4557" s="4"/>
      <c r="M4557" s="2"/>
    </row>
    <row r="4558" spans="8:13" x14ac:dyDescent="0.2">
      <c r="H4558" s="4"/>
      <c r="M4558" s="2"/>
    </row>
    <row r="4559" spans="8:13" x14ac:dyDescent="0.2">
      <c r="H4559" s="4"/>
      <c r="M4559" s="2"/>
    </row>
    <row r="4560" spans="8:13" x14ac:dyDescent="0.2">
      <c r="H4560" s="4"/>
      <c r="M4560" s="2"/>
    </row>
    <row r="4561" spans="8:13" x14ac:dyDescent="0.2">
      <c r="H4561" s="4"/>
      <c r="M4561" s="2"/>
    </row>
    <row r="4562" spans="8:13" x14ac:dyDescent="0.2">
      <c r="H4562" s="4"/>
      <c r="M4562" s="2"/>
    </row>
    <row r="4563" spans="8:13" x14ac:dyDescent="0.2">
      <c r="H4563" s="4"/>
      <c r="M4563" s="2"/>
    </row>
    <row r="4564" spans="8:13" x14ac:dyDescent="0.2">
      <c r="H4564" s="4"/>
      <c r="M4564" s="2"/>
    </row>
    <row r="4565" spans="8:13" x14ac:dyDescent="0.2">
      <c r="H4565" s="4"/>
      <c r="M4565" s="2"/>
    </row>
    <row r="4566" spans="8:13" x14ac:dyDescent="0.2">
      <c r="H4566" s="4"/>
      <c r="M4566" s="2"/>
    </row>
    <row r="4567" spans="8:13" x14ac:dyDescent="0.2">
      <c r="H4567" s="4"/>
      <c r="M4567" s="2"/>
    </row>
    <row r="4568" spans="8:13" x14ac:dyDescent="0.2">
      <c r="H4568" s="4"/>
      <c r="M4568" s="2"/>
    </row>
    <row r="4569" spans="8:13" x14ac:dyDescent="0.2">
      <c r="H4569" s="4"/>
      <c r="M4569" s="2"/>
    </row>
    <row r="4570" spans="8:13" x14ac:dyDescent="0.2">
      <c r="H4570" s="4"/>
      <c r="M4570" s="2"/>
    </row>
    <row r="4571" spans="8:13" x14ac:dyDescent="0.2">
      <c r="H4571" s="4"/>
      <c r="M4571" s="2"/>
    </row>
    <row r="4572" spans="8:13" x14ac:dyDescent="0.2">
      <c r="H4572" s="4"/>
      <c r="M4572" s="2"/>
    </row>
    <row r="4573" spans="8:13" x14ac:dyDescent="0.2">
      <c r="H4573" s="4"/>
      <c r="M4573" s="2"/>
    </row>
    <row r="4574" spans="8:13" x14ac:dyDescent="0.2">
      <c r="H4574" s="4"/>
      <c r="M4574" s="2"/>
    </row>
    <row r="4575" spans="8:13" x14ac:dyDescent="0.2">
      <c r="H4575" s="4"/>
      <c r="M4575" s="2"/>
    </row>
    <row r="4576" spans="8:13" x14ac:dyDescent="0.2">
      <c r="H4576" s="4"/>
      <c r="M4576" s="2"/>
    </row>
    <row r="4577" spans="8:13" x14ac:dyDescent="0.2">
      <c r="H4577" s="4"/>
      <c r="M4577" s="2"/>
    </row>
    <row r="4578" spans="8:13" x14ac:dyDescent="0.2">
      <c r="H4578" s="4"/>
      <c r="M4578" s="2"/>
    </row>
    <row r="4579" spans="8:13" x14ac:dyDescent="0.2">
      <c r="H4579" s="4"/>
      <c r="M4579" s="2"/>
    </row>
    <row r="4580" spans="8:13" x14ac:dyDescent="0.2">
      <c r="H4580" s="4"/>
      <c r="M4580" s="2"/>
    </row>
    <row r="4581" spans="8:13" x14ac:dyDescent="0.2">
      <c r="H4581" s="4"/>
      <c r="M4581" s="2"/>
    </row>
    <row r="4582" spans="8:13" x14ac:dyDescent="0.2">
      <c r="H4582" s="4"/>
      <c r="M4582" s="2"/>
    </row>
    <row r="4583" spans="8:13" x14ac:dyDescent="0.2">
      <c r="H4583" s="4"/>
      <c r="M4583" s="2"/>
    </row>
    <row r="4584" spans="8:13" x14ac:dyDescent="0.2">
      <c r="H4584" s="4"/>
      <c r="M4584" s="2"/>
    </row>
    <row r="4585" spans="8:13" x14ac:dyDescent="0.2">
      <c r="H4585" s="4"/>
      <c r="M4585" s="2"/>
    </row>
    <row r="4586" spans="8:13" x14ac:dyDescent="0.2">
      <c r="H4586" s="4"/>
      <c r="M4586" s="2"/>
    </row>
    <row r="4587" spans="8:13" x14ac:dyDescent="0.2">
      <c r="H4587" s="4"/>
      <c r="M4587" s="2"/>
    </row>
    <row r="4588" spans="8:13" x14ac:dyDescent="0.2">
      <c r="H4588" s="4"/>
      <c r="M4588" s="2"/>
    </row>
    <row r="4589" spans="8:13" x14ac:dyDescent="0.2">
      <c r="H4589" s="4"/>
      <c r="M4589" s="2"/>
    </row>
    <row r="4590" spans="8:13" x14ac:dyDescent="0.2">
      <c r="H4590" s="4"/>
      <c r="M4590" s="2"/>
    </row>
    <row r="4591" spans="8:13" x14ac:dyDescent="0.2">
      <c r="H4591" s="4"/>
      <c r="M4591" s="2"/>
    </row>
    <row r="4592" spans="8:13" x14ac:dyDescent="0.2">
      <c r="H4592" s="4"/>
      <c r="M4592" s="2"/>
    </row>
    <row r="4593" spans="8:13" x14ac:dyDescent="0.2">
      <c r="H4593" s="4"/>
      <c r="M4593" s="2"/>
    </row>
    <row r="4594" spans="8:13" x14ac:dyDescent="0.2">
      <c r="H4594" s="4"/>
      <c r="M4594" s="2"/>
    </row>
    <row r="4595" spans="8:13" x14ac:dyDescent="0.2">
      <c r="H4595" s="4"/>
      <c r="M4595" s="2"/>
    </row>
    <row r="4596" spans="8:13" x14ac:dyDescent="0.2">
      <c r="H4596" s="4"/>
      <c r="M4596" s="2"/>
    </row>
    <row r="4597" spans="8:13" x14ac:dyDescent="0.2">
      <c r="H4597" s="4"/>
      <c r="M4597" s="2"/>
    </row>
    <row r="4598" spans="8:13" x14ac:dyDescent="0.2">
      <c r="H4598" s="4"/>
      <c r="M4598" s="2"/>
    </row>
    <row r="4599" spans="8:13" x14ac:dyDescent="0.2">
      <c r="H4599" s="4"/>
      <c r="M4599" s="2"/>
    </row>
    <row r="4600" spans="8:13" x14ac:dyDescent="0.2">
      <c r="H4600" s="4"/>
      <c r="M4600" s="2"/>
    </row>
    <row r="4601" spans="8:13" x14ac:dyDescent="0.2">
      <c r="H4601" s="4"/>
      <c r="M4601" s="2"/>
    </row>
    <row r="4602" spans="8:13" x14ac:dyDescent="0.2">
      <c r="H4602" s="4"/>
      <c r="M4602" s="2"/>
    </row>
    <row r="4603" spans="8:13" x14ac:dyDescent="0.2">
      <c r="H4603" s="4"/>
      <c r="M4603" s="2"/>
    </row>
    <row r="4604" spans="8:13" x14ac:dyDescent="0.2">
      <c r="H4604" s="4"/>
      <c r="M4604" s="2"/>
    </row>
    <row r="4605" spans="8:13" x14ac:dyDescent="0.2">
      <c r="H4605" s="4"/>
      <c r="M4605" s="2"/>
    </row>
    <row r="4606" spans="8:13" x14ac:dyDescent="0.2">
      <c r="H4606" s="4"/>
      <c r="M4606" s="2"/>
    </row>
    <row r="4607" spans="8:13" x14ac:dyDescent="0.2">
      <c r="H4607" s="4"/>
      <c r="M4607" s="2"/>
    </row>
    <row r="4608" spans="8:13" x14ac:dyDescent="0.2">
      <c r="H4608" s="4"/>
      <c r="M4608" s="2"/>
    </row>
    <row r="4609" spans="8:13" x14ac:dyDescent="0.2">
      <c r="H4609" s="4"/>
      <c r="M4609" s="2"/>
    </row>
    <row r="4610" spans="8:13" x14ac:dyDescent="0.2">
      <c r="H4610" s="4"/>
      <c r="M4610" s="2"/>
    </row>
    <row r="4611" spans="8:13" x14ac:dyDescent="0.2">
      <c r="H4611" s="4"/>
      <c r="M4611" s="2"/>
    </row>
    <row r="4612" spans="8:13" x14ac:dyDescent="0.2">
      <c r="H4612" s="4"/>
      <c r="M4612" s="2"/>
    </row>
    <row r="4613" spans="8:13" x14ac:dyDescent="0.2">
      <c r="H4613" s="4"/>
      <c r="M4613" s="2"/>
    </row>
    <row r="4614" spans="8:13" x14ac:dyDescent="0.2">
      <c r="H4614" s="4"/>
      <c r="M4614" s="2"/>
    </row>
    <row r="4615" spans="8:13" x14ac:dyDescent="0.2">
      <c r="H4615" s="4"/>
      <c r="M4615" s="2"/>
    </row>
    <row r="4616" spans="8:13" x14ac:dyDescent="0.2">
      <c r="H4616" s="4"/>
      <c r="M4616" s="2"/>
    </row>
    <row r="4617" spans="8:13" x14ac:dyDescent="0.2">
      <c r="H4617" s="4"/>
      <c r="M4617" s="2"/>
    </row>
    <row r="4618" spans="8:13" x14ac:dyDescent="0.2">
      <c r="H4618" s="4"/>
      <c r="M4618" s="2"/>
    </row>
    <row r="4619" spans="8:13" x14ac:dyDescent="0.2">
      <c r="H4619" s="4"/>
      <c r="M4619" s="2"/>
    </row>
    <row r="4620" spans="8:13" x14ac:dyDescent="0.2">
      <c r="H4620" s="4"/>
      <c r="M4620" s="2"/>
    </row>
    <row r="4621" spans="8:13" x14ac:dyDescent="0.2">
      <c r="H4621" s="4"/>
      <c r="M4621" s="2"/>
    </row>
    <row r="4622" spans="8:13" x14ac:dyDescent="0.2">
      <c r="H4622" s="4"/>
      <c r="M4622" s="2"/>
    </row>
    <row r="4623" spans="8:13" x14ac:dyDescent="0.2">
      <c r="H4623" s="4"/>
      <c r="M4623" s="2"/>
    </row>
    <row r="4624" spans="8:13" x14ac:dyDescent="0.2">
      <c r="H4624" s="4"/>
      <c r="M4624" s="2"/>
    </row>
    <row r="4625" spans="8:13" x14ac:dyDescent="0.2">
      <c r="H4625" s="4"/>
      <c r="M4625" s="2"/>
    </row>
    <row r="4626" spans="8:13" x14ac:dyDescent="0.2">
      <c r="H4626" s="4"/>
      <c r="M4626" s="2"/>
    </row>
    <row r="4627" spans="8:13" x14ac:dyDescent="0.2">
      <c r="H4627" s="4"/>
      <c r="M4627" s="2"/>
    </row>
    <row r="4628" spans="8:13" x14ac:dyDescent="0.2">
      <c r="H4628" s="4"/>
      <c r="M4628" s="2"/>
    </row>
    <row r="4629" spans="8:13" x14ac:dyDescent="0.2">
      <c r="H4629" s="4"/>
      <c r="M4629" s="2"/>
    </row>
    <row r="4630" spans="8:13" x14ac:dyDescent="0.2">
      <c r="H4630" s="4"/>
      <c r="M4630" s="2"/>
    </row>
    <row r="4631" spans="8:13" x14ac:dyDescent="0.2">
      <c r="H4631" s="4"/>
      <c r="M4631" s="2"/>
    </row>
    <row r="4632" spans="8:13" x14ac:dyDescent="0.2">
      <c r="H4632" s="4"/>
      <c r="M4632" s="2"/>
    </row>
    <row r="4633" spans="8:13" x14ac:dyDescent="0.2">
      <c r="H4633" s="4"/>
      <c r="M4633" s="2"/>
    </row>
    <row r="4634" spans="8:13" x14ac:dyDescent="0.2">
      <c r="H4634" s="4"/>
      <c r="M4634" s="2"/>
    </row>
    <row r="4635" spans="8:13" x14ac:dyDescent="0.2">
      <c r="H4635" s="4"/>
      <c r="M4635" s="2"/>
    </row>
    <row r="4636" spans="8:13" x14ac:dyDescent="0.2">
      <c r="H4636" s="4"/>
      <c r="M4636" s="2"/>
    </row>
    <row r="4637" spans="8:13" x14ac:dyDescent="0.2">
      <c r="H4637" s="4"/>
      <c r="M4637" s="2"/>
    </row>
    <row r="4638" spans="8:13" x14ac:dyDescent="0.2">
      <c r="H4638" s="4"/>
      <c r="M4638" s="2"/>
    </row>
    <row r="4639" spans="8:13" x14ac:dyDescent="0.2">
      <c r="H4639" s="4"/>
      <c r="M4639" s="2"/>
    </row>
    <row r="4640" spans="8:13" x14ac:dyDescent="0.2">
      <c r="H4640" s="4"/>
      <c r="M4640" s="2"/>
    </row>
    <row r="4641" spans="8:13" x14ac:dyDescent="0.2">
      <c r="H4641" s="4"/>
      <c r="M4641" s="2"/>
    </row>
    <row r="4642" spans="8:13" x14ac:dyDescent="0.2">
      <c r="H4642" s="4"/>
      <c r="M4642" s="2"/>
    </row>
    <row r="4643" spans="8:13" x14ac:dyDescent="0.2">
      <c r="H4643" s="4"/>
      <c r="M4643" s="2"/>
    </row>
    <row r="4644" spans="8:13" x14ac:dyDescent="0.2">
      <c r="H4644" s="4"/>
      <c r="M4644" s="2"/>
    </row>
    <row r="4645" spans="8:13" x14ac:dyDescent="0.2">
      <c r="H4645" s="4"/>
      <c r="M4645" s="2"/>
    </row>
    <row r="4646" spans="8:13" x14ac:dyDescent="0.2">
      <c r="H4646" s="4"/>
      <c r="M4646" s="2"/>
    </row>
    <row r="4647" spans="8:13" x14ac:dyDescent="0.2">
      <c r="H4647" s="4"/>
      <c r="M4647" s="2"/>
    </row>
    <row r="4648" spans="8:13" x14ac:dyDescent="0.2">
      <c r="H4648" s="4"/>
      <c r="M4648" s="2"/>
    </row>
    <row r="4649" spans="8:13" x14ac:dyDescent="0.2">
      <c r="H4649" s="4"/>
      <c r="M4649" s="2"/>
    </row>
    <row r="4650" spans="8:13" x14ac:dyDescent="0.2">
      <c r="H4650" s="4"/>
      <c r="M4650" s="2"/>
    </row>
    <row r="4651" spans="8:13" x14ac:dyDescent="0.2">
      <c r="H4651" s="4"/>
      <c r="M4651" s="2"/>
    </row>
    <row r="4652" spans="8:13" x14ac:dyDescent="0.2">
      <c r="H4652" s="4"/>
      <c r="M4652" s="2"/>
    </row>
    <row r="4653" spans="8:13" x14ac:dyDescent="0.2">
      <c r="H4653" s="4"/>
      <c r="M4653" s="2"/>
    </row>
    <row r="4654" spans="8:13" x14ac:dyDescent="0.2">
      <c r="H4654" s="4"/>
      <c r="M4654" s="2"/>
    </row>
    <row r="4655" spans="8:13" x14ac:dyDescent="0.2">
      <c r="H4655" s="4"/>
      <c r="M4655" s="2"/>
    </row>
    <row r="4656" spans="8:13" x14ac:dyDescent="0.2">
      <c r="H4656" s="4"/>
      <c r="M4656" s="2"/>
    </row>
    <row r="4657" spans="8:13" x14ac:dyDescent="0.2">
      <c r="H4657" s="4"/>
      <c r="M4657" s="2"/>
    </row>
    <row r="4658" spans="8:13" x14ac:dyDescent="0.2">
      <c r="H4658" s="4"/>
      <c r="M4658" s="2"/>
    </row>
    <row r="4659" spans="8:13" x14ac:dyDescent="0.2">
      <c r="H4659" s="4"/>
      <c r="M4659" s="2"/>
    </row>
    <row r="4660" spans="8:13" x14ac:dyDescent="0.2">
      <c r="H4660" s="4"/>
      <c r="M4660" s="2"/>
    </row>
    <row r="4661" spans="8:13" x14ac:dyDescent="0.2">
      <c r="H4661" s="4"/>
      <c r="M4661" s="2"/>
    </row>
    <row r="4662" spans="8:13" x14ac:dyDescent="0.2">
      <c r="H4662" s="4"/>
      <c r="M4662" s="2"/>
    </row>
    <row r="4663" spans="8:13" x14ac:dyDescent="0.2">
      <c r="H4663" s="4"/>
      <c r="M4663" s="2"/>
    </row>
    <row r="4664" spans="8:13" x14ac:dyDescent="0.2">
      <c r="H4664" s="4"/>
      <c r="M4664" s="2"/>
    </row>
    <row r="4665" spans="8:13" x14ac:dyDescent="0.2">
      <c r="H4665" s="4"/>
      <c r="M4665" s="2"/>
    </row>
    <row r="4666" spans="8:13" x14ac:dyDescent="0.2">
      <c r="H4666" s="4"/>
      <c r="M4666" s="2"/>
    </row>
    <row r="4667" spans="8:13" x14ac:dyDescent="0.2">
      <c r="H4667" s="4"/>
      <c r="M4667" s="2"/>
    </row>
    <row r="4668" spans="8:13" x14ac:dyDescent="0.2">
      <c r="H4668" s="4"/>
      <c r="M4668" s="2"/>
    </row>
    <row r="4669" spans="8:13" x14ac:dyDescent="0.2">
      <c r="H4669" s="4"/>
      <c r="M4669" s="2"/>
    </row>
    <row r="4670" spans="8:13" x14ac:dyDescent="0.2">
      <c r="H4670" s="4"/>
      <c r="M4670" s="2"/>
    </row>
    <row r="4671" spans="8:13" x14ac:dyDescent="0.2">
      <c r="H4671" s="4"/>
      <c r="M4671" s="2"/>
    </row>
    <row r="4672" spans="8:13" x14ac:dyDescent="0.2">
      <c r="H4672" s="4"/>
      <c r="M4672" s="2"/>
    </row>
    <row r="4673" spans="8:13" x14ac:dyDescent="0.2">
      <c r="H4673" s="4"/>
      <c r="M4673" s="2"/>
    </row>
    <row r="4674" spans="8:13" x14ac:dyDescent="0.2">
      <c r="H4674" s="4"/>
      <c r="M4674" s="2"/>
    </row>
    <row r="4675" spans="8:13" x14ac:dyDescent="0.2">
      <c r="H4675" s="4"/>
      <c r="M4675" s="2"/>
    </row>
    <row r="4676" spans="8:13" x14ac:dyDescent="0.2">
      <c r="H4676" s="4"/>
      <c r="M4676" s="2"/>
    </row>
    <row r="4677" spans="8:13" x14ac:dyDescent="0.2">
      <c r="H4677" s="4"/>
      <c r="M4677" s="2"/>
    </row>
    <row r="4678" spans="8:13" x14ac:dyDescent="0.2">
      <c r="H4678" s="4"/>
      <c r="M4678" s="2"/>
    </row>
    <row r="4679" spans="8:13" x14ac:dyDescent="0.2">
      <c r="H4679" s="4"/>
      <c r="M4679" s="2"/>
    </row>
    <row r="4680" spans="8:13" x14ac:dyDescent="0.2">
      <c r="H4680" s="4"/>
      <c r="M4680" s="2"/>
    </row>
    <row r="4681" spans="8:13" x14ac:dyDescent="0.2">
      <c r="H4681" s="4"/>
      <c r="M4681" s="2"/>
    </row>
    <row r="4682" spans="8:13" x14ac:dyDescent="0.2">
      <c r="H4682" s="4"/>
      <c r="M4682" s="2"/>
    </row>
    <row r="4683" spans="8:13" x14ac:dyDescent="0.2">
      <c r="H4683" s="4"/>
      <c r="M4683" s="2"/>
    </row>
    <row r="4684" spans="8:13" x14ac:dyDescent="0.2">
      <c r="H4684" s="4"/>
      <c r="M4684" s="2"/>
    </row>
    <row r="4685" spans="8:13" x14ac:dyDescent="0.2">
      <c r="H4685" s="4"/>
      <c r="M4685" s="2"/>
    </row>
    <row r="4686" spans="8:13" x14ac:dyDescent="0.2">
      <c r="H4686" s="4"/>
      <c r="M4686" s="2"/>
    </row>
    <row r="4687" spans="8:13" x14ac:dyDescent="0.2">
      <c r="H4687" s="4"/>
      <c r="M4687" s="2"/>
    </row>
    <row r="4688" spans="8:13" x14ac:dyDescent="0.2">
      <c r="H4688" s="4"/>
      <c r="M4688" s="2"/>
    </row>
    <row r="4689" spans="8:13" x14ac:dyDescent="0.2">
      <c r="H4689" s="4"/>
      <c r="M4689" s="2"/>
    </row>
    <row r="4690" spans="8:13" x14ac:dyDescent="0.2">
      <c r="H4690" s="4"/>
      <c r="M4690" s="2"/>
    </row>
    <row r="4691" spans="8:13" x14ac:dyDescent="0.2">
      <c r="H4691" s="4"/>
      <c r="M4691" s="2"/>
    </row>
    <row r="4692" spans="8:13" x14ac:dyDescent="0.2">
      <c r="H4692" s="4"/>
      <c r="M4692" s="2"/>
    </row>
    <row r="4693" spans="8:13" x14ac:dyDescent="0.2">
      <c r="H4693" s="4"/>
      <c r="M4693" s="2"/>
    </row>
    <row r="4694" spans="8:13" x14ac:dyDescent="0.2">
      <c r="H4694" s="4"/>
      <c r="M4694" s="2"/>
    </row>
    <row r="4695" spans="8:13" x14ac:dyDescent="0.2">
      <c r="H4695" s="4"/>
      <c r="M4695" s="2"/>
    </row>
    <row r="4696" spans="8:13" x14ac:dyDescent="0.2">
      <c r="H4696" s="4"/>
      <c r="M4696" s="2"/>
    </row>
    <row r="4697" spans="8:13" x14ac:dyDescent="0.2">
      <c r="H4697" s="4"/>
      <c r="M4697" s="2"/>
    </row>
    <row r="4698" spans="8:13" x14ac:dyDescent="0.2">
      <c r="H4698" s="4"/>
      <c r="M4698" s="2"/>
    </row>
    <row r="4699" spans="8:13" x14ac:dyDescent="0.2">
      <c r="H4699" s="4"/>
      <c r="M4699" s="2"/>
    </row>
    <row r="4700" spans="8:13" x14ac:dyDescent="0.2">
      <c r="H4700" s="4"/>
      <c r="M4700" s="2"/>
    </row>
    <row r="4701" spans="8:13" x14ac:dyDescent="0.2">
      <c r="H4701" s="4"/>
      <c r="M4701" s="2"/>
    </row>
    <row r="4702" spans="8:13" x14ac:dyDescent="0.2">
      <c r="H4702" s="4"/>
      <c r="M4702" s="2"/>
    </row>
    <row r="4703" spans="8:13" x14ac:dyDescent="0.2">
      <c r="H4703" s="4"/>
      <c r="M4703" s="2"/>
    </row>
    <row r="4704" spans="8:13" x14ac:dyDescent="0.2">
      <c r="H4704" s="4"/>
      <c r="M4704" s="2"/>
    </row>
    <row r="4705" spans="8:13" x14ac:dyDescent="0.2">
      <c r="H4705" s="4"/>
      <c r="M4705" s="2"/>
    </row>
    <row r="4706" spans="8:13" x14ac:dyDescent="0.2">
      <c r="H4706" s="4"/>
      <c r="M4706" s="2"/>
    </row>
    <row r="4707" spans="8:13" x14ac:dyDescent="0.2">
      <c r="H4707" s="4"/>
      <c r="M4707" s="2"/>
    </row>
    <row r="4708" spans="8:13" x14ac:dyDescent="0.2">
      <c r="H4708" s="4"/>
      <c r="M4708" s="2"/>
    </row>
    <row r="4709" spans="8:13" x14ac:dyDescent="0.2">
      <c r="H4709" s="4"/>
      <c r="M4709" s="2"/>
    </row>
    <row r="4710" spans="8:13" x14ac:dyDescent="0.2">
      <c r="H4710" s="4"/>
      <c r="M4710" s="2"/>
    </row>
    <row r="4711" spans="8:13" x14ac:dyDescent="0.2">
      <c r="H4711" s="4"/>
      <c r="M4711" s="2"/>
    </row>
    <row r="4712" spans="8:13" x14ac:dyDescent="0.2">
      <c r="H4712" s="4"/>
      <c r="M4712" s="2"/>
    </row>
    <row r="4713" spans="8:13" x14ac:dyDescent="0.2">
      <c r="H4713" s="4"/>
      <c r="M4713" s="2"/>
    </row>
    <row r="4714" spans="8:13" x14ac:dyDescent="0.2">
      <c r="H4714" s="4"/>
      <c r="M4714" s="2"/>
    </row>
    <row r="4715" spans="8:13" x14ac:dyDescent="0.2">
      <c r="H4715" s="4"/>
      <c r="M4715" s="2"/>
    </row>
    <row r="4716" spans="8:13" x14ac:dyDescent="0.2">
      <c r="H4716" s="4"/>
      <c r="M4716" s="2"/>
    </row>
    <row r="4717" spans="8:13" x14ac:dyDescent="0.2">
      <c r="H4717" s="4"/>
      <c r="M4717" s="2"/>
    </row>
    <row r="4718" spans="8:13" x14ac:dyDescent="0.2">
      <c r="H4718" s="4"/>
      <c r="M4718" s="2"/>
    </row>
    <row r="4719" spans="8:13" x14ac:dyDescent="0.2">
      <c r="H4719" s="4"/>
      <c r="M4719" s="2"/>
    </row>
    <row r="4720" spans="8:13" x14ac:dyDescent="0.2">
      <c r="H4720" s="4"/>
      <c r="M4720" s="2"/>
    </row>
    <row r="4721" spans="8:13" x14ac:dyDescent="0.2">
      <c r="H4721" s="4"/>
      <c r="M4721" s="2"/>
    </row>
    <row r="4722" spans="8:13" x14ac:dyDescent="0.2">
      <c r="H4722" s="4"/>
      <c r="M4722" s="2"/>
    </row>
    <row r="4723" spans="8:13" x14ac:dyDescent="0.2">
      <c r="H4723" s="4"/>
      <c r="M4723" s="2"/>
    </row>
    <row r="4724" spans="8:13" x14ac:dyDescent="0.2">
      <c r="H4724" s="4"/>
      <c r="M4724" s="2"/>
    </row>
    <row r="4725" spans="8:13" x14ac:dyDescent="0.2">
      <c r="H4725" s="4"/>
      <c r="M4725" s="2"/>
    </row>
    <row r="4726" spans="8:13" x14ac:dyDescent="0.2">
      <c r="H4726" s="4"/>
      <c r="M4726" s="2"/>
    </row>
    <row r="4727" spans="8:13" x14ac:dyDescent="0.2">
      <c r="H4727" s="4"/>
      <c r="M4727" s="2"/>
    </row>
    <row r="4728" spans="8:13" x14ac:dyDescent="0.2">
      <c r="H4728" s="4"/>
      <c r="M4728" s="2"/>
    </row>
    <row r="4729" spans="8:13" x14ac:dyDescent="0.2">
      <c r="H4729" s="4"/>
      <c r="M4729" s="2"/>
    </row>
    <row r="4730" spans="8:13" x14ac:dyDescent="0.2">
      <c r="H4730" s="4"/>
      <c r="M4730" s="2"/>
    </row>
    <row r="4731" spans="8:13" x14ac:dyDescent="0.2">
      <c r="H4731" s="4"/>
      <c r="M4731" s="2"/>
    </row>
    <row r="4732" spans="8:13" x14ac:dyDescent="0.2">
      <c r="H4732" s="4"/>
      <c r="M4732" s="2"/>
    </row>
    <row r="4733" spans="8:13" x14ac:dyDescent="0.2">
      <c r="H4733" s="4"/>
      <c r="M4733" s="2"/>
    </row>
    <row r="4734" spans="8:13" x14ac:dyDescent="0.2">
      <c r="H4734" s="4"/>
      <c r="M4734" s="2"/>
    </row>
    <row r="4735" spans="8:13" x14ac:dyDescent="0.2">
      <c r="H4735" s="4"/>
      <c r="M4735" s="2"/>
    </row>
    <row r="4736" spans="8:13" x14ac:dyDescent="0.2">
      <c r="H4736" s="4"/>
      <c r="M4736" s="2"/>
    </row>
    <row r="4737" spans="8:13" x14ac:dyDescent="0.2">
      <c r="H4737" s="4"/>
      <c r="M4737" s="2"/>
    </row>
    <row r="4738" spans="8:13" x14ac:dyDescent="0.2">
      <c r="H4738" s="4"/>
      <c r="M4738" s="2"/>
    </row>
    <row r="4739" spans="8:13" x14ac:dyDescent="0.2">
      <c r="H4739" s="4"/>
      <c r="M4739" s="2"/>
    </row>
    <row r="4740" spans="8:13" x14ac:dyDescent="0.2">
      <c r="H4740" s="4"/>
      <c r="M4740" s="2"/>
    </row>
    <row r="4741" spans="8:13" x14ac:dyDescent="0.2">
      <c r="H4741" s="4"/>
      <c r="M4741" s="2"/>
    </row>
    <row r="4742" spans="8:13" x14ac:dyDescent="0.2">
      <c r="H4742" s="4"/>
      <c r="M4742" s="2"/>
    </row>
    <row r="4743" spans="8:13" x14ac:dyDescent="0.2">
      <c r="H4743" s="4"/>
      <c r="M4743" s="2"/>
    </row>
    <row r="4744" spans="8:13" x14ac:dyDescent="0.2">
      <c r="H4744" s="4"/>
      <c r="M4744" s="2"/>
    </row>
    <row r="4745" spans="8:13" x14ac:dyDescent="0.2">
      <c r="H4745" s="4"/>
      <c r="M4745" s="2"/>
    </row>
    <row r="4746" spans="8:13" x14ac:dyDescent="0.2">
      <c r="H4746" s="4"/>
      <c r="M4746" s="2"/>
    </row>
    <row r="4747" spans="8:13" x14ac:dyDescent="0.2">
      <c r="H4747" s="4"/>
      <c r="M4747" s="2"/>
    </row>
    <row r="4748" spans="8:13" x14ac:dyDescent="0.2">
      <c r="H4748" s="4"/>
      <c r="M4748" s="2"/>
    </row>
    <row r="4749" spans="8:13" x14ac:dyDescent="0.2">
      <c r="H4749" s="4"/>
      <c r="M4749" s="2"/>
    </row>
    <row r="4750" spans="8:13" x14ac:dyDescent="0.2">
      <c r="H4750" s="4"/>
      <c r="M4750" s="2"/>
    </row>
    <row r="4751" spans="8:13" x14ac:dyDescent="0.2">
      <c r="H4751" s="4"/>
      <c r="M4751" s="2"/>
    </row>
    <row r="4752" spans="8:13" x14ac:dyDescent="0.2">
      <c r="H4752" s="4"/>
      <c r="M4752" s="2"/>
    </row>
    <row r="4753" spans="8:13" x14ac:dyDescent="0.2">
      <c r="H4753" s="4"/>
      <c r="M4753" s="2"/>
    </row>
    <row r="4754" spans="8:13" x14ac:dyDescent="0.2">
      <c r="H4754" s="4"/>
      <c r="M4754" s="2"/>
    </row>
    <row r="4755" spans="8:13" x14ac:dyDescent="0.2">
      <c r="H4755" s="4"/>
      <c r="M4755" s="2"/>
    </row>
    <row r="4756" spans="8:13" x14ac:dyDescent="0.2">
      <c r="H4756" s="4"/>
      <c r="M4756" s="2"/>
    </row>
    <row r="4757" spans="8:13" x14ac:dyDescent="0.2">
      <c r="H4757" s="4"/>
      <c r="M4757" s="2"/>
    </row>
    <row r="4758" spans="8:13" x14ac:dyDescent="0.2">
      <c r="H4758" s="4"/>
      <c r="M4758" s="2"/>
    </row>
    <row r="4759" spans="8:13" x14ac:dyDescent="0.2">
      <c r="H4759" s="4"/>
      <c r="M4759" s="2"/>
    </row>
    <row r="4760" spans="8:13" x14ac:dyDescent="0.2">
      <c r="H4760" s="4"/>
      <c r="M4760" s="2"/>
    </row>
    <row r="4761" spans="8:13" x14ac:dyDescent="0.2">
      <c r="H4761" s="4"/>
      <c r="M4761" s="2"/>
    </row>
    <row r="4762" spans="8:13" x14ac:dyDescent="0.2">
      <c r="H4762" s="4"/>
      <c r="M4762" s="2"/>
    </row>
    <row r="4763" spans="8:13" x14ac:dyDescent="0.2">
      <c r="H4763" s="4"/>
      <c r="M4763" s="2"/>
    </row>
    <row r="4764" spans="8:13" x14ac:dyDescent="0.2">
      <c r="H4764" s="4"/>
      <c r="M4764" s="2"/>
    </row>
    <row r="4765" spans="8:13" x14ac:dyDescent="0.2">
      <c r="H4765" s="4"/>
      <c r="M4765" s="2"/>
    </row>
    <row r="4766" spans="8:13" x14ac:dyDescent="0.2">
      <c r="H4766" s="4"/>
      <c r="M4766" s="2"/>
    </row>
    <row r="4767" spans="8:13" x14ac:dyDescent="0.2">
      <c r="H4767" s="4"/>
      <c r="M4767" s="2"/>
    </row>
    <row r="4768" spans="8:13" x14ac:dyDescent="0.2">
      <c r="H4768" s="4"/>
      <c r="M4768" s="2"/>
    </row>
    <row r="4769" spans="8:13" x14ac:dyDescent="0.2">
      <c r="H4769" s="4"/>
      <c r="M4769" s="2"/>
    </row>
    <row r="4770" spans="8:13" x14ac:dyDescent="0.2">
      <c r="H4770" s="4"/>
      <c r="M4770" s="2"/>
    </row>
    <row r="4771" spans="8:13" x14ac:dyDescent="0.2">
      <c r="H4771" s="4"/>
      <c r="M4771" s="2"/>
    </row>
    <row r="4772" spans="8:13" x14ac:dyDescent="0.2">
      <c r="H4772" s="4"/>
      <c r="M4772" s="2"/>
    </row>
    <row r="4773" spans="8:13" x14ac:dyDescent="0.2">
      <c r="H4773" s="4"/>
      <c r="M4773" s="2"/>
    </row>
    <row r="4774" spans="8:13" x14ac:dyDescent="0.2">
      <c r="H4774" s="4"/>
      <c r="M4774" s="2"/>
    </row>
    <row r="4775" spans="8:13" x14ac:dyDescent="0.2">
      <c r="H4775" s="4"/>
      <c r="M4775" s="2"/>
    </row>
    <row r="4776" spans="8:13" x14ac:dyDescent="0.2">
      <c r="H4776" s="4"/>
      <c r="M4776" s="2"/>
    </row>
    <row r="4777" spans="8:13" x14ac:dyDescent="0.2">
      <c r="H4777" s="4"/>
      <c r="M4777" s="2"/>
    </row>
    <row r="4778" spans="8:13" x14ac:dyDescent="0.2">
      <c r="H4778" s="4"/>
      <c r="M4778" s="2"/>
    </row>
    <row r="4779" spans="8:13" x14ac:dyDescent="0.2">
      <c r="H4779" s="4"/>
      <c r="M4779" s="2"/>
    </row>
    <row r="4780" spans="8:13" x14ac:dyDescent="0.2">
      <c r="H4780" s="4"/>
      <c r="M4780" s="2"/>
    </row>
    <row r="4781" spans="8:13" x14ac:dyDescent="0.2">
      <c r="H4781" s="4"/>
      <c r="M4781" s="2"/>
    </row>
    <row r="4782" spans="8:13" x14ac:dyDescent="0.2">
      <c r="H4782" s="4"/>
      <c r="M4782" s="2"/>
    </row>
    <row r="4783" spans="8:13" x14ac:dyDescent="0.2">
      <c r="H4783" s="4"/>
      <c r="M4783" s="2"/>
    </row>
    <row r="4784" spans="8:13" x14ac:dyDescent="0.2">
      <c r="H4784" s="4"/>
      <c r="M4784" s="2"/>
    </row>
    <row r="4785" spans="8:13" x14ac:dyDescent="0.2">
      <c r="H4785" s="4"/>
      <c r="M4785" s="2"/>
    </row>
    <row r="4786" spans="8:13" x14ac:dyDescent="0.2">
      <c r="H4786" s="4"/>
      <c r="M4786" s="2"/>
    </row>
    <row r="4787" spans="8:13" x14ac:dyDescent="0.2">
      <c r="H4787" s="4"/>
      <c r="M4787" s="2"/>
    </row>
    <row r="4788" spans="8:13" x14ac:dyDescent="0.2">
      <c r="H4788" s="4"/>
      <c r="M4788" s="2"/>
    </row>
    <row r="4789" spans="8:13" x14ac:dyDescent="0.2">
      <c r="H4789" s="4"/>
      <c r="M4789" s="2"/>
    </row>
    <row r="4790" spans="8:13" x14ac:dyDescent="0.2">
      <c r="H4790" s="4"/>
      <c r="M4790" s="2"/>
    </row>
    <row r="4791" spans="8:13" x14ac:dyDescent="0.2">
      <c r="H4791" s="4"/>
      <c r="M4791" s="2"/>
    </row>
    <row r="4792" spans="8:13" x14ac:dyDescent="0.2">
      <c r="H4792" s="4"/>
      <c r="M4792" s="2"/>
    </row>
    <row r="4793" spans="8:13" x14ac:dyDescent="0.2">
      <c r="H4793" s="4"/>
      <c r="M4793" s="2"/>
    </row>
    <row r="4794" spans="8:13" x14ac:dyDescent="0.2">
      <c r="H4794" s="4"/>
      <c r="M4794" s="2"/>
    </row>
    <row r="4795" spans="8:13" x14ac:dyDescent="0.2">
      <c r="H4795" s="4"/>
      <c r="M4795" s="2"/>
    </row>
    <row r="4796" spans="8:13" x14ac:dyDescent="0.2">
      <c r="H4796" s="4"/>
      <c r="M4796" s="2"/>
    </row>
    <row r="4797" spans="8:13" x14ac:dyDescent="0.2">
      <c r="H4797" s="4"/>
      <c r="M4797" s="2"/>
    </row>
    <row r="4798" spans="8:13" x14ac:dyDescent="0.2">
      <c r="H4798" s="4"/>
      <c r="M4798" s="2"/>
    </row>
    <row r="4799" spans="8:13" x14ac:dyDescent="0.2">
      <c r="H4799" s="4"/>
      <c r="M4799" s="2"/>
    </row>
    <row r="4800" spans="8:13" x14ac:dyDescent="0.2">
      <c r="H4800" s="4"/>
      <c r="M4800" s="2"/>
    </row>
    <row r="4801" spans="8:13" x14ac:dyDescent="0.2">
      <c r="H4801" s="4"/>
      <c r="M4801" s="2"/>
    </row>
    <row r="4802" spans="8:13" x14ac:dyDescent="0.2">
      <c r="H4802" s="4"/>
      <c r="M4802" s="2"/>
    </row>
    <row r="4803" spans="8:13" x14ac:dyDescent="0.2">
      <c r="H4803" s="4"/>
      <c r="M4803" s="2"/>
    </row>
    <row r="4804" spans="8:13" x14ac:dyDescent="0.2">
      <c r="H4804" s="4"/>
      <c r="M4804" s="2"/>
    </row>
    <row r="4805" spans="8:13" x14ac:dyDescent="0.2">
      <c r="H4805" s="4"/>
      <c r="M4805" s="2"/>
    </row>
    <row r="4806" spans="8:13" x14ac:dyDescent="0.2">
      <c r="H4806" s="4"/>
      <c r="M4806" s="2"/>
    </row>
    <row r="4807" spans="8:13" x14ac:dyDescent="0.2">
      <c r="H4807" s="4"/>
      <c r="M4807" s="2"/>
    </row>
    <row r="4808" spans="8:13" x14ac:dyDescent="0.2">
      <c r="H4808" s="4"/>
      <c r="M4808" s="2"/>
    </row>
    <row r="4809" spans="8:13" x14ac:dyDescent="0.2">
      <c r="H4809" s="4"/>
      <c r="M4809" s="2"/>
    </row>
    <row r="4810" spans="8:13" x14ac:dyDescent="0.2">
      <c r="H4810" s="4"/>
      <c r="M4810" s="2"/>
    </row>
    <row r="4811" spans="8:13" x14ac:dyDescent="0.2">
      <c r="H4811" s="4"/>
      <c r="M4811" s="2"/>
    </row>
    <row r="4812" spans="8:13" x14ac:dyDescent="0.2">
      <c r="H4812" s="4"/>
      <c r="M4812" s="2"/>
    </row>
    <row r="4813" spans="8:13" x14ac:dyDescent="0.2">
      <c r="H4813" s="4"/>
      <c r="M4813" s="2"/>
    </row>
    <row r="4814" spans="8:13" x14ac:dyDescent="0.2">
      <c r="H4814" s="4"/>
      <c r="M4814" s="2"/>
    </row>
    <row r="4815" spans="8:13" x14ac:dyDescent="0.2">
      <c r="H4815" s="4"/>
      <c r="M4815" s="2"/>
    </row>
    <row r="4816" spans="8:13" x14ac:dyDescent="0.2">
      <c r="H4816" s="4"/>
      <c r="M4816" s="2"/>
    </row>
    <row r="4817" spans="8:13" x14ac:dyDescent="0.2">
      <c r="H4817" s="4"/>
      <c r="M4817" s="2"/>
    </row>
    <row r="4818" spans="8:13" x14ac:dyDescent="0.2">
      <c r="H4818" s="4"/>
      <c r="M4818" s="2"/>
    </row>
    <row r="4819" spans="8:13" x14ac:dyDescent="0.2">
      <c r="H4819" s="4"/>
      <c r="M4819" s="2"/>
    </row>
    <row r="4820" spans="8:13" x14ac:dyDescent="0.2">
      <c r="H4820" s="4"/>
      <c r="M4820" s="2"/>
    </row>
    <row r="4821" spans="8:13" x14ac:dyDescent="0.2">
      <c r="H4821" s="4"/>
      <c r="M4821" s="2"/>
    </row>
    <row r="4822" spans="8:13" x14ac:dyDescent="0.2">
      <c r="H4822" s="4"/>
      <c r="M4822" s="2"/>
    </row>
    <row r="4823" spans="8:13" x14ac:dyDescent="0.2">
      <c r="H4823" s="4"/>
      <c r="M4823" s="2"/>
    </row>
    <row r="4824" spans="8:13" x14ac:dyDescent="0.2">
      <c r="H4824" s="4"/>
      <c r="M4824" s="2"/>
    </row>
    <row r="4825" spans="8:13" x14ac:dyDescent="0.2">
      <c r="H4825" s="4"/>
      <c r="M4825" s="2"/>
    </row>
    <row r="4826" spans="8:13" x14ac:dyDescent="0.2">
      <c r="H4826" s="4"/>
      <c r="M4826" s="2"/>
    </row>
    <row r="4827" spans="8:13" x14ac:dyDescent="0.2">
      <c r="H4827" s="4"/>
      <c r="M4827" s="2"/>
    </row>
    <row r="4828" spans="8:13" x14ac:dyDescent="0.2">
      <c r="H4828" s="4"/>
      <c r="M4828" s="2"/>
    </row>
    <row r="4829" spans="8:13" x14ac:dyDescent="0.2">
      <c r="H4829" s="4"/>
      <c r="M4829" s="2"/>
    </row>
    <row r="4830" spans="8:13" x14ac:dyDescent="0.2">
      <c r="H4830" s="4"/>
      <c r="M4830" s="2"/>
    </row>
    <row r="4831" spans="8:13" x14ac:dyDescent="0.2">
      <c r="H4831" s="4"/>
      <c r="M4831" s="2"/>
    </row>
    <row r="4832" spans="8:13" x14ac:dyDescent="0.2">
      <c r="H4832" s="4"/>
      <c r="M4832" s="2"/>
    </row>
    <row r="4833" spans="8:13" x14ac:dyDescent="0.2">
      <c r="H4833" s="4"/>
      <c r="M4833" s="2"/>
    </row>
    <row r="4834" spans="8:13" x14ac:dyDescent="0.2">
      <c r="H4834" s="4"/>
      <c r="M4834" s="2"/>
    </row>
    <row r="4835" spans="8:13" x14ac:dyDescent="0.2">
      <c r="H4835" s="4"/>
      <c r="M4835" s="2"/>
    </row>
    <row r="4836" spans="8:13" x14ac:dyDescent="0.2">
      <c r="H4836" s="4"/>
      <c r="M4836" s="2"/>
    </row>
    <row r="4837" spans="8:13" x14ac:dyDescent="0.2">
      <c r="H4837" s="4"/>
      <c r="M4837" s="2"/>
    </row>
    <row r="4838" spans="8:13" x14ac:dyDescent="0.2">
      <c r="H4838" s="4"/>
      <c r="M4838" s="2"/>
    </row>
    <row r="4839" spans="8:13" x14ac:dyDescent="0.2">
      <c r="H4839" s="4"/>
      <c r="M4839" s="2"/>
    </row>
    <row r="4840" spans="8:13" x14ac:dyDescent="0.2">
      <c r="H4840" s="4"/>
      <c r="M4840" s="2"/>
    </row>
    <row r="4841" spans="8:13" x14ac:dyDescent="0.2">
      <c r="H4841" s="4"/>
      <c r="M4841" s="2"/>
    </row>
    <row r="4842" spans="8:13" x14ac:dyDescent="0.2">
      <c r="H4842" s="4"/>
      <c r="M4842" s="2"/>
    </row>
    <row r="4843" spans="8:13" x14ac:dyDescent="0.2">
      <c r="H4843" s="4"/>
      <c r="M4843" s="2"/>
    </row>
    <row r="4844" spans="8:13" x14ac:dyDescent="0.2">
      <c r="H4844" s="4"/>
      <c r="M4844" s="2"/>
    </row>
    <row r="4845" spans="8:13" x14ac:dyDescent="0.2">
      <c r="H4845" s="4"/>
      <c r="M4845" s="2"/>
    </row>
    <row r="4846" spans="8:13" x14ac:dyDescent="0.2">
      <c r="H4846" s="4"/>
      <c r="M4846" s="2"/>
    </row>
    <row r="4847" spans="8:13" x14ac:dyDescent="0.2">
      <c r="H4847" s="4"/>
      <c r="M4847" s="2"/>
    </row>
    <row r="4848" spans="8:13" x14ac:dyDescent="0.2">
      <c r="H4848" s="4"/>
      <c r="M4848" s="2"/>
    </row>
    <row r="4849" spans="8:13" x14ac:dyDescent="0.2">
      <c r="H4849" s="4"/>
      <c r="M4849" s="2"/>
    </row>
    <row r="4850" spans="8:13" x14ac:dyDescent="0.2">
      <c r="H4850" s="4"/>
      <c r="M4850" s="2"/>
    </row>
    <row r="4851" spans="8:13" x14ac:dyDescent="0.2">
      <c r="H4851" s="4"/>
      <c r="M4851" s="2"/>
    </row>
    <row r="4852" spans="8:13" x14ac:dyDescent="0.2">
      <c r="H4852" s="4"/>
      <c r="M4852" s="2"/>
    </row>
    <row r="4853" spans="8:13" x14ac:dyDescent="0.2">
      <c r="H4853" s="4"/>
      <c r="M4853" s="2"/>
    </row>
    <row r="4854" spans="8:13" x14ac:dyDescent="0.2">
      <c r="H4854" s="4"/>
      <c r="M4854" s="2"/>
    </row>
    <row r="4855" spans="8:13" x14ac:dyDescent="0.2">
      <c r="H4855" s="4"/>
      <c r="M4855" s="2"/>
    </row>
    <row r="4856" spans="8:13" x14ac:dyDescent="0.2">
      <c r="H4856" s="4"/>
      <c r="M4856" s="2"/>
    </row>
    <row r="4857" spans="8:13" x14ac:dyDescent="0.2">
      <c r="H4857" s="4"/>
      <c r="M4857" s="2"/>
    </row>
    <row r="4858" spans="8:13" x14ac:dyDescent="0.2">
      <c r="H4858" s="4"/>
      <c r="M4858" s="2"/>
    </row>
    <row r="4859" spans="8:13" x14ac:dyDescent="0.2">
      <c r="H4859" s="4"/>
      <c r="M4859" s="2"/>
    </row>
    <row r="4860" spans="8:13" x14ac:dyDescent="0.2">
      <c r="H4860" s="4"/>
      <c r="M4860" s="2"/>
    </row>
    <row r="4861" spans="8:13" x14ac:dyDescent="0.2">
      <c r="H4861" s="4"/>
      <c r="M4861" s="2"/>
    </row>
    <row r="4862" spans="8:13" x14ac:dyDescent="0.2">
      <c r="H4862" s="4"/>
      <c r="M4862" s="2"/>
    </row>
    <row r="4863" spans="8:13" x14ac:dyDescent="0.2">
      <c r="H4863" s="4"/>
      <c r="M4863" s="2"/>
    </row>
    <row r="4864" spans="8:13" x14ac:dyDescent="0.2">
      <c r="H4864" s="4"/>
      <c r="M4864" s="2"/>
    </row>
    <row r="4865" spans="8:13" x14ac:dyDescent="0.2">
      <c r="H4865" s="4"/>
      <c r="M4865" s="2"/>
    </row>
    <row r="4866" spans="8:13" x14ac:dyDescent="0.2">
      <c r="H4866" s="4"/>
      <c r="M4866" s="2"/>
    </row>
    <row r="4867" spans="8:13" x14ac:dyDescent="0.2">
      <c r="H4867" s="4"/>
      <c r="M4867" s="2"/>
    </row>
    <row r="4868" spans="8:13" x14ac:dyDescent="0.2">
      <c r="H4868" s="4"/>
      <c r="M4868" s="2"/>
    </row>
    <row r="4869" spans="8:13" x14ac:dyDescent="0.2">
      <c r="H4869" s="4"/>
      <c r="M4869" s="2"/>
    </row>
    <row r="4870" spans="8:13" x14ac:dyDescent="0.2">
      <c r="H4870" s="4"/>
      <c r="M4870" s="2"/>
    </row>
    <row r="4871" spans="8:13" x14ac:dyDescent="0.2">
      <c r="H4871" s="4"/>
      <c r="M4871" s="2"/>
    </row>
    <row r="4872" spans="8:13" x14ac:dyDescent="0.2">
      <c r="H4872" s="4"/>
      <c r="M4872" s="2"/>
    </row>
    <row r="4873" spans="8:13" x14ac:dyDescent="0.2">
      <c r="H4873" s="4"/>
      <c r="M4873" s="2"/>
    </row>
    <row r="4874" spans="8:13" x14ac:dyDescent="0.2">
      <c r="H4874" s="4"/>
      <c r="M4874" s="2"/>
    </row>
    <row r="4875" spans="8:13" x14ac:dyDescent="0.2">
      <c r="H4875" s="4"/>
      <c r="M4875" s="2"/>
    </row>
    <row r="4876" spans="8:13" x14ac:dyDescent="0.2">
      <c r="H4876" s="4"/>
      <c r="M4876" s="2"/>
    </row>
    <row r="4877" spans="8:13" x14ac:dyDescent="0.2">
      <c r="H4877" s="4"/>
      <c r="M4877" s="2"/>
    </row>
    <row r="4878" spans="8:13" x14ac:dyDescent="0.2">
      <c r="H4878" s="4"/>
      <c r="M4878" s="2"/>
    </row>
    <row r="4879" spans="8:13" x14ac:dyDescent="0.2">
      <c r="H4879" s="4"/>
      <c r="M4879" s="2"/>
    </row>
    <row r="4880" spans="8:13" x14ac:dyDescent="0.2">
      <c r="H4880" s="4"/>
      <c r="M4880" s="2"/>
    </row>
    <row r="4881" spans="8:13" x14ac:dyDescent="0.2">
      <c r="H4881" s="4"/>
      <c r="M4881" s="2"/>
    </row>
    <row r="4882" spans="8:13" x14ac:dyDescent="0.2">
      <c r="H4882" s="4"/>
      <c r="M4882" s="2"/>
    </row>
    <row r="4883" spans="8:13" x14ac:dyDescent="0.2">
      <c r="H4883" s="4"/>
      <c r="M4883" s="2"/>
    </row>
    <row r="4884" spans="8:13" x14ac:dyDescent="0.2">
      <c r="H4884" s="4"/>
      <c r="M4884" s="2"/>
    </row>
    <row r="4885" spans="8:13" x14ac:dyDescent="0.2">
      <c r="H4885" s="4"/>
      <c r="M4885" s="2"/>
    </row>
    <row r="4886" spans="8:13" x14ac:dyDescent="0.2">
      <c r="H4886" s="4"/>
      <c r="M4886" s="2"/>
    </row>
    <row r="4887" spans="8:13" x14ac:dyDescent="0.2">
      <c r="H4887" s="4"/>
      <c r="M4887" s="2"/>
    </row>
    <row r="4888" spans="8:13" x14ac:dyDescent="0.2">
      <c r="H4888" s="4"/>
      <c r="M4888" s="2"/>
    </row>
    <row r="4889" spans="8:13" x14ac:dyDescent="0.2">
      <c r="H4889" s="4"/>
      <c r="M4889" s="2"/>
    </row>
    <row r="4890" spans="8:13" x14ac:dyDescent="0.2">
      <c r="H4890" s="4"/>
      <c r="M4890" s="2"/>
    </row>
    <row r="4891" spans="8:13" x14ac:dyDescent="0.2">
      <c r="H4891" s="4"/>
      <c r="M4891" s="2"/>
    </row>
    <row r="4892" spans="8:13" x14ac:dyDescent="0.2">
      <c r="H4892" s="4"/>
      <c r="M4892" s="2"/>
    </row>
    <row r="4893" spans="8:13" x14ac:dyDescent="0.2">
      <c r="H4893" s="4"/>
      <c r="M4893" s="2"/>
    </row>
    <row r="4894" spans="8:13" x14ac:dyDescent="0.2">
      <c r="H4894" s="4"/>
      <c r="M4894" s="2"/>
    </row>
    <row r="4895" spans="8:13" x14ac:dyDescent="0.2">
      <c r="H4895" s="4"/>
      <c r="M4895" s="2"/>
    </row>
    <row r="4896" spans="8:13" x14ac:dyDescent="0.2">
      <c r="H4896" s="4"/>
      <c r="M4896" s="2"/>
    </row>
    <row r="4897" spans="8:13" x14ac:dyDescent="0.2">
      <c r="H4897" s="4"/>
      <c r="M4897" s="2"/>
    </row>
    <row r="4898" spans="8:13" x14ac:dyDescent="0.2">
      <c r="H4898" s="4"/>
      <c r="M4898" s="2"/>
    </row>
    <row r="4899" spans="8:13" x14ac:dyDescent="0.2">
      <c r="H4899" s="4"/>
      <c r="M4899" s="2"/>
    </row>
    <row r="4900" spans="8:13" x14ac:dyDescent="0.2">
      <c r="H4900" s="4"/>
      <c r="M4900" s="2"/>
    </row>
    <row r="4901" spans="8:13" x14ac:dyDescent="0.2">
      <c r="H4901" s="4"/>
      <c r="M4901" s="2"/>
    </row>
    <row r="4902" spans="8:13" x14ac:dyDescent="0.2">
      <c r="H4902" s="4"/>
      <c r="M4902" s="2"/>
    </row>
    <row r="4903" spans="8:13" x14ac:dyDescent="0.2">
      <c r="H4903" s="4"/>
      <c r="M4903" s="2"/>
    </row>
    <row r="4904" spans="8:13" x14ac:dyDescent="0.2">
      <c r="H4904" s="4"/>
      <c r="M4904" s="2"/>
    </row>
    <row r="4905" spans="8:13" x14ac:dyDescent="0.2">
      <c r="H4905" s="4"/>
      <c r="M4905" s="2"/>
    </row>
    <row r="4906" spans="8:13" x14ac:dyDescent="0.2">
      <c r="H4906" s="4"/>
      <c r="M4906" s="2"/>
    </row>
    <row r="4907" spans="8:13" x14ac:dyDescent="0.2">
      <c r="H4907" s="4"/>
      <c r="M4907" s="2"/>
    </row>
    <row r="4908" spans="8:13" x14ac:dyDescent="0.2">
      <c r="H4908" s="4"/>
      <c r="M4908" s="2"/>
    </row>
    <row r="4909" spans="8:13" x14ac:dyDescent="0.2">
      <c r="H4909" s="4"/>
      <c r="M4909" s="2"/>
    </row>
    <row r="4910" spans="8:13" x14ac:dyDescent="0.2">
      <c r="H4910" s="4"/>
      <c r="M4910" s="2"/>
    </row>
    <row r="4911" spans="8:13" x14ac:dyDescent="0.2">
      <c r="H4911" s="4"/>
      <c r="M4911" s="2"/>
    </row>
    <row r="4912" spans="8:13" x14ac:dyDescent="0.2">
      <c r="H4912" s="4"/>
      <c r="M4912" s="2"/>
    </row>
    <row r="4913" spans="8:13" x14ac:dyDescent="0.2">
      <c r="H4913" s="4"/>
      <c r="M4913" s="2"/>
    </row>
    <row r="4914" spans="8:13" x14ac:dyDescent="0.2">
      <c r="H4914" s="4"/>
      <c r="M4914" s="2"/>
    </row>
    <row r="4915" spans="8:13" x14ac:dyDescent="0.2">
      <c r="H4915" s="4"/>
      <c r="M4915" s="2"/>
    </row>
    <row r="4916" spans="8:13" x14ac:dyDescent="0.2">
      <c r="H4916" s="4"/>
      <c r="M4916" s="2"/>
    </row>
    <row r="4917" spans="8:13" x14ac:dyDescent="0.2">
      <c r="H4917" s="4"/>
      <c r="M4917" s="2"/>
    </row>
    <row r="4918" spans="8:13" x14ac:dyDescent="0.2">
      <c r="H4918" s="4"/>
      <c r="M4918" s="2"/>
    </row>
    <row r="4919" spans="8:13" x14ac:dyDescent="0.2">
      <c r="H4919" s="4"/>
      <c r="M4919" s="2"/>
    </row>
    <row r="4920" spans="8:13" x14ac:dyDescent="0.2">
      <c r="H4920" s="4"/>
      <c r="M4920" s="2"/>
    </row>
    <row r="4921" spans="8:13" x14ac:dyDescent="0.2">
      <c r="H4921" s="4"/>
      <c r="M4921" s="2"/>
    </row>
    <row r="4922" spans="8:13" x14ac:dyDescent="0.2">
      <c r="H4922" s="4"/>
      <c r="M4922" s="2"/>
    </row>
    <row r="4923" spans="8:13" x14ac:dyDescent="0.2">
      <c r="H4923" s="4"/>
      <c r="M4923" s="2"/>
    </row>
    <row r="4924" spans="8:13" x14ac:dyDescent="0.2">
      <c r="H4924" s="4"/>
      <c r="M4924" s="2"/>
    </row>
    <row r="4925" spans="8:13" x14ac:dyDescent="0.2">
      <c r="H4925" s="4"/>
      <c r="M4925" s="2"/>
    </row>
    <row r="4926" spans="8:13" x14ac:dyDescent="0.2">
      <c r="H4926" s="4"/>
      <c r="M4926" s="2"/>
    </row>
    <row r="4927" spans="8:13" x14ac:dyDescent="0.2">
      <c r="H4927" s="4"/>
      <c r="M4927" s="2"/>
    </row>
    <row r="4928" spans="8:13" x14ac:dyDescent="0.2">
      <c r="H4928" s="4"/>
      <c r="M4928" s="2"/>
    </row>
    <row r="4929" spans="1:17" x14ac:dyDescent="0.2">
      <c r="H4929" s="4"/>
      <c r="M4929" s="2"/>
    </row>
    <row r="4930" spans="1:17" x14ac:dyDescent="0.2">
      <c r="H4930" s="4"/>
      <c r="M4930" s="2"/>
    </row>
    <row r="4931" spans="1:17" ht="15" x14ac:dyDescent="0.25">
      <c r="A4931" s="5"/>
      <c r="B4931" s="33"/>
      <c r="C4931" s="5"/>
      <c r="D4931" s="5"/>
      <c r="E4931" s="5"/>
      <c r="F4931" s="5"/>
      <c r="G4931" s="5"/>
      <c r="H4931" s="6"/>
      <c r="I4931" s="5"/>
      <c r="J4931" s="5"/>
      <c r="K4931" s="5"/>
      <c r="L4931" s="5"/>
      <c r="M4931" s="7"/>
      <c r="N4931" s="5"/>
      <c r="O4931" s="5"/>
      <c r="P4931" s="5"/>
      <c r="Q4931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67428-1457-4035-AD68-308D29B2136A}">
  <sheetPr filterMode="1"/>
  <dimension ref="A1:V429"/>
  <sheetViews>
    <sheetView rightToLeft="1" workbookViewId="0">
      <selection activeCell="C1" sqref="C1:C1048576"/>
    </sheetView>
  </sheetViews>
  <sheetFormatPr defaultRowHeight="14.25" x14ac:dyDescent="0.2"/>
  <cols>
    <col min="1" max="1" width="16.25" customWidth="1"/>
    <col min="9" max="9" width="11" bestFit="1" customWidth="1"/>
  </cols>
  <sheetData>
    <row r="1" spans="1:22" x14ac:dyDescent="0.2">
      <c r="A1" s="1" t="s">
        <v>0</v>
      </c>
      <c r="B1" s="1" t="s">
        <v>32</v>
      </c>
      <c r="C1" s="1" t="s">
        <v>1</v>
      </c>
      <c r="D1" s="1" t="s">
        <v>2</v>
      </c>
      <c r="E1" s="1" t="s">
        <v>4</v>
      </c>
      <c r="F1" s="1" t="s">
        <v>28</v>
      </c>
      <c r="G1" s="1" t="s">
        <v>29</v>
      </c>
      <c r="H1" s="1" t="s">
        <v>30</v>
      </c>
      <c r="I1" s="1" t="s">
        <v>31</v>
      </c>
      <c r="J1" s="1" t="s">
        <v>32</v>
      </c>
      <c r="K1" s="1" t="s">
        <v>33</v>
      </c>
      <c r="L1" s="1" t="s">
        <v>34</v>
      </c>
      <c r="M1" s="1" t="s">
        <v>35</v>
      </c>
      <c r="N1" s="1" t="s">
        <v>36</v>
      </c>
      <c r="O1" s="1" t="s">
        <v>37</v>
      </c>
      <c r="P1" s="1" t="s">
        <v>38</v>
      </c>
      <c r="Q1" s="1" t="s">
        <v>6</v>
      </c>
      <c r="R1" s="1" t="s">
        <v>7</v>
      </c>
      <c r="S1" s="1" t="s">
        <v>10</v>
      </c>
      <c r="T1" s="1" t="s">
        <v>39</v>
      </c>
      <c r="U1" s="1" t="s">
        <v>12</v>
      </c>
      <c r="V1" s="1" t="s">
        <v>13</v>
      </c>
    </row>
    <row r="2" spans="1:22" hidden="1" x14ac:dyDescent="0.2">
      <c r="A2" s="2">
        <v>340581255</v>
      </c>
      <c r="B2" t="s">
        <v>40</v>
      </c>
      <c r="C2" t="s">
        <v>82</v>
      </c>
      <c r="E2" t="s">
        <v>17</v>
      </c>
      <c r="F2" s="2">
        <v>1500431</v>
      </c>
      <c r="G2" s="2">
        <v>100</v>
      </c>
      <c r="H2" s="2">
        <v>1</v>
      </c>
      <c r="I2" s="3">
        <v>42668</v>
      </c>
      <c r="J2" t="s">
        <v>40</v>
      </c>
      <c r="K2" s="3"/>
      <c r="L2" s="2">
        <v>6</v>
      </c>
      <c r="M2" s="2">
        <v>25</v>
      </c>
      <c r="N2" t="s">
        <v>18</v>
      </c>
      <c r="O2" t="s">
        <v>18</v>
      </c>
      <c r="P2" t="s">
        <v>18</v>
      </c>
      <c r="Q2" t="s">
        <v>18</v>
      </c>
      <c r="R2" t="s">
        <v>18</v>
      </c>
      <c r="S2" t="s">
        <v>224</v>
      </c>
      <c r="T2" t="s">
        <v>224</v>
      </c>
      <c r="U2" t="s">
        <v>85</v>
      </c>
      <c r="V2" t="s">
        <v>86</v>
      </c>
    </row>
    <row r="3" spans="1:22" hidden="1" x14ac:dyDescent="0.2">
      <c r="A3" s="2">
        <v>340581667</v>
      </c>
      <c r="B3" t="s">
        <v>40</v>
      </c>
      <c r="C3" t="s">
        <v>82</v>
      </c>
      <c r="E3" t="s">
        <v>17</v>
      </c>
      <c r="F3" s="2">
        <v>6177218</v>
      </c>
      <c r="G3" s="2">
        <v>464</v>
      </c>
      <c r="H3" s="2">
        <v>1</v>
      </c>
      <c r="I3" s="3">
        <v>42664</v>
      </c>
      <c r="J3" t="s">
        <v>40</v>
      </c>
      <c r="K3" s="3"/>
      <c r="L3" s="2">
        <v>17</v>
      </c>
      <c r="M3" s="2">
        <v>25</v>
      </c>
      <c r="N3" t="s">
        <v>19</v>
      </c>
      <c r="O3" t="s">
        <v>18</v>
      </c>
      <c r="P3" t="s">
        <v>18</v>
      </c>
      <c r="Q3" t="s">
        <v>18</v>
      </c>
      <c r="R3" t="s">
        <v>18</v>
      </c>
      <c r="S3" t="s">
        <v>23</v>
      </c>
      <c r="T3" t="s">
        <v>23</v>
      </c>
      <c r="U3" t="s">
        <v>85</v>
      </c>
      <c r="V3" t="s">
        <v>86</v>
      </c>
    </row>
    <row r="4" spans="1:22" hidden="1" x14ac:dyDescent="0.2">
      <c r="A4" s="2">
        <v>340582058</v>
      </c>
      <c r="B4" t="s">
        <v>40</v>
      </c>
      <c r="C4" t="s">
        <v>82</v>
      </c>
      <c r="E4" t="s">
        <v>17</v>
      </c>
      <c r="F4" s="2">
        <v>3784435</v>
      </c>
      <c r="G4" s="2">
        <v>446</v>
      </c>
      <c r="H4" s="2">
        <v>1</v>
      </c>
      <c r="I4" s="3">
        <v>42664</v>
      </c>
      <c r="J4" t="s">
        <v>40</v>
      </c>
      <c r="K4" s="3"/>
      <c r="L4" s="2">
        <v>17</v>
      </c>
      <c r="M4" s="2">
        <v>25</v>
      </c>
      <c r="N4" t="s">
        <v>18</v>
      </c>
      <c r="O4" t="s">
        <v>18</v>
      </c>
      <c r="P4" t="s">
        <v>18</v>
      </c>
      <c r="Q4" t="s">
        <v>18</v>
      </c>
      <c r="R4" t="s">
        <v>18</v>
      </c>
      <c r="U4" t="s">
        <v>85</v>
      </c>
      <c r="V4" t="s">
        <v>86</v>
      </c>
    </row>
    <row r="5" spans="1:22" hidden="1" x14ac:dyDescent="0.2">
      <c r="A5" s="2">
        <v>340583285</v>
      </c>
      <c r="B5" t="s">
        <v>40</v>
      </c>
      <c r="C5" t="s">
        <v>82</v>
      </c>
      <c r="E5" t="s">
        <v>17</v>
      </c>
      <c r="F5" s="2">
        <v>4854631</v>
      </c>
      <c r="G5" s="2">
        <v>439</v>
      </c>
      <c r="H5" s="2">
        <v>1</v>
      </c>
      <c r="I5" s="3">
        <v>42664</v>
      </c>
      <c r="J5" t="s">
        <v>40</v>
      </c>
      <c r="K5" s="3"/>
      <c r="L5" s="2">
        <v>17</v>
      </c>
      <c r="M5" s="2">
        <v>25</v>
      </c>
      <c r="N5" t="s">
        <v>18</v>
      </c>
      <c r="O5" t="s">
        <v>18</v>
      </c>
      <c r="P5" t="s">
        <v>18</v>
      </c>
      <c r="Q5" t="s">
        <v>18</v>
      </c>
      <c r="R5" t="s">
        <v>18</v>
      </c>
      <c r="S5" t="s">
        <v>84</v>
      </c>
      <c r="U5" t="s">
        <v>85</v>
      </c>
      <c r="V5" t="s">
        <v>86</v>
      </c>
    </row>
    <row r="6" spans="1:22" hidden="1" x14ac:dyDescent="0.2">
      <c r="A6" s="2">
        <v>340585220</v>
      </c>
      <c r="B6" t="s">
        <v>40</v>
      </c>
      <c r="C6" t="s">
        <v>82</v>
      </c>
      <c r="E6" t="s">
        <v>17</v>
      </c>
      <c r="F6" s="2">
        <v>23080557</v>
      </c>
      <c r="G6" s="2">
        <v>503</v>
      </c>
      <c r="H6" s="2">
        <v>1</v>
      </c>
      <c r="I6" s="3">
        <v>45099</v>
      </c>
      <c r="J6" t="s">
        <v>40</v>
      </c>
      <c r="K6" s="3"/>
      <c r="L6" s="2">
        <v>44</v>
      </c>
      <c r="M6" s="2">
        <v>63</v>
      </c>
      <c r="N6" t="s">
        <v>19</v>
      </c>
      <c r="O6" t="s">
        <v>19</v>
      </c>
      <c r="P6" t="s">
        <v>19</v>
      </c>
      <c r="Q6" t="s">
        <v>19</v>
      </c>
      <c r="R6" t="s">
        <v>18</v>
      </c>
      <c r="S6" t="s">
        <v>23</v>
      </c>
      <c r="T6" t="s">
        <v>37</v>
      </c>
      <c r="U6" t="s">
        <v>85</v>
      </c>
      <c r="V6" t="s">
        <v>86</v>
      </c>
    </row>
    <row r="7" spans="1:22" hidden="1" x14ac:dyDescent="0.2">
      <c r="A7" s="2">
        <v>340586004</v>
      </c>
      <c r="B7" t="s">
        <v>40</v>
      </c>
      <c r="C7" t="s">
        <v>82</v>
      </c>
      <c r="E7" t="s">
        <v>17</v>
      </c>
      <c r="F7" s="2">
        <v>137741</v>
      </c>
      <c r="G7" s="2">
        <v>373</v>
      </c>
      <c r="H7" s="2">
        <v>1</v>
      </c>
      <c r="I7" s="3">
        <v>42663</v>
      </c>
      <c r="J7" t="s">
        <v>40</v>
      </c>
      <c r="K7" s="3"/>
      <c r="L7" s="2">
        <v>17</v>
      </c>
      <c r="M7" s="2">
        <v>25</v>
      </c>
      <c r="N7" t="s">
        <v>18</v>
      </c>
      <c r="O7" t="s">
        <v>18</v>
      </c>
      <c r="P7" t="s">
        <v>18</v>
      </c>
      <c r="Q7" t="s">
        <v>18</v>
      </c>
      <c r="R7" t="s">
        <v>18</v>
      </c>
      <c r="U7" t="s">
        <v>85</v>
      </c>
      <c r="V7" t="s">
        <v>86</v>
      </c>
    </row>
    <row r="8" spans="1:22" hidden="1" x14ac:dyDescent="0.2">
      <c r="A8" s="2">
        <v>340586033</v>
      </c>
      <c r="B8" t="s">
        <v>40</v>
      </c>
      <c r="C8" t="s">
        <v>82</v>
      </c>
      <c r="E8" t="s">
        <v>17</v>
      </c>
      <c r="F8" s="2">
        <v>3021716</v>
      </c>
      <c r="G8" s="2">
        <v>447</v>
      </c>
      <c r="H8" s="2">
        <v>1</v>
      </c>
      <c r="I8" s="3">
        <v>42663</v>
      </c>
      <c r="J8" t="s">
        <v>40</v>
      </c>
      <c r="K8" s="3"/>
      <c r="L8" s="2">
        <v>17</v>
      </c>
      <c r="M8" s="2">
        <v>25</v>
      </c>
      <c r="N8" t="s">
        <v>18</v>
      </c>
      <c r="O8" t="s">
        <v>18</v>
      </c>
      <c r="P8" t="s">
        <v>18</v>
      </c>
      <c r="Q8" t="s">
        <v>18</v>
      </c>
      <c r="R8" t="s">
        <v>18</v>
      </c>
      <c r="U8" t="s">
        <v>85</v>
      </c>
      <c r="V8" t="s">
        <v>86</v>
      </c>
    </row>
    <row r="9" spans="1:22" hidden="1" x14ac:dyDescent="0.2">
      <c r="A9" s="2">
        <v>340586054</v>
      </c>
      <c r="B9" t="s">
        <v>40</v>
      </c>
      <c r="C9" t="s">
        <v>82</v>
      </c>
      <c r="E9" t="s">
        <v>17</v>
      </c>
      <c r="F9" s="2">
        <v>6177376</v>
      </c>
      <c r="G9" s="2">
        <v>464</v>
      </c>
      <c r="H9" s="2">
        <v>1</v>
      </c>
      <c r="I9" s="3">
        <v>42663</v>
      </c>
      <c r="J9" t="s">
        <v>40</v>
      </c>
      <c r="K9" s="3"/>
      <c r="L9" s="2">
        <v>17</v>
      </c>
      <c r="M9" s="2">
        <v>25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U9" t="s">
        <v>85</v>
      </c>
      <c r="V9" t="s">
        <v>86</v>
      </c>
    </row>
    <row r="10" spans="1:22" hidden="1" x14ac:dyDescent="0.2">
      <c r="A10" s="2">
        <v>340586063</v>
      </c>
      <c r="B10" t="s">
        <v>40</v>
      </c>
      <c r="C10" t="s">
        <v>82</v>
      </c>
      <c r="E10" t="s">
        <v>17</v>
      </c>
      <c r="F10" s="2">
        <v>103927</v>
      </c>
      <c r="G10" s="2">
        <v>373</v>
      </c>
      <c r="H10" s="2">
        <v>1</v>
      </c>
      <c r="I10" s="3">
        <v>42663</v>
      </c>
      <c r="J10" t="s">
        <v>40</v>
      </c>
      <c r="K10" s="3"/>
      <c r="L10" s="2">
        <v>17</v>
      </c>
      <c r="M10" s="2">
        <v>25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U10" t="s">
        <v>85</v>
      </c>
      <c r="V10" t="s">
        <v>86</v>
      </c>
    </row>
    <row r="11" spans="1:22" hidden="1" x14ac:dyDescent="0.2">
      <c r="A11" s="2">
        <v>340586075</v>
      </c>
      <c r="B11" t="s">
        <v>40</v>
      </c>
      <c r="C11" t="s">
        <v>82</v>
      </c>
      <c r="D11" t="s">
        <v>186</v>
      </c>
      <c r="E11" t="s">
        <v>17</v>
      </c>
      <c r="F11" s="2">
        <v>14293656</v>
      </c>
      <c r="G11" s="2">
        <v>493</v>
      </c>
      <c r="H11" s="2">
        <v>1</v>
      </c>
      <c r="I11" s="3">
        <v>42663</v>
      </c>
      <c r="J11" t="s">
        <v>40</v>
      </c>
      <c r="K11" s="3"/>
      <c r="L11" s="2">
        <v>44</v>
      </c>
      <c r="M11" s="2">
        <v>63</v>
      </c>
      <c r="N11" t="s">
        <v>18</v>
      </c>
      <c r="O11" t="s">
        <v>18</v>
      </c>
      <c r="P11" t="s">
        <v>18</v>
      </c>
      <c r="Q11" t="s">
        <v>18</v>
      </c>
      <c r="R11" t="s">
        <v>18</v>
      </c>
      <c r="U11" t="s">
        <v>85</v>
      </c>
      <c r="V11" t="s">
        <v>86</v>
      </c>
    </row>
    <row r="12" spans="1:22" hidden="1" x14ac:dyDescent="0.2">
      <c r="A12" s="2">
        <v>340586366</v>
      </c>
      <c r="B12" t="s">
        <v>40</v>
      </c>
      <c r="C12" t="s">
        <v>82</v>
      </c>
      <c r="E12" t="s">
        <v>17</v>
      </c>
      <c r="F12" s="2">
        <v>167692</v>
      </c>
      <c r="G12" s="2">
        <v>373</v>
      </c>
      <c r="H12" s="2">
        <v>1</v>
      </c>
      <c r="I12" s="3">
        <v>42669</v>
      </c>
      <c r="J12" t="s">
        <v>40</v>
      </c>
      <c r="K12" s="3"/>
      <c r="L12" s="2">
        <v>17</v>
      </c>
      <c r="M12" s="2">
        <v>25</v>
      </c>
      <c r="N12" t="s">
        <v>18</v>
      </c>
      <c r="O12" t="s">
        <v>18</v>
      </c>
      <c r="P12" t="s">
        <v>18</v>
      </c>
      <c r="Q12" t="s">
        <v>18</v>
      </c>
      <c r="R12" t="s">
        <v>18</v>
      </c>
      <c r="S12" t="s">
        <v>84</v>
      </c>
      <c r="U12" t="s">
        <v>85</v>
      </c>
      <c r="V12" t="s">
        <v>86</v>
      </c>
    </row>
    <row r="13" spans="1:22" hidden="1" x14ac:dyDescent="0.2">
      <c r="A13" s="2">
        <v>340586458</v>
      </c>
      <c r="B13" t="s">
        <v>40</v>
      </c>
      <c r="C13" t="s">
        <v>82</v>
      </c>
      <c r="E13" t="s">
        <v>17</v>
      </c>
      <c r="F13" s="2">
        <v>31537</v>
      </c>
      <c r="G13" s="2">
        <v>373</v>
      </c>
      <c r="H13" s="2">
        <v>1</v>
      </c>
      <c r="I13" s="3">
        <v>42664</v>
      </c>
      <c r="J13" t="s">
        <v>40</v>
      </c>
      <c r="K13" s="3"/>
      <c r="L13" s="2">
        <v>17</v>
      </c>
      <c r="M13" s="2">
        <v>25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U13" t="s">
        <v>85</v>
      </c>
      <c r="V13" t="s">
        <v>86</v>
      </c>
    </row>
    <row r="14" spans="1:22" hidden="1" x14ac:dyDescent="0.2">
      <c r="A14" s="2">
        <v>340588158</v>
      </c>
      <c r="B14" t="s">
        <v>40</v>
      </c>
      <c r="C14" t="s">
        <v>82</v>
      </c>
      <c r="E14" t="s">
        <v>17</v>
      </c>
      <c r="F14" s="2">
        <v>4465354</v>
      </c>
      <c r="G14" s="2">
        <v>439</v>
      </c>
      <c r="H14" s="2">
        <v>1</v>
      </c>
      <c r="I14" s="3">
        <v>42668</v>
      </c>
      <c r="J14" t="s">
        <v>40</v>
      </c>
      <c r="K14" s="3"/>
      <c r="L14" s="2">
        <v>28</v>
      </c>
      <c r="M14" s="2">
        <v>40</v>
      </c>
      <c r="N14" t="s">
        <v>18</v>
      </c>
      <c r="O14" t="s">
        <v>18</v>
      </c>
      <c r="P14" t="s">
        <v>18</v>
      </c>
      <c r="Q14" t="s">
        <v>18</v>
      </c>
      <c r="R14" t="s">
        <v>18</v>
      </c>
      <c r="S14" t="s">
        <v>84</v>
      </c>
      <c r="U14" t="s">
        <v>85</v>
      </c>
      <c r="V14" t="s">
        <v>86</v>
      </c>
    </row>
    <row r="15" spans="1:22" hidden="1" x14ac:dyDescent="0.2">
      <c r="A15" s="2">
        <v>340588175</v>
      </c>
      <c r="B15" t="s">
        <v>40</v>
      </c>
      <c r="C15" t="s">
        <v>82</v>
      </c>
      <c r="D15" t="s">
        <v>165</v>
      </c>
      <c r="E15" t="s">
        <v>17</v>
      </c>
      <c r="F15" s="2">
        <v>30379995</v>
      </c>
      <c r="G15" s="2">
        <v>442</v>
      </c>
      <c r="H15" s="2">
        <v>1</v>
      </c>
      <c r="I15" s="3">
        <v>42668</v>
      </c>
      <c r="J15" t="s">
        <v>40</v>
      </c>
      <c r="K15" s="3"/>
      <c r="L15" s="2">
        <v>17</v>
      </c>
      <c r="M15" s="2">
        <v>25</v>
      </c>
      <c r="N15" t="s">
        <v>18</v>
      </c>
      <c r="O15" t="s">
        <v>18</v>
      </c>
      <c r="P15" t="s">
        <v>18</v>
      </c>
      <c r="Q15" t="s">
        <v>18</v>
      </c>
      <c r="R15" t="s">
        <v>18</v>
      </c>
      <c r="U15" t="s">
        <v>85</v>
      </c>
      <c r="V15" t="s">
        <v>86</v>
      </c>
    </row>
    <row r="16" spans="1:22" hidden="1" x14ac:dyDescent="0.2">
      <c r="A16" s="2">
        <v>340588814</v>
      </c>
      <c r="B16" t="s">
        <v>40</v>
      </c>
      <c r="C16" t="s">
        <v>82</v>
      </c>
      <c r="E16" t="s">
        <v>17</v>
      </c>
      <c r="F16" s="2">
        <v>19008192</v>
      </c>
      <c r="G16" s="2">
        <v>473</v>
      </c>
      <c r="H16" s="2">
        <v>1</v>
      </c>
      <c r="I16" s="3">
        <v>43944</v>
      </c>
      <c r="J16" t="s">
        <v>40</v>
      </c>
      <c r="K16" s="3"/>
      <c r="L16" s="2">
        <v>44</v>
      </c>
      <c r="M16" s="2">
        <v>63</v>
      </c>
      <c r="N16" t="s">
        <v>19</v>
      </c>
      <c r="O16" t="s">
        <v>18</v>
      </c>
      <c r="P16" t="s">
        <v>18</v>
      </c>
      <c r="Q16" t="s">
        <v>18</v>
      </c>
      <c r="R16" t="s">
        <v>18</v>
      </c>
      <c r="S16" t="s">
        <v>23</v>
      </c>
      <c r="U16" t="s">
        <v>85</v>
      </c>
      <c r="V16" t="s">
        <v>86</v>
      </c>
    </row>
    <row r="17" spans="1:22" hidden="1" x14ac:dyDescent="0.2">
      <c r="A17" s="2">
        <v>340593342</v>
      </c>
      <c r="B17" t="s">
        <v>40</v>
      </c>
      <c r="C17" t="s">
        <v>82</v>
      </c>
      <c r="E17" t="s">
        <v>17</v>
      </c>
      <c r="F17" s="2">
        <v>24352721</v>
      </c>
      <c r="G17" s="2">
        <v>503</v>
      </c>
      <c r="H17" s="2">
        <v>1</v>
      </c>
      <c r="I17" s="3">
        <v>45673</v>
      </c>
      <c r="J17" t="s">
        <v>40</v>
      </c>
      <c r="K17" s="3"/>
      <c r="L17" s="2">
        <v>44</v>
      </c>
      <c r="M17" s="2">
        <v>63</v>
      </c>
      <c r="N17" t="s">
        <v>19</v>
      </c>
      <c r="O17" t="s">
        <v>19</v>
      </c>
      <c r="P17" t="s">
        <v>19</v>
      </c>
      <c r="Q17" t="s">
        <v>19</v>
      </c>
      <c r="R17" t="s">
        <v>18</v>
      </c>
      <c r="S17" t="s">
        <v>23</v>
      </c>
      <c r="T17" t="s">
        <v>37</v>
      </c>
      <c r="U17" t="s">
        <v>85</v>
      </c>
      <c r="V17" t="s">
        <v>86</v>
      </c>
    </row>
    <row r="18" spans="1:22" x14ac:dyDescent="0.2">
      <c r="A18" s="2">
        <v>340594189</v>
      </c>
      <c r="B18" t="s">
        <v>40</v>
      </c>
      <c r="C18" t="s">
        <v>82</v>
      </c>
      <c r="E18" t="s">
        <v>17</v>
      </c>
      <c r="F18" s="2">
        <v>22027273</v>
      </c>
      <c r="G18" s="2">
        <v>503</v>
      </c>
      <c r="H18" s="2">
        <v>1</v>
      </c>
      <c r="I18" s="3">
        <v>45116</v>
      </c>
      <c r="J18" t="s">
        <v>40</v>
      </c>
      <c r="K18" s="3"/>
      <c r="L18" s="2">
        <v>44</v>
      </c>
      <c r="M18" s="2">
        <v>63</v>
      </c>
      <c r="N18" t="s">
        <v>18</v>
      </c>
      <c r="O18" t="s">
        <v>19</v>
      </c>
      <c r="P18" t="s">
        <v>19</v>
      </c>
      <c r="Q18" t="s">
        <v>19</v>
      </c>
      <c r="R18" t="s">
        <v>18</v>
      </c>
      <c r="T18" t="s">
        <v>37</v>
      </c>
      <c r="U18" t="s">
        <v>85</v>
      </c>
      <c r="V18" t="s">
        <v>86</v>
      </c>
    </row>
    <row r="19" spans="1:22" hidden="1" x14ac:dyDescent="0.2">
      <c r="A19" s="2">
        <v>340594528</v>
      </c>
      <c r="B19" t="s">
        <v>40</v>
      </c>
      <c r="C19" t="s">
        <v>82</v>
      </c>
      <c r="D19" t="s">
        <v>255</v>
      </c>
      <c r="E19" t="s">
        <v>17</v>
      </c>
      <c r="F19" s="2">
        <v>18055187</v>
      </c>
      <c r="G19" s="2">
        <v>494</v>
      </c>
      <c r="H19" s="2">
        <v>1</v>
      </c>
      <c r="I19" s="3">
        <v>43587</v>
      </c>
      <c r="J19" t="s">
        <v>40</v>
      </c>
      <c r="K19" s="3"/>
      <c r="L19" s="2">
        <v>17</v>
      </c>
      <c r="M19" s="2">
        <v>25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U19" t="s">
        <v>85</v>
      </c>
      <c r="V19" t="s">
        <v>86</v>
      </c>
    </row>
    <row r="20" spans="1:22" hidden="1" x14ac:dyDescent="0.2">
      <c r="A20" s="2">
        <v>340594528</v>
      </c>
      <c r="B20" t="s">
        <v>40</v>
      </c>
      <c r="C20" t="s">
        <v>82</v>
      </c>
      <c r="D20" t="s">
        <v>255</v>
      </c>
      <c r="E20" t="s">
        <v>17</v>
      </c>
      <c r="F20" s="2">
        <v>30384868</v>
      </c>
      <c r="G20" s="2">
        <v>442</v>
      </c>
      <c r="H20" s="2">
        <v>1</v>
      </c>
      <c r="I20" s="3">
        <v>42663</v>
      </c>
      <c r="J20" t="s">
        <v>40</v>
      </c>
      <c r="K20" s="3"/>
      <c r="L20" s="2">
        <v>17</v>
      </c>
      <c r="M20" s="2">
        <v>25</v>
      </c>
      <c r="N20" t="s">
        <v>18</v>
      </c>
      <c r="O20" t="s">
        <v>18</v>
      </c>
      <c r="P20" t="s">
        <v>18</v>
      </c>
      <c r="Q20" t="s">
        <v>18</v>
      </c>
      <c r="R20" t="s">
        <v>18</v>
      </c>
      <c r="U20" t="s">
        <v>85</v>
      </c>
      <c r="V20" t="s">
        <v>86</v>
      </c>
    </row>
    <row r="21" spans="1:22" hidden="1" x14ac:dyDescent="0.2">
      <c r="A21" s="2">
        <v>340594528</v>
      </c>
      <c r="B21" t="s">
        <v>40</v>
      </c>
      <c r="C21" t="s">
        <v>82</v>
      </c>
      <c r="D21" t="s">
        <v>255</v>
      </c>
      <c r="E21" t="s">
        <v>17</v>
      </c>
      <c r="F21" s="2">
        <v>32151264</v>
      </c>
      <c r="G21" s="2">
        <v>442</v>
      </c>
      <c r="H21" s="2">
        <v>1</v>
      </c>
      <c r="I21" s="3">
        <v>42663</v>
      </c>
      <c r="J21" t="s">
        <v>40</v>
      </c>
      <c r="K21" s="3"/>
      <c r="L21" s="2">
        <v>17</v>
      </c>
      <c r="M21" s="2">
        <v>25</v>
      </c>
      <c r="N21" t="s">
        <v>18</v>
      </c>
      <c r="O21" t="s">
        <v>18</v>
      </c>
      <c r="P21" t="s">
        <v>18</v>
      </c>
      <c r="Q21" t="s">
        <v>18</v>
      </c>
      <c r="R21" t="s">
        <v>18</v>
      </c>
      <c r="U21" t="s">
        <v>85</v>
      </c>
      <c r="V21" t="s">
        <v>86</v>
      </c>
    </row>
    <row r="22" spans="1:22" hidden="1" x14ac:dyDescent="0.2">
      <c r="A22" s="2">
        <v>340595271</v>
      </c>
      <c r="B22" t="s">
        <v>40</v>
      </c>
      <c r="C22" t="s">
        <v>82</v>
      </c>
      <c r="E22" t="s">
        <v>17</v>
      </c>
      <c r="F22" s="2">
        <v>13231792</v>
      </c>
      <c r="G22" s="2">
        <v>491</v>
      </c>
      <c r="H22" s="2">
        <v>1</v>
      </c>
      <c r="I22" s="3">
        <v>42670</v>
      </c>
      <c r="J22" t="s">
        <v>40</v>
      </c>
      <c r="K22" s="3"/>
      <c r="L22" s="2">
        <v>17</v>
      </c>
      <c r="M22" s="2">
        <v>25</v>
      </c>
      <c r="N22" t="s">
        <v>18</v>
      </c>
      <c r="O22" t="s">
        <v>18</v>
      </c>
      <c r="P22" t="s">
        <v>18</v>
      </c>
      <c r="Q22" t="s">
        <v>18</v>
      </c>
      <c r="R22" t="s">
        <v>18</v>
      </c>
      <c r="U22" t="s">
        <v>85</v>
      </c>
      <c r="V22" t="s">
        <v>86</v>
      </c>
    </row>
    <row r="23" spans="1:22" hidden="1" x14ac:dyDescent="0.2">
      <c r="A23" s="2">
        <v>340596326</v>
      </c>
      <c r="B23" t="s">
        <v>40</v>
      </c>
      <c r="C23" t="s">
        <v>82</v>
      </c>
      <c r="E23" t="s">
        <v>17</v>
      </c>
      <c r="F23" s="2">
        <v>12567396</v>
      </c>
      <c r="G23" s="2">
        <v>467</v>
      </c>
      <c r="H23" s="2">
        <v>1</v>
      </c>
      <c r="I23" s="3">
        <v>42663</v>
      </c>
      <c r="J23" t="s">
        <v>40</v>
      </c>
      <c r="K23" s="3"/>
      <c r="L23" s="2">
        <v>44</v>
      </c>
      <c r="M23" s="2">
        <v>63</v>
      </c>
      <c r="N23" t="s">
        <v>19</v>
      </c>
      <c r="O23" t="s">
        <v>18</v>
      </c>
      <c r="P23" t="s">
        <v>18</v>
      </c>
      <c r="Q23" t="s">
        <v>18</v>
      </c>
      <c r="R23" t="s">
        <v>18</v>
      </c>
      <c r="S23" t="s">
        <v>23</v>
      </c>
      <c r="U23" t="s">
        <v>85</v>
      </c>
      <c r="V23" t="s">
        <v>86</v>
      </c>
    </row>
    <row r="24" spans="1:22" hidden="1" x14ac:dyDescent="0.2">
      <c r="A24" s="2">
        <v>340597513</v>
      </c>
      <c r="B24" t="s">
        <v>40</v>
      </c>
      <c r="C24" t="s">
        <v>82</v>
      </c>
      <c r="E24" t="s">
        <v>17</v>
      </c>
      <c r="F24" s="2">
        <v>23084003</v>
      </c>
      <c r="G24" s="2">
        <v>503</v>
      </c>
      <c r="H24" s="2">
        <v>1</v>
      </c>
      <c r="I24" s="3">
        <v>45020</v>
      </c>
      <c r="J24" t="s">
        <v>40</v>
      </c>
      <c r="K24" s="3"/>
      <c r="L24" s="2">
        <v>55</v>
      </c>
      <c r="M24" s="2">
        <v>80</v>
      </c>
      <c r="N24" t="s">
        <v>19</v>
      </c>
      <c r="O24" t="s">
        <v>19</v>
      </c>
      <c r="P24" t="s">
        <v>19</v>
      </c>
      <c r="Q24" t="s">
        <v>19</v>
      </c>
      <c r="R24" t="s">
        <v>18</v>
      </c>
      <c r="S24" t="s">
        <v>23</v>
      </c>
      <c r="T24" t="s">
        <v>37</v>
      </c>
      <c r="U24" t="s">
        <v>85</v>
      </c>
      <c r="V24" t="s">
        <v>86</v>
      </c>
    </row>
    <row r="25" spans="1:22" hidden="1" x14ac:dyDescent="0.2">
      <c r="A25" s="2">
        <v>340598707</v>
      </c>
      <c r="B25" t="s">
        <v>40</v>
      </c>
      <c r="C25" t="s">
        <v>82</v>
      </c>
      <c r="E25" t="s">
        <v>17</v>
      </c>
      <c r="F25" s="2">
        <v>14005819</v>
      </c>
      <c r="G25" s="2">
        <v>467</v>
      </c>
      <c r="H25" s="2">
        <v>1</v>
      </c>
      <c r="I25" s="3">
        <v>42670</v>
      </c>
      <c r="J25" t="s">
        <v>40</v>
      </c>
      <c r="K25" s="3"/>
      <c r="L25" s="2">
        <v>55</v>
      </c>
      <c r="M25" s="2">
        <v>80</v>
      </c>
      <c r="N25" t="s">
        <v>19</v>
      </c>
      <c r="O25" t="s">
        <v>18</v>
      </c>
      <c r="P25" t="s">
        <v>18</v>
      </c>
      <c r="Q25" t="s">
        <v>18</v>
      </c>
      <c r="R25" t="s">
        <v>18</v>
      </c>
      <c r="U25" t="s">
        <v>85</v>
      </c>
      <c r="V25" t="s">
        <v>86</v>
      </c>
    </row>
    <row r="26" spans="1:22" hidden="1" x14ac:dyDescent="0.2">
      <c r="A26" s="2">
        <v>340599039</v>
      </c>
      <c r="B26" t="s">
        <v>40</v>
      </c>
      <c r="C26" t="s">
        <v>82</v>
      </c>
      <c r="E26" t="s">
        <v>17</v>
      </c>
      <c r="F26" s="2">
        <v>22065499</v>
      </c>
      <c r="G26" s="2">
        <v>503</v>
      </c>
      <c r="H26" s="2">
        <v>1</v>
      </c>
      <c r="I26" s="3">
        <v>45013</v>
      </c>
      <c r="J26" t="s">
        <v>40</v>
      </c>
      <c r="K26" s="3"/>
      <c r="L26" s="2">
        <v>44</v>
      </c>
      <c r="M26" s="2">
        <v>63</v>
      </c>
      <c r="N26" t="s">
        <v>19</v>
      </c>
      <c r="O26" t="s">
        <v>19</v>
      </c>
      <c r="P26" t="s">
        <v>19</v>
      </c>
      <c r="Q26" t="s">
        <v>19</v>
      </c>
      <c r="R26" t="s">
        <v>18</v>
      </c>
      <c r="S26" t="s">
        <v>23</v>
      </c>
      <c r="T26" t="s">
        <v>37</v>
      </c>
      <c r="U26" t="s">
        <v>85</v>
      </c>
      <c r="V26" t="s">
        <v>86</v>
      </c>
    </row>
    <row r="27" spans="1:22" hidden="1" x14ac:dyDescent="0.2">
      <c r="A27" s="2">
        <v>340599462</v>
      </c>
      <c r="B27" t="s">
        <v>40</v>
      </c>
      <c r="C27" t="s">
        <v>82</v>
      </c>
      <c r="E27" t="s">
        <v>17</v>
      </c>
      <c r="F27" s="2">
        <v>1291139</v>
      </c>
      <c r="G27" s="2">
        <v>74</v>
      </c>
      <c r="H27" s="2">
        <v>1</v>
      </c>
      <c r="I27" s="3">
        <v>42666</v>
      </c>
      <c r="J27" t="s">
        <v>40</v>
      </c>
      <c r="K27" s="3"/>
      <c r="L27" s="2">
        <v>6</v>
      </c>
      <c r="M27" s="2">
        <v>25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U27" t="s">
        <v>85</v>
      </c>
      <c r="V27" t="s">
        <v>86</v>
      </c>
    </row>
    <row r="28" spans="1:22" x14ac:dyDescent="0.2">
      <c r="A28" s="2">
        <v>340599484</v>
      </c>
      <c r="B28" t="s">
        <v>40</v>
      </c>
      <c r="C28" t="s">
        <v>82</v>
      </c>
      <c r="E28" t="s">
        <v>17</v>
      </c>
      <c r="F28" s="2">
        <v>25520019</v>
      </c>
      <c r="G28" s="2">
        <v>503</v>
      </c>
      <c r="H28" s="2">
        <v>1</v>
      </c>
      <c r="I28" s="3">
        <v>45840</v>
      </c>
      <c r="J28" t="s">
        <v>40</v>
      </c>
      <c r="K28" s="3"/>
      <c r="L28" s="2">
        <v>28</v>
      </c>
      <c r="M28" s="2">
        <v>40</v>
      </c>
      <c r="N28" t="s">
        <v>18</v>
      </c>
      <c r="O28" t="s">
        <v>19</v>
      </c>
      <c r="P28" t="s">
        <v>19</v>
      </c>
      <c r="Q28" t="s">
        <v>19</v>
      </c>
      <c r="R28" t="s">
        <v>18</v>
      </c>
      <c r="U28" t="s">
        <v>85</v>
      </c>
      <c r="V28" t="s">
        <v>86</v>
      </c>
    </row>
    <row r="29" spans="1:22" x14ac:dyDescent="0.2">
      <c r="A29" s="2">
        <v>340603608</v>
      </c>
      <c r="B29" t="s">
        <v>40</v>
      </c>
      <c r="C29" t="s">
        <v>82</v>
      </c>
      <c r="E29" t="s">
        <v>17</v>
      </c>
      <c r="F29" s="2">
        <v>24785413</v>
      </c>
      <c r="G29" s="2">
        <v>503</v>
      </c>
      <c r="H29" s="2">
        <v>1</v>
      </c>
      <c r="I29" s="3">
        <v>45795</v>
      </c>
      <c r="J29" t="s">
        <v>40</v>
      </c>
      <c r="K29" s="3"/>
      <c r="L29" s="2">
        <v>55</v>
      </c>
      <c r="M29" s="2">
        <v>80</v>
      </c>
      <c r="N29" t="s">
        <v>18</v>
      </c>
      <c r="O29" t="s">
        <v>19</v>
      </c>
      <c r="P29" t="s">
        <v>19</v>
      </c>
      <c r="Q29" t="s">
        <v>19</v>
      </c>
      <c r="R29" t="s">
        <v>18</v>
      </c>
      <c r="U29" t="s">
        <v>85</v>
      </c>
      <c r="V29" t="s">
        <v>86</v>
      </c>
    </row>
    <row r="30" spans="1:22" hidden="1" x14ac:dyDescent="0.2">
      <c r="A30" s="2">
        <v>340603616</v>
      </c>
      <c r="B30" t="s">
        <v>40</v>
      </c>
      <c r="C30" t="s">
        <v>82</v>
      </c>
      <c r="D30" t="s">
        <v>258</v>
      </c>
      <c r="E30" t="s">
        <v>17</v>
      </c>
      <c r="F30" s="2">
        <v>4254317</v>
      </c>
      <c r="G30" s="2">
        <v>446</v>
      </c>
      <c r="H30" s="2">
        <v>1</v>
      </c>
      <c r="I30" s="3">
        <v>42663</v>
      </c>
      <c r="J30" t="s">
        <v>40</v>
      </c>
      <c r="K30" s="3"/>
      <c r="L30" s="2">
        <v>17</v>
      </c>
      <c r="M30" s="2">
        <v>25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U30" t="s">
        <v>85</v>
      </c>
      <c r="V30" t="s">
        <v>86</v>
      </c>
    </row>
    <row r="31" spans="1:22" hidden="1" x14ac:dyDescent="0.2">
      <c r="A31" s="2">
        <v>340606952</v>
      </c>
      <c r="B31" t="s">
        <v>40</v>
      </c>
      <c r="C31" t="s">
        <v>82</v>
      </c>
      <c r="E31" t="s">
        <v>17</v>
      </c>
      <c r="F31" s="2">
        <v>67831</v>
      </c>
      <c r="G31" s="2">
        <v>373</v>
      </c>
      <c r="H31" s="2">
        <v>1</v>
      </c>
      <c r="I31" s="3">
        <v>42668</v>
      </c>
      <c r="J31" t="s">
        <v>40</v>
      </c>
      <c r="K31" s="3"/>
      <c r="L31" s="2">
        <v>17</v>
      </c>
      <c r="M31" s="2">
        <v>25</v>
      </c>
      <c r="N31" t="s">
        <v>18</v>
      </c>
      <c r="O31" t="s">
        <v>18</v>
      </c>
      <c r="P31" t="s">
        <v>18</v>
      </c>
      <c r="Q31" t="s">
        <v>18</v>
      </c>
      <c r="R31" t="s">
        <v>18</v>
      </c>
      <c r="S31" t="s">
        <v>84</v>
      </c>
      <c r="U31" t="s">
        <v>85</v>
      </c>
      <c r="V31" t="s">
        <v>86</v>
      </c>
    </row>
    <row r="32" spans="1:22" hidden="1" x14ac:dyDescent="0.2">
      <c r="A32" s="2">
        <v>340606993</v>
      </c>
      <c r="B32" t="s">
        <v>40</v>
      </c>
      <c r="C32" t="s">
        <v>82</v>
      </c>
      <c r="E32" t="s">
        <v>17</v>
      </c>
      <c r="F32" s="2">
        <v>13231809</v>
      </c>
      <c r="G32" s="2">
        <v>491</v>
      </c>
      <c r="H32" s="2">
        <v>1</v>
      </c>
      <c r="I32" s="3">
        <v>42664</v>
      </c>
      <c r="J32" t="s">
        <v>40</v>
      </c>
      <c r="K32" s="3"/>
      <c r="L32" s="2">
        <v>17</v>
      </c>
      <c r="M32" s="2">
        <v>25</v>
      </c>
      <c r="N32" t="s">
        <v>18</v>
      </c>
      <c r="O32" t="s">
        <v>18</v>
      </c>
      <c r="P32" t="s">
        <v>18</v>
      </c>
      <c r="Q32" t="s">
        <v>18</v>
      </c>
      <c r="R32" t="s">
        <v>18</v>
      </c>
      <c r="U32" t="s">
        <v>85</v>
      </c>
      <c r="V32" t="s">
        <v>86</v>
      </c>
    </row>
    <row r="33" spans="1:22" hidden="1" x14ac:dyDescent="0.2">
      <c r="A33" s="2">
        <v>340607344</v>
      </c>
      <c r="B33" t="s">
        <v>40</v>
      </c>
      <c r="C33" t="s">
        <v>82</v>
      </c>
      <c r="D33" t="s">
        <v>114</v>
      </c>
      <c r="E33" t="s">
        <v>17</v>
      </c>
      <c r="F33" s="2">
        <v>50886</v>
      </c>
      <c r="G33" s="2">
        <v>373</v>
      </c>
      <c r="H33" s="2">
        <v>1</v>
      </c>
      <c r="I33" s="3">
        <v>42663</v>
      </c>
      <c r="J33" t="s">
        <v>40</v>
      </c>
      <c r="K33" s="3"/>
      <c r="L33" s="2">
        <v>17</v>
      </c>
      <c r="M33" s="2">
        <v>25</v>
      </c>
      <c r="N33" t="s">
        <v>18</v>
      </c>
      <c r="O33" t="s">
        <v>18</v>
      </c>
      <c r="P33" t="s">
        <v>18</v>
      </c>
      <c r="Q33" t="s">
        <v>18</v>
      </c>
      <c r="R33" t="s">
        <v>18</v>
      </c>
      <c r="U33" t="s">
        <v>85</v>
      </c>
      <c r="V33" t="s">
        <v>86</v>
      </c>
    </row>
    <row r="34" spans="1:22" x14ac:dyDescent="0.2">
      <c r="A34" s="2">
        <v>340607362</v>
      </c>
      <c r="B34" t="s">
        <v>40</v>
      </c>
      <c r="C34" t="s">
        <v>82</v>
      </c>
      <c r="E34" t="s">
        <v>17</v>
      </c>
      <c r="F34" s="2">
        <v>23109711</v>
      </c>
      <c r="G34" s="2">
        <v>67</v>
      </c>
      <c r="H34" s="2">
        <v>1</v>
      </c>
      <c r="I34" s="3">
        <v>45356</v>
      </c>
      <c r="J34" t="s">
        <v>40</v>
      </c>
      <c r="K34" s="3"/>
      <c r="L34" s="2">
        <v>6</v>
      </c>
      <c r="M34" s="2">
        <v>25</v>
      </c>
      <c r="N34" t="s">
        <v>18</v>
      </c>
      <c r="O34" t="s">
        <v>19</v>
      </c>
      <c r="P34" t="s">
        <v>19</v>
      </c>
      <c r="Q34" t="s">
        <v>19</v>
      </c>
      <c r="R34" t="s">
        <v>18</v>
      </c>
      <c r="T34" t="s">
        <v>37</v>
      </c>
      <c r="U34" t="s">
        <v>85</v>
      </c>
      <c r="V34" t="s">
        <v>86</v>
      </c>
    </row>
    <row r="35" spans="1:22" hidden="1" x14ac:dyDescent="0.2">
      <c r="A35" s="2">
        <v>340617095</v>
      </c>
      <c r="B35" t="s">
        <v>40</v>
      </c>
      <c r="C35" t="s">
        <v>82</v>
      </c>
      <c r="D35" t="s">
        <v>21</v>
      </c>
      <c r="E35" t="s">
        <v>17</v>
      </c>
      <c r="F35" s="2">
        <v>5003121</v>
      </c>
      <c r="G35" s="2">
        <v>149</v>
      </c>
      <c r="H35" s="2">
        <v>1</v>
      </c>
      <c r="I35" s="3">
        <v>42668</v>
      </c>
      <c r="J35" t="s">
        <v>40</v>
      </c>
      <c r="K35" s="3"/>
      <c r="L35" s="2">
        <v>6</v>
      </c>
      <c r="M35" s="2">
        <v>25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U35" t="s">
        <v>85</v>
      </c>
      <c r="V35" t="s">
        <v>86</v>
      </c>
    </row>
    <row r="36" spans="1:22" hidden="1" x14ac:dyDescent="0.2">
      <c r="A36" s="2">
        <v>340621475</v>
      </c>
      <c r="B36" t="s">
        <v>40</v>
      </c>
      <c r="C36" t="s">
        <v>82</v>
      </c>
      <c r="E36" t="s">
        <v>17</v>
      </c>
      <c r="F36" s="2">
        <v>13239002</v>
      </c>
      <c r="G36" s="2">
        <v>491</v>
      </c>
      <c r="H36" s="2">
        <v>1</v>
      </c>
      <c r="I36" s="3">
        <v>42668</v>
      </c>
      <c r="J36" t="s">
        <v>40</v>
      </c>
      <c r="K36" s="3"/>
      <c r="L36" s="2">
        <v>17</v>
      </c>
      <c r="M36" s="2">
        <v>25</v>
      </c>
      <c r="N36" t="s">
        <v>18</v>
      </c>
      <c r="O36" t="s">
        <v>18</v>
      </c>
      <c r="P36" t="s">
        <v>18</v>
      </c>
      <c r="Q36" t="s">
        <v>18</v>
      </c>
      <c r="R36" t="s">
        <v>18</v>
      </c>
      <c r="U36" t="s">
        <v>85</v>
      </c>
      <c r="V36" t="s">
        <v>86</v>
      </c>
    </row>
    <row r="37" spans="1:22" hidden="1" x14ac:dyDescent="0.2">
      <c r="A37" s="2">
        <v>340622746</v>
      </c>
      <c r="B37" t="s">
        <v>40</v>
      </c>
      <c r="C37" t="s">
        <v>82</v>
      </c>
      <c r="E37" t="s">
        <v>17</v>
      </c>
      <c r="F37" s="2">
        <v>19003161</v>
      </c>
      <c r="G37" s="2">
        <v>473</v>
      </c>
      <c r="H37" s="2">
        <v>1</v>
      </c>
      <c r="I37" s="3">
        <v>45910</v>
      </c>
      <c r="J37" t="s">
        <v>40</v>
      </c>
      <c r="K37" s="3"/>
      <c r="L37" s="2">
        <v>44</v>
      </c>
      <c r="M37" s="2">
        <v>63</v>
      </c>
      <c r="N37" t="s">
        <v>18</v>
      </c>
      <c r="O37" t="s">
        <v>18</v>
      </c>
      <c r="P37" t="s">
        <v>18</v>
      </c>
      <c r="Q37" t="s">
        <v>18</v>
      </c>
      <c r="R37" t="s">
        <v>18</v>
      </c>
      <c r="S37" t="s">
        <v>84</v>
      </c>
      <c r="U37" t="s">
        <v>85</v>
      </c>
      <c r="V37" t="s">
        <v>86</v>
      </c>
    </row>
    <row r="38" spans="1:22" hidden="1" x14ac:dyDescent="0.2">
      <c r="A38" s="2">
        <v>340623217</v>
      </c>
      <c r="B38" t="s">
        <v>40</v>
      </c>
      <c r="C38" t="s">
        <v>82</v>
      </c>
      <c r="D38" t="s">
        <v>141</v>
      </c>
      <c r="E38" t="s">
        <v>17</v>
      </c>
      <c r="F38" s="2">
        <v>3965659</v>
      </c>
      <c r="G38" s="2">
        <v>147</v>
      </c>
      <c r="H38" s="2">
        <v>1</v>
      </c>
      <c r="I38" s="3">
        <v>42666</v>
      </c>
      <c r="J38" t="s">
        <v>40</v>
      </c>
      <c r="K38" s="3"/>
      <c r="L38" s="2">
        <v>9</v>
      </c>
      <c r="M38" s="2">
        <v>40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U38" t="s">
        <v>85</v>
      </c>
      <c r="V38" t="s">
        <v>86</v>
      </c>
    </row>
    <row r="39" spans="1:22" hidden="1" x14ac:dyDescent="0.2">
      <c r="A39" s="2">
        <v>340624383</v>
      </c>
      <c r="B39" t="s">
        <v>40</v>
      </c>
      <c r="C39" t="s">
        <v>82</v>
      </c>
      <c r="E39" t="s">
        <v>17</v>
      </c>
      <c r="F39" s="2">
        <v>23084030</v>
      </c>
      <c r="G39" s="2">
        <v>503</v>
      </c>
      <c r="H39" s="2">
        <v>1</v>
      </c>
      <c r="I39" s="3">
        <v>45026</v>
      </c>
      <c r="J39" t="s">
        <v>40</v>
      </c>
      <c r="K39" s="3"/>
      <c r="L39" s="2">
        <v>44</v>
      </c>
      <c r="M39" s="2">
        <v>63</v>
      </c>
      <c r="N39" t="s">
        <v>19</v>
      </c>
      <c r="O39" t="s">
        <v>19</v>
      </c>
      <c r="P39" t="s">
        <v>19</v>
      </c>
      <c r="Q39" t="s">
        <v>19</v>
      </c>
      <c r="R39" t="s">
        <v>18</v>
      </c>
      <c r="S39" t="s">
        <v>23</v>
      </c>
      <c r="T39" t="s">
        <v>37</v>
      </c>
      <c r="U39" t="s">
        <v>85</v>
      </c>
      <c r="V39" t="s">
        <v>86</v>
      </c>
    </row>
    <row r="40" spans="1:22" hidden="1" x14ac:dyDescent="0.2">
      <c r="A40" s="2">
        <v>340630991</v>
      </c>
      <c r="B40" t="s">
        <v>40</v>
      </c>
      <c r="C40" t="s">
        <v>82</v>
      </c>
      <c r="D40" t="s">
        <v>25</v>
      </c>
      <c r="E40" t="s">
        <v>17</v>
      </c>
      <c r="F40" s="2">
        <v>12568089</v>
      </c>
      <c r="G40" s="2">
        <v>467</v>
      </c>
      <c r="H40" s="2">
        <v>1</v>
      </c>
      <c r="I40" s="3">
        <v>42664</v>
      </c>
      <c r="J40" t="s">
        <v>40</v>
      </c>
      <c r="K40" s="3"/>
      <c r="L40" s="2">
        <v>55</v>
      </c>
      <c r="M40" s="2">
        <v>80</v>
      </c>
      <c r="N40" t="s">
        <v>19</v>
      </c>
      <c r="O40" t="s">
        <v>18</v>
      </c>
      <c r="P40" t="s">
        <v>18</v>
      </c>
      <c r="Q40" t="s">
        <v>18</v>
      </c>
      <c r="R40" t="s">
        <v>18</v>
      </c>
      <c r="S40" t="s">
        <v>23</v>
      </c>
      <c r="U40" t="s">
        <v>85</v>
      </c>
      <c r="V40" t="s">
        <v>86</v>
      </c>
    </row>
    <row r="41" spans="1:22" hidden="1" x14ac:dyDescent="0.2">
      <c r="A41" s="2">
        <v>340632414</v>
      </c>
      <c r="B41" t="s">
        <v>40</v>
      </c>
      <c r="C41" t="s">
        <v>82</v>
      </c>
      <c r="D41" t="s">
        <v>24</v>
      </c>
      <c r="E41" t="s">
        <v>17</v>
      </c>
      <c r="F41" s="2">
        <v>23084056</v>
      </c>
      <c r="G41" s="2">
        <v>503</v>
      </c>
      <c r="H41" s="2">
        <v>1</v>
      </c>
      <c r="I41" s="3">
        <v>45020</v>
      </c>
      <c r="J41" t="s">
        <v>40</v>
      </c>
      <c r="K41" s="3"/>
      <c r="L41" s="2">
        <v>55</v>
      </c>
      <c r="M41" s="2">
        <v>80</v>
      </c>
      <c r="N41" t="s">
        <v>19</v>
      </c>
      <c r="O41" t="s">
        <v>19</v>
      </c>
      <c r="P41" t="s">
        <v>19</v>
      </c>
      <c r="Q41" t="s">
        <v>19</v>
      </c>
      <c r="R41" t="s">
        <v>18</v>
      </c>
      <c r="S41" t="s">
        <v>23</v>
      </c>
      <c r="T41" t="s">
        <v>37</v>
      </c>
      <c r="U41" t="s">
        <v>85</v>
      </c>
      <c r="V41" t="s">
        <v>86</v>
      </c>
    </row>
    <row r="42" spans="1:22" hidden="1" x14ac:dyDescent="0.2">
      <c r="A42" s="2">
        <v>340632657</v>
      </c>
      <c r="B42" t="s">
        <v>40</v>
      </c>
      <c r="C42" t="s">
        <v>82</v>
      </c>
      <c r="E42" t="s">
        <v>17</v>
      </c>
      <c r="F42" s="2">
        <v>73608299</v>
      </c>
      <c r="G42" s="2">
        <v>144</v>
      </c>
      <c r="H42" s="2">
        <v>1</v>
      </c>
      <c r="I42" s="3">
        <v>42670</v>
      </c>
      <c r="J42" t="s">
        <v>40</v>
      </c>
      <c r="K42" s="3"/>
      <c r="L42" s="2">
        <v>17</v>
      </c>
      <c r="M42" s="2">
        <v>25</v>
      </c>
      <c r="N42" t="s">
        <v>18</v>
      </c>
      <c r="O42" t="s">
        <v>18</v>
      </c>
      <c r="P42" t="s">
        <v>18</v>
      </c>
      <c r="Q42" t="s">
        <v>18</v>
      </c>
      <c r="R42" t="s">
        <v>18</v>
      </c>
      <c r="U42" t="s">
        <v>85</v>
      </c>
      <c r="V42" t="s">
        <v>86</v>
      </c>
    </row>
    <row r="43" spans="1:22" hidden="1" x14ac:dyDescent="0.2">
      <c r="A43" s="2">
        <v>340635780</v>
      </c>
      <c r="B43" t="s">
        <v>40</v>
      </c>
      <c r="C43" t="s">
        <v>82</v>
      </c>
      <c r="E43" t="s">
        <v>17</v>
      </c>
      <c r="F43" s="2">
        <v>24023579</v>
      </c>
      <c r="G43" s="2">
        <v>747</v>
      </c>
      <c r="H43" s="2">
        <v>1</v>
      </c>
      <c r="I43" s="3">
        <v>45824</v>
      </c>
      <c r="J43" t="s">
        <v>40</v>
      </c>
      <c r="K43" s="3"/>
      <c r="L43" s="2">
        <v>69</v>
      </c>
      <c r="M43" s="2">
        <v>100</v>
      </c>
      <c r="N43" t="s">
        <v>19</v>
      </c>
      <c r="O43" t="s">
        <v>19</v>
      </c>
      <c r="P43" t="s">
        <v>19</v>
      </c>
      <c r="Q43" t="s">
        <v>19</v>
      </c>
      <c r="R43" t="s">
        <v>18</v>
      </c>
      <c r="U43" t="s">
        <v>85</v>
      </c>
      <c r="V43" t="s">
        <v>86</v>
      </c>
    </row>
    <row r="44" spans="1:22" hidden="1" x14ac:dyDescent="0.2">
      <c r="A44" s="2">
        <v>340635814</v>
      </c>
      <c r="B44" t="s">
        <v>40</v>
      </c>
      <c r="C44" t="s">
        <v>82</v>
      </c>
      <c r="E44" t="s">
        <v>17</v>
      </c>
      <c r="F44" s="2">
        <v>32151265</v>
      </c>
      <c r="G44" s="2">
        <v>442</v>
      </c>
      <c r="H44" s="2">
        <v>1</v>
      </c>
      <c r="I44" s="3">
        <v>42663</v>
      </c>
      <c r="J44" t="s">
        <v>40</v>
      </c>
      <c r="K44" s="3"/>
      <c r="L44" s="2">
        <v>17</v>
      </c>
      <c r="M44" s="2">
        <v>25</v>
      </c>
      <c r="N44" t="s">
        <v>18</v>
      </c>
      <c r="O44" t="s">
        <v>18</v>
      </c>
      <c r="P44" t="s">
        <v>18</v>
      </c>
      <c r="Q44" t="s">
        <v>18</v>
      </c>
      <c r="R44" t="s">
        <v>18</v>
      </c>
      <c r="U44" t="s">
        <v>85</v>
      </c>
      <c r="V44" t="s">
        <v>86</v>
      </c>
    </row>
    <row r="45" spans="1:22" hidden="1" x14ac:dyDescent="0.2">
      <c r="A45" s="2">
        <v>340636633</v>
      </c>
      <c r="B45" t="s">
        <v>40</v>
      </c>
      <c r="C45" t="s">
        <v>82</v>
      </c>
      <c r="E45" t="s">
        <v>17</v>
      </c>
      <c r="F45" s="2">
        <v>23084000</v>
      </c>
      <c r="G45" s="2">
        <v>503</v>
      </c>
      <c r="H45" s="2">
        <v>1</v>
      </c>
      <c r="I45" s="3">
        <v>45025</v>
      </c>
      <c r="J45" t="s">
        <v>40</v>
      </c>
      <c r="K45" s="3"/>
      <c r="L45" s="2">
        <v>55</v>
      </c>
      <c r="M45" s="2">
        <v>80</v>
      </c>
      <c r="N45" t="s">
        <v>19</v>
      </c>
      <c r="O45" t="s">
        <v>19</v>
      </c>
      <c r="P45" t="s">
        <v>19</v>
      </c>
      <c r="Q45" t="s">
        <v>19</v>
      </c>
      <c r="R45" t="s">
        <v>18</v>
      </c>
      <c r="S45" t="s">
        <v>23</v>
      </c>
      <c r="T45" t="s">
        <v>37</v>
      </c>
      <c r="U45" t="s">
        <v>85</v>
      </c>
      <c r="V45" t="s">
        <v>86</v>
      </c>
    </row>
    <row r="46" spans="1:22" hidden="1" x14ac:dyDescent="0.2">
      <c r="A46" s="2">
        <v>340638634</v>
      </c>
      <c r="B46" t="s">
        <v>40</v>
      </c>
      <c r="C46" t="s">
        <v>82</v>
      </c>
      <c r="E46" t="s">
        <v>17</v>
      </c>
      <c r="F46" s="2">
        <v>23084059</v>
      </c>
      <c r="G46" s="2">
        <v>503</v>
      </c>
      <c r="H46" s="2">
        <v>1</v>
      </c>
      <c r="I46" s="3">
        <v>45020</v>
      </c>
      <c r="J46" t="s">
        <v>40</v>
      </c>
      <c r="K46" s="3"/>
      <c r="L46" s="2">
        <v>44</v>
      </c>
      <c r="M46" s="2">
        <v>63</v>
      </c>
      <c r="N46" t="s">
        <v>19</v>
      </c>
      <c r="O46" t="s">
        <v>19</v>
      </c>
      <c r="P46" t="s">
        <v>19</v>
      </c>
      <c r="Q46" t="s">
        <v>19</v>
      </c>
      <c r="R46" t="s">
        <v>18</v>
      </c>
      <c r="S46" t="s">
        <v>23</v>
      </c>
      <c r="T46" t="s">
        <v>37</v>
      </c>
      <c r="U46" t="s">
        <v>85</v>
      </c>
      <c r="V46" t="s">
        <v>86</v>
      </c>
    </row>
    <row r="47" spans="1:22" hidden="1" x14ac:dyDescent="0.2">
      <c r="A47" s="2">
        <v>340638662</v>
      </c>
      <c r="B47" t="s">
        <v>40</v>
      </c>
      <c r="C47" t="s">
        <v>82</v>
      </c>
      <c r="E47" t="s">
        <v>17</v>
      </c>
      <c r="F47" s="2">
        <v>4486295</v>
      </c>
      <c r="G47" s="2">
        <v>439</v>
      </c>
      <c r="H47" s="2">
        <v>1</v>
      </c>
      <c r="I47" s="3">
        <v>42663</v>
      </c>
      <c r="J47" t="s">
        <v>40</v>
      </c>
      <c r="K47" s="3"/>
      <c r="L47" s="2">
        <v>44</v>
      </c>
      <c r="M47" s="2">
        <v>63</v>
      </c>
      <c r="N47" t="s">
        <v>18</v>
      </c>
      <c r="O47" t="s">
        <v>18</v>
      </c>
      <c r="P47" t="s">
        <v>18</v>
      </c>
      <c r="Q47" t="s">
        <v>18</v>
      </c>
      <c r="R47" t="s">
        <v>18</v>
      </c>
      <c r="S47" t="s">
        <v>84</v>
      </c>
      <c r="U47" t="s">
        <v>85</v>
      </c>
      <c r="V47" t="s">
        <v>86</v>
      </c>
    </row>
    <row r="48" spans="1:22" hidden="1" x14ac:dyDescent="0.2">
      <c r="A48" s="2">
        <v>340639438</v>
      </c>
      <c r="B48" t="s">
        <v>40</v>
      </c>
      <c r="C48" t="s">
        <v>82</v>
      </c>
      <c r="E48" t="s">
        <v>17</v>
      </c>
      <c r="F48" s="2">
        <v>10186535</v>
      </c>
      <c r="G48" s="2">
        <v>464</v>
      </c>
      <c r="H48" s="2">
        <v>1</v>
      </c>
      <c r="I48" s="3">
        <v>42670</v>
      </c>
      <c r="J48" t="s">
        <v>40</v>
      </c>
      <c r="K48" s="3"/>
      <c r="L48" s="2">
        <v>44</v>
      </c>
      <c r="M48" s="2">
        <v>63</v>
      </c>
      <c r="N48" t="s">
        <v>19</v>
      </c>
      <c r="O48" t="s">
        <v>18</v>
      </c>
      <c r="P48" t="s">
        <v>18</v>
      </c>
      <c r="Q48" t="s">
        <v>18</v>
      </c>
      <c r="R48" t="s">
        <v>18</v>
      </c>
      <c r="S48" t="s">
        <v>23</v>
      </c>
      <c r="U48" t="s">
        <v>85</v>
      </c>
      <c r="V48" t="s">
        <v>86</v>
      </c>
    </row>
    <row r="49" spans="1:22" hidden="1" x14ac:dyDescent="0.2">
      <c r="A49" s="2">
        <v>340639476</v>
      </c>
      <c r="B49" t="s">
        <v>40</v>
      </c>
      <c r="C49" t="s">
        <v>82</v>
      </c>
      <c r="E49" t="s">
        <v>17</v>
      </c>
      <c r="F49" s="2">
        <v>966259</v>
      </c>
      <c r="G49" s="2">
        <v>74</v>
      </c>
      <c r="H49" s="2">
        <v>1</v>
      </c>
      <c r="I49" s="3">
        <v>42663</v>
      </c>
      <c r="J49" t="s">
        <v>40</v>
      </c>
      <c r="K49" s="3"/>
      <c r="L49" s="2">
        <v>6</v>
      </c>
      <c r="M49" s="2">
        <v>25</v>
      </c>
      <c r="N49" t="s">
        <v>18</v>
      </c>
      <c r="O49" t="s">
        <v>18</v>
      </c>
      <c r="P49" t="s">
        <v>18</v>
      </c>
      <c r="Q49" t="s">
        <v>18</v>
      </c>
      <c r="R49" t="s">
        <v>18</v>
      </c>
      <c r="U49" t="s">
        <v>85</v>
      </c>
      <c r="V49" t="s">
        <v>86</v>
      </c>
    </row>
    <row r="50" spans="1:22" hidden="1" x14ac:dyDescent="0.2">
      <c r="A50" s="2">
        <v>340640368</v>
      </c>
      <c r="B50" t="s">
        <v>40</v>
      </c>
      <c r="C50" t="s">
        <v>82</v>
      </c>
      <c r="E50" t="s">
        <v>17</v>
      </c>
      <c r="F50" s="2">
        <v>3784419</v>
      </c>
      <c r="G50" s="2">
        <v>446</v>
      </c>
      <c r="H50" s="2">
        <v>1</v>
      </c>
      <c r="I50" s="3">
        <v>42670</v>
      </c>
      <c r="J50" t="s">
        <v>40</v>
      </c>
      <c r="K50" s="3"/>
      <c r="L50" s="2">
        <v>17</v>
      </c>
      <c r="M50" s="2">
        <v>25</v>
      </c>
      <c r="N50" t="s">
        <v>18</v>
      </c>
      <c r="O50" t="s">
        <v>18</v>
      </c>
      <c r="P50" t="s">
        <v>18</v>
      </c>
      <c r="Q50" t="s">
        <v>18</v>
      </c>
      <c r="R50" t="s">
        <v>18</v>
      </c>
      <c r="U50" t="s">
        <v>85</v>
      </c>
      <c r="V50" t="s">
        <v>86</v>
      </c>
    </row>
    <row r="51" spans="1:22" hidden="1" x14ac:dyDescent="0.2">
      <c r="A51" s="2">
        <v>340640418</v>
      </c>
      <c r="B51" t="s">
        <v>40</v>
      </c>
      <c r="C51" t="s">
        <v>82</v>
      </c>
      <c r="E51" t="s">
        <v>17</v>
      </c>
      <c r="F51" s="2">
        <v>5003124</v>
      </c>
      <c r="G51" s="2">
        <v>149</v>
      </c>
      <c r="H51" s="2">
        <v>1</v>
      </c>
      <c r="I51" s="3">
        <v>42668</v>
      </c>
      <c r="J51" t="s">
        <v>40</v>
      </c>
      <c r="K51" s="3"/>
      <c r="L51" s="2">
        <v>6</v>
      </c>
      <c r="M51" s="2">
        <v>25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U51" t="s">
        <v>85</v>
      </c>
      <c r="V51" t="s">
        <v>86</v>
      </c>
    </row>
    <row r="52" spans="1:22" hidden="1" x14ac:dyDescent="0.2">
      <c r="A52" s="2">
        <v>340643194</v>
      </c>
      <c r="B52" t="s">
        <v>40</v>
      </c>
      <c r="C52" t="s">
        <v>82</v>
      </c>
      <c r="E52" t="s">
        <v>17</v>
      </c>
      <c r="F52" s="2">
        <v>4245802</v>
      </c>
      <c r="G52" s="2">
        <v>446</v>
      </c>
      <c r="H52" s="2">
        <v>1</v>
      </c>
      <c r="I52" s="3">
        <v>42663</v>
      </c>
      <c r="J52" t="s">
        <v>40</v>
      </c>
      <c r="K52" s="3"/>
      <c r="L52" s="2">
        <v>17</v>
      </c>
      <c r="M52" s="2">
        <v>25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U52" t="s">
        <v>85</v>
      </c>
      <c r="V52" t="s">
        <v>86</v>
      </c>
    </row>
    <row r="53" spans="1:22" hidden="1" x14ac:dyDescent="0.2">
      <c r="A53" s="2">
        <v>340643318</v>
      </c>
      <c r="B53" t="s">
        <v>40</v>
      </c>
      <c r="C53" t="s">
        <v>82</v>
      </c>
      <c r="E53" t="s">
        <v>17</v>
      </c>
      <c r="F53" s="2">
        <v>29972091</v>
      </c>
      <c r="G53" s="2">
        <v>442</v>
      </c>
      <c r="H53" s="2">
        <v>1</v>
      </c>
      <c r="I53" s="3">
        <v>42666</v>
      </c>
      <c r="J53" t="s">
        <v>40</v>
      </c>
      <c r="K53" s="3"/>
      <c r="L53" s="2">
        <v>55</v>
      </c>
      <c r="M53" s="2">
        <v>80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23</v>
      </c>
      <c r="U53" t="s">
        <v>85</v>
      </c>
      <c r="V53" t="s">
        <v>86</v>
      </c>
    </row>
    <row r="54" spans="1:22" hidden="1" x14ac:dyDescent="0.2">
      <c r="A54" s="2">
        <v>340644407</v>
      </c>
      <c r="B54" t="s">
        <v>40</v>
      </c>
      <c r="C54" t="s">
        <v>82</v>
      </c>
      <c r="E54" t="s">
        <v>17</v>
      </c>
      <c r="F54" s="2">
        <v>13231790</v>
      </c>
      <c r="G54" s="2">
        <v>491</v>
      </c>
      <c r="H54" s="2">
        <v>1</v>
      </c>
      <c r="I54" s="3">
        <v>42664</v>
      </c>
      <c r="J54" t="s">
        <v>40</v>
      </c>
      <c r="K54" s="3"/>
      <c r="L54" s="2">
        <v>17</v>
      </c>
      <c r="M54" s="2">
        <v>25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U54" t="s">
        <v>85</v>
      </c>
      <c r="V54" t="s">
        <v>86</v>
      </c>
    </row>
    <row r="55" spans="1:22" hidden="1" x14ac:dyDescent="0.2">
      <c r="A55" s="2">
        <v>340647244</v>
      </c>
      <c r="B55" t="s">
        <v>40</v>
      </c>
      <c r="C55" t="s">
        <v>82</v>
      </c>
      <c r="D55" t="s">
        <v>26</v>
      </c>
      <c r="E55" t="s">
        <v>17</v>
      </c>
      <c r="F55" s="2">
        <v>61655380</v>
      </c>
      <c r="G55" s="2">
        <v>528</v>
      </c>
      <c r="H55" s="2">
        <v>1</v>
      </c>
      <c r="I55" s="3">
        <v>42663</v>
      </c>
      <c r="J55" t="s">
        <v>40</v>
      </c>
      <c r="K55" s="3"/>
      <c r="L55" s="2">
        <v>44</v>
      </c>
      <c r="M55" s="2">
        <v>63</v>
      </c>
      <c r="N55" t="s">
        <v>18</v>
      </c>
      <c r="O55" t="s">
        <v>18</v>
      </c>
      <c r="P55" t="s">
        <v>18</v>
      </c>
      <c r="Q55" t="s">
        <v>18</v>
      </c>
      <c r="R55" t="s">
        <v>18</v>
      </c>
      <c r="S55" t="s">
        <v>84</v>
      </c>
      <c r="U55" t="s">
        <v>85</v>
      </c>
      <c r="V55" t="s">
        <v>86</v>
      </c>
    </row>
    <row r="56" spans="1:22" hidden="1" x14ac:dyDescent="0.2">
      <c r="A56" s="2">
        <v>340650847</v>
      </c>
      <c r="B56" t="s">
        <v>40</v>
      </c>
      <c r="C56" t="s">
        <v>82</v>
      </c>
      <c r="E56" t="s">
        <v>17</v>
      </c>
      <c r="F56" s="2">
        <v>1869655</v>
      </c>
      <c r="G56" s="2">
        <v>132</v>
      </c>
      <c r="H56" s="2">
        <v>1</v>
      </c>
      <c r="I56" s="3">
        <v>42666</v>
      </c>
      <c r="J56" t="s">
        <v>40</v>
      </c>
      <c r="K56" s="3"/>
      <c r="L56" s="2">
        <v>9</v>
      </c>
      <c r="M56" s="2">
        <v>40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84</v>
      </c>
      <c r="U56" t="s">
        <v>85</v>
      </c>
      <c r="V56" t="s">
        <v>86</v>
      </c>
    </row>
    <row r="57" spans="1:22" x14ac:dyDescent="0.2">
      <c r="A57" s="2">
        <v>340651692</v>
      </c>
      <c r="B57" t="s">
        <v>40</v>
      </c>
      <c r="C57" t="s">
        <v>82</v>
      </c>
      <c r="E57" t="s">
        <v>17</v>
      </c>
      <c r="F57" s="2">
        <v>23084087</v>
      </c>
      <c r="G57" s="2">
        <v>503</v>
      </c>
      <c r="H57" s="2">
        <v>1</v>
      </c>
      <c r="I57" s="3">
        <v>45027</v>
      </c>
      <c r="J57" t="s">
        <v>40</v>
      </c>
      <c r="K57" s="3"/>
      <c r="L57" s="2">
        <v>55</v>
      </c>
      <c r="M57" s="2">
        <v>80</v>
      </c>
      <c r="N57" t="s">
        <v>18</v>
      </c>
      <c r="O57" t="s">
        <v>19</v>
      </c>
      <c r="P57" t="s">
        <v>19</v>
      </c>
      <c r="Q57" t="s">
        <v>19</v>
      </c>
      <c r="R57" t="s">
        <v>18</v>
      </c>
      <c r="S57" t="s">
        <v>23</v>
      </c>
      <c r="T57" t="s">
        <v>37</v>
      </c>
      <c r="U57" t="s">
        <v>85</v>
      </c>
      <c r="V57" t="s">
        <v>86</v>
      </c>
    </row>
    <row r="58" spans="1:22" hidden="1" x14ac:dyDescent="0.2">
      <c r="A58" s="2">
        <v>340652778</v>
      </c>
      <c r="B58" t="s">
        <v>40</v>
      </c>
      <c r="C58" t="s">
        <v>82</v>
      </c>
      <c r="E58" t="s">
        <v>17</v>
      </c>
      <c r="F58" s="2">
        <v>4245807</v>
      </c>
      <c r="G58" s="2">
        <v>446</v>
      </c>
      <c r="H58" s="2">
        <v>1</v>
      </c>
      <c r="I58" s="3">
        <v>42663</v>
      </c>
      <c r="J58" t="s">
        <v>40</v>
      </c>
      <c r="K58" s="3"/>
      <c r="L58" s="2">
        <v>17</v>
      </c>
      <c r="M58" s="2">
        <v>25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U58" t="s">
        <v>85</v>
      </c>
      <c r="V58" t="s">
        <v>86</v>
      </c>
    </row>
    <row r="59" spans="1:22" hidden="1" x14ac:dyDescent="0.2">
      <c r="A59" s="2">
        <v>340656129</v>
      </c>
      <c r="B59" t="s">
        <v>40</v>
      </c>
      <c r="C59" t="s">
        <v>82</v>
      </c>
      <c r="E59" t="s">
        <v>17</v>
      </c>
      <c r="F59" s="2">
        <v>23084002</v>
      </c>
      <c r="G59" s="2">
        <v>503</v>
      </c>
      <c r="H59" s="2">
        <v>1</v>
      </c>
      <c r="I59" s="3">
        <v>45025</v>
      </c>
      <c r="J59" t="s">
        <v>40</v>
      </c>
      <c r="K59" s="3"/>
      <c r="L59" s="2">
        <v>55</v>
      </c>
      <c r="M59" s="2">
        <v>80</v>
      </c>
      <c r="N59" t="s">
        <v>19</v>
      </c>
      <c r="O59" t="s">
        <v>19</v>
      </c>
      <c r="P59" t="s">
        <v>19</v>
      </c>
      <c r="Q59" t="s">
        <v>19</v>
      </c>
      <c r="R59" t="s">
        <v>18</v>
      </c>
      <c r="S59" t="s">
        <v>23</v>
      </c>
      <c r="T59" t="s">
        <v>37</v>
      </c>
      <c r="U59" t="s">
        <v>85</v>
      </c>
      <c r="V59" t="s">
        <v>86</v>
      </c>
    </row>
    <row r="60" spans="1:22" hidden="1" x14ac:dyDescent="0.2">
      <c r="A60" s="2">
        <v>340657461</v>
      </c>
      <c r="B60" t="s">
        <v>40</v>
      </c>
      <c r="C60" t="s">
        <v>82</v>
      </c>
      <c r="D60" t="s">
        <v>153</v>
      </c>
      <c r="E60" t="s">
        <v>17</v>
      </c>
      <c r="F60" s="2">
        <v>24008382</v>
      </c>
      <c r="G60" s="2">
        <v>747</v>
      </c>
      <c r="H60" s="2">
        <v>5</v>
      </c>
      <c r="I60" s="3">
        <v>45865</v>
      </c>
      <c r="J60" t="s">
        <v>40</v>
      </c>
      <c r="K60" s="3"/>
      <c r="L60" s="2">
        <v>111</v>
      </c>
      <c r="M60" s="2">
        <v>160</v>
      </c>
      <c r="N60" t="s">
        <v>19</v>
      </c>
      <c r="O60" t="s">
        <v>19</v>
      </c>
      <c r="P60" t="s">
        <v>19</v>
      </c>
      <c r="Q60" t="s">
        <v>19</v>
      </c>
      <c r="R60" t="s">
        <v>18</v>
      </c>
      <c r="U60" t="s">
        <v>85</v>
      </c>
      <c r="V60" t="s">
        <v>86</v>
      </c>
    </row>
    <row r="61" spans="1:22" hidden="1" x14ac:dyDescent="0.2">
      <c r="A61" s="2">
        <v>340658268</v>
      </c>
      <c r="B61" t="s">
        <v>40</v>
      </c>
      <c r="C61" t="s">
        <v>82</v>
      </c>
      <c r="E61" t="s">
        <v>17</v>
      </c>
      <c r="F61" s="2">
        <v>137844</v>
      </c>
      <c r="G61" s="2">
        <v>373</v>
      </c>
      <c r="H61" s="2">
        <v>1</v>
      </c>
      <c r="I61" s="3">
        <v>42663</v>
      </c>
      <c r="J61" t="s">
        <v>40</v>
      </c>
      <c r="K61" s="3"/>
      <c r="L61" s="2">
        <v>17</v>
      </c>
      <c r="M61" s="2">
        <v>25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84</v>
      </c>
      <c r="U61" t="s">
        <v>85</v>
      </c>
      <c r="V61" t="s">
        <v>86</v>
      </c>
    </row>
    <row r="62" spans="1:22" hidden="1" x14ac:dyDescent="0.2">
      <c r="A62" s="2">
        <v>340658861</v>
      </c>
      <c r="B62" t="s">
        <v>40</v>
      </c>
      <c r="C62" t="s">
        <v>82</v>
      </c>
      <c r="D62" t="s">
        <v>15</v>
      </c>
      <c r="E62" t="s">
        <v>17</v>
      </c>
      <c r="F62" s="2">
        <v>4495844</v>
      </c>
      <c r="G62" s="2">
        <v>439</v>
      </c>
      <c r="H62" s="2">
        <v>1</v>
      </c>
      <c r="I62" s="3">
        <v>42668</v>
      </c>
      <c r="J62" t="s">
        <v>40</v>
      </c>
      <c r="K62" s="3"/>
      <c r="L62" s="2">
        <v>17</v>
      </c>
      <c r="M62" s="2">
        <v>25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84</v>
      </c>
      <c r="U62" t="s">
        <v>85</v>
      </c>
      <c r="V62" t="s">
        <v>86</v>
      </c>
    </row>
    <row r="63" spans="1:22" hidden="1" x14ac:dyDescent="0.2">
      <c r="A63" s="2">
        <v>340659063</v>
      </c>
      <c r="B63" t="s">
        <v>40</v>
      </c>
      <c r="C63" t="s">
        <v>82</v>
      </c>
      <c r="D63" t="s">
        <v>188</v>
      </c>
      <c r="E63" t="s">
        <v>17</v>
      </c>
      <c r="F63" s="2">
        <v>4854632</v>
      </c>
      <c r="G63" s="2">
        <v>439</v>
      </c>
      <c r="H63" s="2">
        <v>1</v>
      </c>
      <c r="I63" s="3">
        <v>42663</v>
      </c>
      <c r="J63" t="s">
        <v>40</v>
      </c>
      <c r="K63" s="3"/>
      <c r="L63" s="2">
        <v>17</v>
      </c>
      <c r="M63" s="2">
        <v>25</v>
      </c>
      <c r="N63" t="s">
        <v>18</v>
      </c>
      <c r="O63" t="s">
        <v>18</v>
      </c>
      <c r="P63" t="s">
        <v>18</v>
      </c>
      <c r="Q63" t="s">
        <v>18</v>
      </c>
      <c r="R63" t="s">
        <v>18</v>
      </c>
      <c r="S63" t="s">
        <v>84</v>
      </c>
      <c r="U63" t="s">
        <v>85</v>
      </c>
      <c r="V63" t="s">
        <v>86</v>
      </c>
    </row>
    <row r="64" spans="1:22" hidden="1" x14ac:dyDescent="0.2">
      <c r="A64" s="2">
        <v>340659760</v>
      </c>
      <c r="B64" t="s">
        <v>40</v>
      </c>
      <c r="C64" t="s">
        <v>82</v>
      </c>
      <c r="E64" t="s">
        <v>17</v>
      </c>
      <c r="F64" s="2">
        <v>3021746</v>
      </c>
      <c r="G64" s="2">
        <v>447</v>
      </c>
      <c r="H64" s="2">
        <v>1</v>
      </c>
      <c r="I64" s="3">
        <v>42664</v>
      </c>
      <c r="J64" t="s">
        <v>40</v>
      </c>
      <c r="K64" s="3"/>
      <c r="L64" s="2">
        <v>17</v>
      </c>
      <c r="M64" s="2">
        <v>25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U64" t="s">
        <v>85</v>
      </c>
      <c r="V64" t="s">
        <v>86</v>
      </c>
    </row>
    <row r="65" spans="1:22" hidden="1" x14ac:dyDescent="0.2">
      <c r="A65" s="2">
        <v>340660053</v>
      </c>
      <c r="B65" t="s">
        <v>40</v>
      </c>
      <c r="C65" t="s">
        <v>82</v>
      </c>
      <c r="D65" t="s">
        <v>193</v>
      </c>
      <c r="E65" t="s">
        <v>17</v>
      </c>
      <c r="F65" s="2">
        <v>14277604</v>
      </c>
      <c r="G65" s="2">
        <v>493</v>
      </c>
      <c r="H65" s="2">
        <v>1</v>
      </c>
      <c r="I65" s="3">
        <v>42664</v>
      </c>
      <c r="J65" t="s">
        <v>40</v>
      </c>
      <c r="K65" s="3"/>
      <c r="L65" s="2">
        <v>17</v>
      </c>
      <c r="M65" s="2">
        <v>25</v>
      </c>
      <c r="N65" t="s">
        <v>18</v>
      </c>
      <c r="O65" t="s">
        <v>18</v>
      </c>
      <c r="P65" t="s">
        <v>18</v>
      </c>
      <c r="Q65" t="s">
        <v>18</v>
      </c>
      <c r="R65" t="s">
        <v>18</v>
      </c>
      <c r="U65" t="s">
        <v>85</v>
      </c>
      <c r="V65" t="s">
        <v>86</v>
      </c>
    </row>
    <row r="66" spans="1:22" hidden="1" x14ac:dyDescent="0.2">
      <c r="A66" s="2">
        <v>340664971</v>
      </c>
      <c r="B66" t="s">
        <v>40</v>
      </c>
      <c r="C66" t="s">
        <v>82</v>
      </c>
      <c r="E66" t="s">
        <v>17</v>
      </c>
      <c r="F66" s="2">
        <v>2130216</v>
      </c>
      <c r="G66" s="2">
        <v>462</v>
      </c>
      <c r="H66" s="2">
        <v>1</v>
      </c>
      <c r="I66" s="3">
        <v>38139</v>
      </c>
      <c r="J66" t="s">
        <v>40</v>
      </c>
      <c r="K66" s="3"/>
      <c r="L66" s="2">
        <v>55</v>
      </c>
      <c r="M66" s="2">
        <v>80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23</v>
      </c>
      <c r="U66" t="s">
        <v>85</v>
      </c>
      <c r="V66" t="s">
        <v>86</v>
      </c>
    </row>
    <row r="67" spans="1:22" hidden="1" x14ac:dyDescent="0.2">
      <c r="A67" s="2">
        <v>340666300</v>
      </c>
      <c r="B67" t="s">
        <v>40</v>
      </c>
      <c r="C67" t="s">
        <v>82</v>
      </c>
      <c r="E67" t="s">
        <v>17</v>
      </c>
      <c r="F67" s="2">
        <v>23084031</v>
      </c>
      <c r="G67" s="2">
        <v>503</v>
      </c>
      <c r="H67" s="2">
        <v>1</v>
      </c>
      <c r="I67" s="3">
        <v>45026</v>
      </c>
      <c r="J67" t="s">
        <v>40</v>
      </c>
      <c r="K67" s="3"/>
      <c r="L67" s="2">
        <v>55</v>
      </c>
      <c r="M67" s="2">
        <v>80</v>
      </c>
      <c r="N67" t="s">
        <v>19</v>
      </c>
      <c r="O67" t="s">
        <v>19</v>
      </c>
      <c r="P67" t="s">
        <v>19</v>
      </c>
      <c r="Q67" t="s">
        <v>19</v>
      </c>
      <c r="R67" t="s">
        <v>18</v>
      </c>
      <c r="S67" t="s">
        <v>23</v>
      </c>
      <c r="T67" t="s">
        <v>37</v>
      </c>
      <c r="U67" t="s">
        <v>85</v>
      </c>
      <c r="V67" t="s">
        <v>86</v>
      </c>
    </row>
    <row r="68" spans="1:22" hidden="1" x14ac:dyDescent="0.2">
      <c r="A68" s="2">
        <v>340666786</v>
      </c>
      <c r="B68" t="s">
        <v>40</v>
      </c>
      <c r="C68" t="s">
        <v>82</v>
      </c>
      <c r="E68" t="s">
        <v>17</v>
      </c>
      <c r="F68" s="2">
        <v>22065498</v>
      </c>
      <c r="G68" s="2">
        <v>503</v>
      </c>
      <c r="H68" s="2">
        <v>1</v>
      </c>
      <c r="I68" s="3">
        <v>45012</v>
      </c>
      <c r="J68" t="s">
        <v>40</v>
      </c>
      <c r="K68" s="3"/>
      <c r="L68" s="2">
        <v>44</v>
      </c>
      <c r="M68" s="2">
        <v>63</v>
      </c>
      <c r="N68" t="s">
        <v>19</v>
      </c>
      <c r="O68" t="s">
        <v>19</v>
      </c>
      <c r="P68" t="s">
        <v>19</v>
      </c>
      <c r="Q68" t="s">
        <v>19</v>
      </c>
      <c r="R68" t="s">
        <v>18</v>
      </c>
      <c r="S68" t="s">
        <v>23</v>
      </c>
      <c r="T68" t="s">
        <v>37</v>
      </c>
      <c r="U68" t="s">
        <v>85</v>
      </c>
      <c r="V68" t="s">
        <v>86</v>
      </c>
    </row>
    <row r="69" spans="1:22" hidden="1" x14ac:dyDescent="0.2">
      <c r="A69" s="2">
        <v>340673042</v>
      </c>
      <c r="B69" t="s">
        <v>40</v>
      </c>
      <c r="C69" t="s">
        <v>82</v>
      </c>
      <c r="E69" t="s">
        <v>17</v>
      </c>
      <c r="F69" s="2">
        <v>20014288</v>
      </c>
      <c r="G69" s="2">
        <v>494</v>
      </c>
      <c r="H69" s="2">
        <v>1</v>
      </c>
      <c r="I69" s="3">
        <v>44080</v>
      </c>
      <c r="J69" t="s">
        <v>40</v>
      </c>
      <c r="K69" s="3"/>
      <c r="L69" s="2">
        <v>17</v>
      </c>
      <c r="M69" s="2">
        <v>25</v>
      </c>
      <c r="N69" t="s">
        <v>18</v>
      </c>
      <c r="O69" t="s">
        <v>18</v>
      </c>
      <c r="P69" t="s">
        <v>18</v>
      </c>
      <c r="Q69" t="s">
        <v>18</v>
      </c>
      <c r="R69" t="s">
        <v>18</v>
      </c>
      <c r="S69" t="s">
        <v>84</v>
      </c>
      <c r="U69" t="s">
        <v>85</v>
      </c>
      <c r="V69" t="s">
        <v>86</v>
      </c>
    </row>
    <row r="70" spans="1:22" hidden="1" x14ac:dyDescent="0.2">
      <c r="A70" s="2">
        <v>340678649</v>
      </c>
      <c r="B70" t="s">
        <v>40</v>
      </c>
      <c r="C70" t="s">
        <v>82</v>
      </c>
      <c r="E70" t="s">
        <v>17</v>
      </c>
      <c r="F70" s="2">
        <v>65506</v>
      </c>
      <c r="G70" s="2">
        <v>373</v>
      </c>
      <c r="H70" s="2">
        <v>1</v>
      </c>
      <c r="I70" s="3">
        <v>42663</v>
      </c>
      <c r="J70" t="s">
        <v>40</v>
      </c>
      <c r="K70" s="3"/>
      <c r="L70" s="2">
        <v>17</v>
      </c>
      <c r="M70" s="2">
        <v>25</v>
      </c>
      <c r="N70" t="s">
        <v>18</v>
      </c>
      <c r="O70" t="s">
        <v>18</v>
      </c>
      <c r="P70" t="s">
        <v>18</v>
      </c>
      <c r="Q70" t="s">
        <v>18</v>
      </c>
      <c r="R70" t="s">
        <v>18</v>
      </c>
      <c r="U70" t="s">
        <v>85</v>
      </c>
      <c r="V70" t="s">
        <v>86</v>
      </c>
    </row>
    <row r="71" spans="1:22" hidden="1" x14ac:dyDescent="0.2">
      <c r="A71" s="2">
        <v>340681406</v>
      </c>
      <c r="B71" t="s">
        <v>40</v>
      </c>
      <c r="C71" t="s">
        <v>82</v>
      </c>
      <c r="E71" t="s">
        <v>17</v>
      </c>
      <c r="F71" s="2">
        <v>23084070</v>
      </c>
      <c r="G71" s="2">
        <v>503</v>
      </c>
      <c r="H71" s="2">
        <v>1</v>
      </c>
      <c r="I71" s="3">
        <v>45026</v>
      </c>
      <c r="J71" t="s">
        <v>40</v>
      </c>
      <c r="K71" s="3"/>
      <c r="L71" s="2">
        <v>17</v>
      </c>
      <c r="M71" s="2">
        <v>25</v>
      </c>
      <c r="N71" t="s">
        <v>19</v>
      </c>
      <c r="O71" t="s">
        <v>19</v>
      </c>
      <c r="P71" t="s">
        <v>19</v>
      </c>
      <c r="Q71" t="s">
        <v>19</v>
      </c>
      <c r="R71" t="s">
        <v>18</v>
      </c>
      <c r="S71" t="s">
        <v>23</v>
      </c>
      <c r="T71" t="s">
        <v>37</v>
      </c>
      <c r="U71" t="s">
        <v>85</v>
      </c>
      <c r="V71" t="s">
        <v>86</v>
      </c>
    </row>
    <row r="72" spans="1:22" hidden="1" x14ac:dyDescent="0.2">
      <c r="A72" s="2">
        <v>340682637</v>
      </c>
      <c r="B72" t="s">
        <v>40</v>
      </c>
      <c r="C72" t="s">
        <v>82</v>
      </c>
      <c r="D72" t="s">
        <v>230</v>
      </c>
      <c r="E72" t="s">
        <v>17</v>
      </c>
      <c r="F72" s="2">
        <v>6048263</v>
      </c>
      <c r="G72" s="2">
        <v>148</v>
      </c>
      <c r="H72" s="2">
        <v>1</v>
      </c>
      <c r="I72" s="3">
        <v>42669</v>
      </c>
      <c r="J72" t="s">
        <v>40</v>
      </c>
      <c r="K72" s="3"/>
      <c r="L72" s="2">
        <v>6</v>
      </c>
      <c r="M72" s="2">
        <v>25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U72" t="s">
        <v>85</v>
      </c>
      <c r="V72" t="s">
        <v>86</v>
      </c>
    </row>
    <row r="73" spans="1:22" hidden="1" x14ac:dyDescent="0.2">
      <c r="A73" s="2">
        <v>340685107</v>
      </c>
      <c r="B73" t="s">
        <v>40</v>
      </c>
      <c r="C73" t="s">
        <v>82</v>
      </c>
      <c r="D73" t="s">
        <v>129</v>
      </c>
      <c r="E73" t="s">
        <v>17</v>
      </c>
      <c r="F73" s="2">
        <v>14007004</v>
      </c>
      <c r="G73" s="2">
        <v>28</v>
      </c>
      <c r="H73" s="2">
        <v>1</v>
      </c>
      <c r="I73" s="3">
        <v>42670</v>
      </c>
      <c r="J73" t="s">
        <v>40</v>
      </c>
      <c r="K73" s="3"/>
      <c r="L73" s="2">
        <v>6</v>
      </c>
      <c r="M73" s="2">
        <v>25</v>
      </c>
      <c r="N73" t="s">
        <v>18</v>
      </c>
      <c r="O73" t="s">
        <v>18</v>
      </c>
      <c r="P73" t="s">
        <v>18</v>
      </c>
      <c r="Q73" t="s">
        <v>18</v>
      </c>
      <c r="R73" t="s">
        <v>18</v>
      </c>
      <c r="U73" t="s">
        <v>85</v>
      </c>
      <c r="V73" t="s">
        <v>86</v>
      </c>
    </row>
    <row r="74" spans="1:22" hidden="1" x14ac:dyDescent="0.2">
      <c r="A74" s="2">
        <v>340688871</v>
      </c>
      <c r="B74" t="s">
        <v>40</v>
      </c>
      <c r="C74" t="s">
        <v>82</v>
      </c>
      <c r="E74" t="s">
        <v>17</v>
      </c>
      <c r="F74" s="2">
        <v>475126</v>
      </c>
      <c r="G74" s="2">
        <v>441</v>
      </c>
      <c r="H74" s="2">
        <v>1</v>
      </c>
      <c r="I74" s="3">
        <v>42670</v>
      </c>
      <c r="J74" t="s">
        <v>40</v>
      </c>
      <c r="K74" s="3"/>
      <c r="L74" s="2">
        <v>28</v>
      </c>
      <c r="M74" s="2">
        <v>40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U74" t="s">
        <v>85</v>
      </c>
      <c r="V74" t="s">
        <v>86</v>
      </c>
    </row>
    <row r="75" spans="1:22" x14ac:dyDescent="0.2">
      <c r="A75" s="2">
        <v>340690745</v>
      </c>
      <c r="B75" t="s">
        <v>40</v>
      </c>
      <c r="C75" t="s">
        <v>82</v>
      </c>
      <c r="E75" t="s">
        <v>17</v>
      </c>
      <c r="F75" s="2">
        <v>24426454</v>
      </c>
      <c r="G75" s="2">
        <v>503</v>
      </c>
      <c r="H75" s="2">
        <v>1</v>
      </c>
      <c r="I75" s="3">
        <v>45634</v>
      </c>
      <c r="J75" t="s">
        <v>40</v>
      </c>
      <c r="K75" s="3"/>
      <c r="L75" s="2">
        <v>17</v>
      </c>
      <c r="M75" s="2">
        <v>25</v>
      </c>
      <c r="N75" t="s">
        <v>18</v>
      </c>
      <c r="O75" t="s">
        <v>19</v>
      </c>
      <c r="P75" t="s">
        <v>19</v>
      </c>
      <c r="Q75" t="s">
        <v>19</v>
      </c>
      <c r="R75" t="s">
        <v>18</v>
      </c>
      <c r="T75" t="s">
        <v>37</v>
      </c>
      <c r="U75" t="s">
        <v>85</v>
      </c>
      <c r="V75" t="s">
        <v>86</v>
      </c>
    </row>
    <row r="76" spans="1:22" hidden="1" x14ac:dyDescent="0.2">
      <c r="A76" s="2">
        <v>340691148</v>
      </c>
      <c r="B76" t="s">
        <v>40</v>
      </c>
      <c r="C76" t="s">
        <v>82</v>
      </c>
      <c r="D76" t="s">
        <v>179</v>
      </c>
      <c r="E76" t="s">
        <v>17</v>
      </c>
      <c r="F76" s="2">
        <v>22065374</v>
      </c>
      <c r="G76" s="2">
        <v>503</v>
      </c>
      <c r="H76" s="2">
        <v>1</v>
      </c>
      <c r="I76" s="3">
        <v>45012</v>
      </c>
      <c r="J76" t="s">
        <v>40</v>
      </c>
      <c r="K76" s="3"/>
      <c r="L76" s="2">
        <v>55</v>
      </c>
      <c r="M76" s="2">
        <v>80</v>
      </c>
      <c r="N76" t="s">
        <v>19</v>
      </c>
      <c r="O76" t="s">
        <v>19</v>
      </c>
      <c r="P76" t="s">
        <v>19</v>
      </c>
      <c r="Q76" t="s">
        <v>19</v>
      </c>
      <c r="R76" t="s">
        <v>18</v>
      </c>
      <c r="S76" t="s">
        <v>23</v>
      </c>
      <c r="T76" t="s">
        <v>37</v>
      </c>
      <c r="U76" t="s">
        <v>85</v>
      </c>
      <c r="V76" t="s">
        <v>86</v>
      </c>
    </row>
    <row r="77" spans="1:22" hidden="1" x14ac:dyDescent="0.2">
      <c r="A77" s="2">
        <v>340691163</v>
      </c>
      <c r="B77" t="s">
        <v>40</v>
      </c>
      <c r="C77" t="s">
        <v>82</v>
      </c>
      <c r="E77" t="s">
        <v>17</v>
      </c>
      <c r="F77" s="2">
        <v>38812</v>
      </c>
      <c r="G77" s="2">
        <v>373</v>
      </c>
      <c r="H77" s="2">
        <v>1</v>
      </c>
      <c r="I77" s="3">
        <v>42669</v>
      </c>
      <c r="J77" t="s">
        <v>40</v>
      </c>
      <c r="K77" s="3"/>
      <c r="L77" s="2">
        <v>17</v>
      </c>
      <c r="M77" s="2">
        <v>25</v>
      </c>
      <c r="N77" t="s">
        <v>18</v>
      </c>
      <c r="O77" t="s">
        <v>18</v>
      </c>
      <c r="P77" t="s">
        <v>18</v>
      </c>
      <c r="Q77" t="s">
        <v>18</v>
      </c>
      <c r="R77" t="s">
        <v>18</v>
      </c>
      <c r="U77" t="s">
        <v>85</v>
      </c>
      <c r="V77" t="s">
        <v>86</v>
      </c>
    </row>
    <row r="78" spans="1:22" x14ac:dyDescent="0.2">
      <c r="A78" s="2">
        <v>340692252</v>
      </c>
      <c r="B78" t="s">
        <v>40</v>
      </c>
      <c r="C78" t="s">
        <v>82</v>
      </c>
      <c r="E78" t="s">
        <v>17</v>
      </c>
      <c r="F78" s="2">
        <v>24732519</v>
      </c>
      <c r="G78" s="2">
        <v>503</v>
      </c>
      <c r="H78" s="2">
        <v>1</v>
      </c>
      <c r="I78" s="3">
        <v>45798</v>
      </c>
      <c r="J78" t="s">
        <v>40</v>
      </c>
      <c r="K78" s="3"/>
      <c r="L78" s="2">
        <v>17</v>
      </c>
      <c r="M78" s="2">
        <v>25</v>
      </c>
      <c r="N78" t="s">
        <v>18</v>
      </c>
      <c r="O78" t="s">
        <v>19</v>
      </c>
      <c r="P78" t="s">
        <v>19</v>
      </c>
      <c r="Q78" t="s">
        <v>19</v>
      </c>
      <c r="R78" t="s">
        <v>18</v>
      </c>
      <c r="U78" t="s">
        <v>85</v>
      </c>
      <c r="V78" t="s">
        <v>86</v>
      </c>
    </row>
    <row r="79" spans="1:22" hidden="1" x14ac:dyDescent="0.2">
      <c r="A79" s="2">
        <v>340693617</v>
      </c>
      <c r="B79" t="s">
        <v>40</v>
      </c>
      <c r="C79" t="s">
        <v>82</v>
      </c>
      <c r="E79" t="s">
        <v>17</v>
      </c>
      <c r="F79" s="2">
        <v>23084028</v>
      </c>
      <c r="G79" s="2">
        <v>503</v>
      </c>
      <c r="H79" s="2">
        <v>1</v>
      </c>
      <c r="I79" s="3">
        <v>45026</v>
      </c>
      <c r="J79" t="s">
        <v>40</v>
      </c>
      <c r="K79" s="3"/>
      <c r="L79" s="2">
        <v>55</v>
      </c>
      <c r="M79" s="2">
        <v>80</v>
      </c>
      <c r="N79" t="s">
        <v>19</v>
      </c>
      <c r="O79" t="s">
        <v>19</v>
      </c>
      <c r="P79" t="s">
        <v>19</v>
      </c>
      <c r="Q79" t="s">
        <v>19</v>
      </c>
      <c r="R79" t="s">
        <v>18</v>
      </c>
      <c r="S79" t="s">
        <v>23</v>
      </c>
      <c r="T79" t="s">
        <v>37</v>
      </c>
      <c r="U79" t="s">
        <v>85</v>
      </c>
      <c r="V79" t="s">
        <v>86</v>
      </c>
    </row>
    <row r="80" spans="1:22" hidden="1" x14ac:dyDescent="0.2">
      <c r="A80" s="2">
        <v>340694459</v>
      </c>
      <c r="B80" t="s">
        <v>40</v>
      </c>
      <c r="C80" t="s">
        <v>82</v>
      </c>
      <c r="D80" t="s">
        <v>21</v>
      </c>
      <c r="E80" t="s">
        <v>17</v>
      </c>
      <c r="F80" s="2">
        <v>14010081</v>
      </c>
      <c r="G80" s="2">
        <v>27</v>
      </c>
      <c r="H80" s="2">
        <v>1</v>
      </c>
      <c r="I80" s="3">
        <v>42668</v>
      </c>
      <c r="J80" t="s">
        <v>40</v>
      </c>
      <c r="K80" s="3"/>
      <c r="L80" s="2">
        <v>6</v>
      </c>
      <c r="M80" s="2">
        <v>25</v>
      </c>
      <c r="N80" t="s">
        <v>18</v>
      </c>
      <c r="O80" t="s">
        <v>18</v>
      </c>
      <c r="P80" t="s">
        <v>18</v>
      </c>
      <c r="Q80" t="s">
        <v>18</v>
      </c>
      <c r="R80" t="s">
        <v>18</v>
      </c>
      <c r="U80" t="s">
        <v>85</v>
      </c>
      <c r="V80" t="s">
        <v>86</v>
      </c>
    </row>
    <row r="81" spans="1:22" hidden="1" x14ac:dyDescent="0.2">
      <c r="A81" s="2">
        <v>340694493</v>
      </c>
      <c r="B81" t="s">
        <v>40</v>
      </c>
      <c r="C81" t="s">
        <v>82</v>
      </c>
      <c r="E81" t="s">
        <v>17</v>
      </c>
      <c r="F81" s="2">
        <v>23084062</v>
      </c>
      <c r="G81" s="2">
        <v>503</v>
      </c>
      <c r="H81" s="2">
        <v>1</v>
      </c>
      <c r="I81" s="3">
        <v>45025</v>
      </c>
      <c r="J81" t="s">
        <v>40</v>
      </c>
      <c r="K81" s="3"/>
      <c r="L81" s="2">
        <v>44</v>
      </c>
      <c r="M81" s="2">
        <v>63</v>
      </c>
      <c r="N81" t="s">
        <v>19</v>
      </c>
      <c r="O81" t="s">
        <v>19</v>
      </c>
      <c r="P81" t="s">
        <v>19</v>
      </c>
      <c r="Q81" t="s">
        <v>19</v>
      </c>
      <c r="R81" t="s">
        <v>18</v>
      </c>
      <c r="S81" t="s">
        <v>23</v>
      </c>
      <c r="T81" t="s">
        <v>37</v>
      </c>
      <c r="U81" t="s">
        <v>85</v>
      </c>
      <c r="V81" t="s">
        <v>86</v>
      </c>
    </row>
    <row r="82" spans="1:22" hidden="1" x14ac:dyDescent="0.2">
      <c r="A82" s="2">
        <v>340760906</v>
      </c>
      <c r="B82" t="s">
        <v>40</v>
      </c>
      <c r="C82" t="s">
        <v>82</v>
      </c>
      <c r="E82" t="s">
        <v>17</v>
      </c>
      <c r="F82" s="2">
        <v>4002316</v>
      </c>
      <c r="G82" s="2">
        <v>440</v>
      </c>
      <c r="H82" s="2">
        <v>1</v>
      </c>
      <c r="I82" s="3">
        <v>42663</v>
      </c>
      <c r="J82" t="s">
        <v>40</v>
      </c>
      <c r="K82" s="3"/>
      <c r="L82" s="2">
        <v>55</v>
      </c>
      <c r="M82" s="2">
        <v>80</v>
      </c>
      <c r="N82" t="s">
        <v>18</v>
      </c>
      <c r="O82" t="s">
        <v>18</v>
      </c>
      <c r="P82" t="s">
        <v>18</v>
      </c>
      <c r="Q82" t="s">
        <v>18</v>
      </c>
      <c r="R82" t="s">
        <v>18</v>
      </c>
      <c r="S82" t="s">
        <v>84</v>
      </c>
      <c r="U82" t="s">
        <v>85</v>
      </c>
      <c r="V82" t="s">
        <v>86</v>
      </c>
    </row>
    <row r="83" spans="1:22" hidden="1" x14ac:dyDescent="0.2">
      <c r="A83" s="2">
        <v>340786022</v>
      </c>
      <c r="B83" t="s">
        <v>40</v>
      </c>
      <c r="C83" t="s">
        <v>82</v>
      </c>
      <c r="E83" t="s">
        <v>17</v>
      </c>
      <c r="F83" s="2">
        <v>3081520</v>
      </c>
      <c r="G83" s="2">
        <v>145</v>
      </c>
      <c r="H83" s="2">
        <v>1</v>
      </c>
      <c r="I83" s="3">
        <v>42663</v>
      </c>
      <c r="J83" t="s">
        <v>40</v>
      </c>
      <c r="K83" s="3"/>
      <c r="L83" s="2">
        <v>9</v>
      </c>
      <c r="M83" s="2">
        <v>40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U83" t="s">
        <v>85</v>
      </c>
      <c r="V83" t="s">
        <v>86</v>
      </c>
    </row>
    <row r="84" spans="1:22" hidden="1" x14ac:dyDescent="0.2">
      <c r="A84" s="2">
        <v>340787364</v>
      </c>
      <c r="B84" t="s">
        <v>40</v>
      </c>
      <c r="C84" t="s">
        <v>82</v>
      </c>
      <c r="D84" t="s">
        <v>220</v>
      </c>
      <c r="E84" t="s">
        <v>17</v>
      </c>
      <c r="F84" s="2">
        <v>22002085</v>
      </c>
      <c r="G84" s="2">
        <v>738</v>
      </c>
      <c r="H84" s="2">
        <v>4</v>
      </c>
      <c r="I84" s="3">
        <v>44908</v>
      </c>
      <c r="J84" t="s">
        <v>40</v>
      </c>
      <c r="K84" s="3"/>
      <c r="L84" s="2">
        <v>173</v>
      </c>
      <c r="M84" s="2">
        <v>250</v>
      </c>
      <c r="N84" t="s">
        <v>19</v>
      </c>
      <c r="O84" t="s">
        <v>19</v>
      </c>
      <c r="P84" t="s">
        <v>19</v>
      </c>
      <c r="Q84" t="s">
        <v>19</v>
      </c>
      <c r="R84" t="s">
        <v>18</v>
      </c>
      <c r="T84" t="s">
        <v>37</v>
      </c>
      <c r="U84" t="s">
        <v>85</v>
      </c>
      <c r="V84" t="s">
        <v>86</v>
      </c>
    </row>
    <row r="85" spans="1:22" hidden="1" x14ac:dyDescent="0.2">
      <c r="A85" s="2">
        <v>340787902</v>
      </c>
      <c r="B85" t="s">
        <v>40</v>
      </c>
      <c r="C85" t="s">
        <v>82</v>
      </c>
      <c r="E85" t="s">
        <v>17</v>
      </c>
      <c r="F85" s="2">
        <v>398895</v>
      </c>
      <c r="G85" s="2">
        <v>441</v>
      </c>
      <c r="H85" s="2">
        <v>1</v>
      </c>
      <c r="I85" s="3">
        <v>42668</v>
      </c>
      <c r="J85" t="s">
        <v>40</v>
      </c>
      <c r="K85" s="3"/>
      <c r="L85" s="2">
        <v>17</v>
      </c>
      <c r="M85" s="2">
        <v>25</v>
      </c>
      <c r="N85" t="s">
        <v>18</v>
      </c>
      <c r="O85" t="s">
        <v>18</v>
      </c>
      <c r="P85" t="s">
        <v>18</v>
      </c>
      <c r="Q85" t="s">
        <v>18</v>
      </c>
      <c r="R85" t="s">
        <v>18</v>
      </c>
      <c r="U85" t="s">
        <v>85</v>
      </c>
      <c r="V85" t="s">
        <v>86</v>
      </c>
    </row>
    <row r="86" spans="1:22" hidden="1" x14ac:dyDescent="0.2">
      <c r="A86" s="2">
        <v>340788091</v>
      </c>
      <c r="B86" t="s">
        <v>40</v>
      </c>
      <c r="C86" t="s">
        <v>82</v>
      </c>
      <c r="D86" t="s">
        <v>23</v>
      </c>
      <c r="E86" t="s">
        <v>17</v>
      </c>
      <c r="F86" s="2">
        <v>22065482</v>
      </c>
      <c r="G86" s="2">
        <v>503</v>
      </c>
      <c r="H86" s="2">
        <v>1</v>
      </c>
      <c r="I86" s="3">
        <v>45013</v>
      </c>
      <c r="J86" t="s">
        <v>40</v>
      </c>
      <c r="K86" s="3"/>
      <c r="L86" s="2">
        <v>55</v>
      </c>
      <c r="M86" s="2">
        <v>80</v>
      </c>
      <c r="N86" t="s">
        <v>19</v>
      </c>
      <c r="O86" t="s">
        <v>19</v>
      </c>
      <c r="P86" t="s">
        <v>19</v>
      </c>
      <c r="Q86" t="s">
        <v>19</v>
      </c>
      <c r="R86" t="s">
        <v>18</v>
      </c>
      <c r="S86" t="s">
        <v>23</v>
      </c>
      <c r="T86" t="s">
        <v>37</v>
      </c>
      <c r="U86" t="s">
        <v>85</v>
      </c>
      <c r="V86" t="s">
        <v>86</v>
      </c>
    </row>
    <row r="87" spans="1:22" hidden="1" x14ac:dyDescent="0.2">
      <c r="A87" s="2">
        <v>340788485</v>
      </c>
      <c r="B87" t="s">
        <v>40</v>
      </c>
      <c r="C87" t="s">
        <v>82</v>
      </c>
      <c r="E87" t="s">
        <v>17</v>
      </c>
      <c r="F87" s="2">
        <v>23084001</v>
      </c>
      <c r="G87" s="2">
        <v>503</v>
      </c>
      <c r="H87" s="2">
        <v>1</v>
      </c>
      <c r="I87" s="3">
        <v>45020</v>
      </c>
      <c r="J87" t="s">
        <v>40</v>
      </c>
      <c r="K87" s="3"/>
      <c r="L87" s="2">
        <v>55</v>
      </c>
      <c r="M87" s="2">
        <v>80</v>
      </c>
      <c r="N87" t="s">
        <v>19</v>
      </c>
      <c r="O87" t="s">
        <v>19</v>
      </c>
      <c r="P87" t="s">
        <v>19</v>
      </c>
      <c r="Q87" t="s">
        <v>19</v>
      </c>
      <c r="R87" t="s">
        <v>18</v>
      </c>
      <c r="T87" t="s">
        <v>37</v>
      </c>
      <c r="U87" t="s">
        <v>85</v>
      </c>
      <c r="V87" t="s">
        <v>86</v>
      </c>
    </row>
    <row r="88" spans="1:22" hidden="1" x14ac:dyDescent="0.2">
      <c r="A88" s="2">
        <v>340791168</v>
      </c>
      <c r="B88" t="s">
        <v>40</v>
      </c>
      <c r="C88" t="s">
        <v>82</v>
      </c>
      <c r="E88" t="s">
        <v>17</v>
      </c>
      <c r="F88" s="2">
        <v>22065373</v>
      </c>
      <c r="G88" s="2">
        <v>503</v>
      </c>
      <c r="H88" s="2">
        <v>1</v>
      </c>
      <c r="I88" s="3">
        <v>45012</v>
      </c>
      <c r="J88" t="s">
        <v>40</v>
      </c>
      <c r="K88" s="3"/>
      <c r="L88" s="2">
        <v>55</v>
      </c>
      <c r="M88" s="2">
        <v>80</v>
      </c>
      <c r="N88" t="s">
        <v>19</v>
      </c>
      <c r="O88" t="s">
        <v>19</v>
      </c>
      <c r="P88" t="s">
        <v>19</v>
      </c>
      <c r="Q88" t="s">
        <v>19</v>
      </c>
      <c r="R88" t="s">
        <v>18</v>
      </c>
      <c r="S88" t="s">
        <v>23</v>
      </c>
      <c r="T88" t="s">
        <v>37</v>
      </c>
      <c r="U88" t="s">
        <v>85</v>
      </c>
      <c r="V88" t="s">
        <v>86</v>
      </c>
    </row>
    <row r="89" spans="1:22" hidden="1" x14ac:dyDescent="0.2">
      <c r="A89" s="2">
        <v>340791498</v>
      </c>
      <c r="B89" t="s">
        <v>40</v>
      </c>
      <c r="C89" t="s">
        <v>82</v>
      </c>
      <c r="E89" t="s">
        <v>17</v>
      </c>
      <c r="F89" s="2">
        <v>23097262</v>
      </c>
      <c r="G89" s="2">
        <v>503</v>
      </c>
      <c r="H89" s="2">
        <v>1</v>
      </c>
      <c r="I89" s="3">
        <v>45095</v>
      </c>
      <c r="J89" t="s">
        <v>40</v>
      </c>
      <c r="K89" s="3"/>
      <c r="L89" s="2">
        <v>55</v>
      </c>
      <c r="M89" s="2">
        <v>80</v>
      </c>
      <c r="N89" t="s">
        <v>19</v>
      </c>
      <c r="O89" t="s">
        <v>19</v>
      </c>
      <c r="P89" t="s">
        <v>19</v>
      </c>
      <c r="Q89" t="s">
        <v>19</v>
      </c>
      <c r="R89" t="s">
        <v>18</v>
      </c>
      <c r="S89" t="s">
        <v>23</v>
      </c>
      <c r="T89" t="s">
        <v>37</v>
      </c>
      <c r="U89" t="s">
        <v>85</v>
      </c>
      <c r="V89" t="s">
        <v>86</v>
      </c>
    </row>
    <row r="90" spans="1:22" hidden="1" x14ac:dyDescent="0.2">
      <c r="A90" s="2">
        <v>340791538</v>
      </c>
      <c r="B90" t="s">
        <v>40</v>
      </c>
      <c r="C90" t="s">
        <v>82</v>
      </c>
      <c r="E90" t="s">
        <v>17</v>
      </c>
      <c r="F90" s="2">
        <v>458262</v>
      </c>
      <c r="G90" s="2">
        <v>441</v>
      </c>
      <c r="H90" s="2">
        <v>1</v>
      </c>
      <c r="I90" s="3">
        <v>42661</v>
      </c>
      <c r="J90" t="s">
        <v>40</v>
      </c>
      <c r="K90" s="3"/>
      <c r="L90" s="2">
        <v>55</v>
      </c>
      <c r="M90" s="2">
        <v>80</v>
      </c>
      <c r="N90" t="s">
        <v>18</v>
      </c>
      <c r="O90" t="s">
        <v>18</v>
      </c>
      <c r="P90" t="s">
        <v>18</v>
      </c>
      <c r="Q90" t="s">
        <v>18</v>
      </c>
      <c r="R90" t="s">
        <v>18</v>
      </c>
      <c r="U90" t="s">
        <v>85</v>
      </c>
      <c r="V90" t="s">
        <v>86</v>
      </c>
    </row>
    <row r="91" spans="1:22" hidden="1" x14ac:dyDescent="0.2">
      <c r="A91" s="2">
        <v>340791549</v>
      </c>
      <c r="B91" t="s">
        <v>40</v>
      </c>
      <c r="C91" t="s">
        <v>82</v>
      </c>
      <c r="D91" t="s">
        <v>83</v>
      </c>
      <c r="E91" t="s">
        <v>17</v>
      </c>
      <c r="F91" s="2">
        <v>24000105</v>
      </c>
      <c r="G91" s="2">
        <v>747</v>
      </c>
      <c r="H91" s="2">
        <v>2</v>
      </c>
      <c r="I91" s="3">
        <v>45594</v>
      </c>
      <c r="J91" t="s">
        <v>40</v>
      </c>
      <c r="K91" s="3"/>
      <c r="L91" s="2">
        <v>139</v>
      </c>
      <c r="M91" s="2">
        <v>200</v>
      </c>
      <c r="N91" t="s">
        <v>19</v>
      </c>
      <c r="O91" t="s">
        <v>19</v>
      </c>
      <c r="P91" t="s">
        <v>19</v>
      </c>
      <c r="Q91" t="s">
        <v>19</v>
      </c>
      <c r="R91" t="s">
        <v>18</v>
      </c>
      <c r="S91" t="s">
        <v>84</v>
      </c>
      <c r="T91" t="s">
        <v>37</v>
      </c>
      <c r="U91" t="s">
        <v>85</v>
      </c>
      <c r="V91" t="s">
        <v>86</v>
      </c>
    </row>
    <row r="92" spans="1:22" hidden="1" x14ac:dyDescent="0.2">
      <c r="A92" s="2">
        <v>340793998</v>
      </c>
      <c r="B92" t="s">
        <v>40</v>
      </c>
      <c r="C92" t="s">
        <v>82</v>
      </c>
      <c r="D92" t="s">
        <v>191</v>
      </c>
      <c r="E92" t="s">
        <v>17</v>
      </c>
      <c r="F92" s="2">
        <v>22065382</v>
      </c>
      <c r="G92" s="2">
        <v>503</v>
      </c>
      <c r="H92" s="2">
        <v>1</v>
      </c>
      <c r="I92" s="3">
        <v>45014</v>
      </c>
      <c r="J92" t="s">
        <v>40</v>
      </c>
      <c r="K92" s="3"/>
      <c r="L92" s="2">
        <v>55</v>
      </c>
      <c r="M92" s="2">
        <v>80</v>
      </c>
      <c r="N92" t="s">
        <v>19</v>
      </c>
      <c r="O92" t="s">
        <v>19</v>
      </c>
      <c r="P92" t="s">
        <v>19</v>
      </c>
      <c r="Q92" t="s">
        <v>19</v>
      </c>
      <c r="R92" t="s">
        <v>18</v>
      </c>
      <c r="S92" t="s">
        <v>23</v>
      </c>
      <c r="T92" t="s">
        <v>37</v>
      </c>
      <c r="U92" t="s">
        <v>85</v>
      </c>
      <c r="V92" t="s">
        <v>86</v>
      </c>
    </row>
    <row r="93" spans="1:22" hidden="1" x14ac:dyDescent="0.2">
      <c r="A93" s="2">
        <v>340794324</v>
      </c>
      <c r="B93" t="s">
        <v>40</v>
      </c>
      <c r="C93" t="s">
        <v>82</v>
      </c>
      <c r="E93" t="s">
        <v>17</v>
      </c>
      <c r="F93" s="2">
        <v>22065415</v>
      </c>
      <c r="G93" s="2">
        <v>503</v>
      </c>
      <c r="H93" s="2">
        <v>1</v>
      </c>
      <c r="I93" s="3">
        <v>45012</v>
      </c>
      <c r="J93" t="s">
        <v>40</v>
      </c>
      <c r="K93" s="3"/>
      <c r="L93" s="2">
        <v>55</v>
      </c>
      <c r="M93" s="2">
        <v>80</v>
      </c>
      <c r="N93" t="s">
        <v>19</v>
      </c>
      <c r="O93" t="s">
        <v>19</v>
      </c>
      <c r="P93" t="s">
        <v>19</v>
      </c>
      <c r="Q93" t="s">
        <v>19</v>
      </c>
      <c r="R93" t="s">
        <v>18</v>
      </c>
      <c r="S93" t="s">
        <v>23</v>
      </c>
      <c r="T93" t="s">
        <v>37</v>
      </c>
      <c r="U93" t="s">
        <v>85</v>
      </c>
      <c r="V93" t="s">
        <v>86</v>
      </c>
    </row>
    <row r="94" spans="1:22" hidden="1" x14ac:dyDescent="0.2">
      <c r="A94" s="2">
        <v>340796431</v>
      </c>
      <c r="B94" t="s">
        <v>40</v>
      </c>
      <c r="C94" t="s">
        <v>82</v>
      </c>
      <c r="E94" t="s">
        <v>17</v>
      </c>
      <c r="F94" s="2">
        <v>23025248</v>
      </c>
      <c r="G94" s="2">
        <v>739</v>
      </c>
      <c r="H94" s="2">
        <v>2</v>
      </c>
      <c r="I94" s="3">
        <v>45361</v>
      </c>
      <c r="J94" t="s">
        <v>40</v>
      </c>
      <c r="K94" s="3"/>
      <c r="L94" s="2">
        <v>139</v>
      </c>
      <c r="M94" s="2">
        <v>200</v>
      </c>
      <c r="N94" t="s">
        <v>19</v>
      </c>
      <c r="O94" t="s">
        <v>19</v>
      </c>
      <c r="P94" t="s">
        <v>19</v>
      </c>
      <c r="Q94" t="s">
        <v>19</v>
      </c>
      <c r="R94" t="s">
        <v>18</v>
      </c>
      <c r="S94" t="s">
        <v>84</v>
      </c>
      <c r="T94" t="s">
        <v>37</v>
      </c>
      <c r="U94" t="s">
        <v>85</v>
      </c>
      <c r="V94" t="s">
        <v>86</v>
      </c>
    </row>
    <row r="95" spans="1:22" hidden="1" x14ac:dyDescent="0.2">
      <c r="A95" s="2">
        <v>340797648</v>
      </c>
      <c r="B95" t="s">
        <v>40</v>
      </c>
      <c r="C95" t="s">
        <v>82</v>
      </c>
      <c r="E95" t="s">
        <v>17</v>
      </c>
      <c r="F95" s="2">
        <v>22065412</v>
      </c>
      <c r="G95" s="2">
        <v>503</v>
      </c>
      <c r="H95" s="2">
        <v>1</v>
      </c>
      <c r="I95" s="3">
        <v>45012</v>
      </c>
      <c r="J95" t="s">
        <v>40</v>
      </c>
      <c r="K95" s="3"/>
      <c r="L95" s="2">
        <v>55</v>
      </c>
      <c r="M95" s="2">
        <v>80</v>
      </c>
      <c r="N95" t="s">
        <v>19</v>
      </c>
      <c r="O95" t="s">
        <v>19</v>
      </c>
      <c r="P95" t="s">
        <v>19</v>
      </c>
      <c r="Q95" t="s">
        <v>19</v>
      </c>
      <c r="R95" t="s">
        <v>18</v>
      </c>
      <c r="T95" t="s">
        <v>37</v>
      </c>
      <c r="U95" t="s">
        <v>85</v>
      </c>
      <c r="V95" t="s">
        <v>86</v>
      </c>
    </row>
    <row r="96" spans="1:22" hidden="1" x14ac:dyDescent="0.2">
      <c r="A96" s="2">
        <v>340797659</v>
      </c>
      <c r="B96" t="s">
        <v>40</v>
      </c>
      <c r="C96" t="s">
        <v>82</v>
      </c>
      <c r="E96" t="s">
        <v>17</v>
      </c>
      <c r="F96" s="2">
        <v>23084029</v>
      </c>
      <c r="G96" s="2">
        <v>503</v>
      </c>
      <c r="H96" s="2">
        <v>1</v>
      </c>
      <c r="I96" s="3">
        <v>45026</v>
      </c>
      <c r="J96" t="s">
        <v>40</v>
      </c>
      <c r="K96" s="3"/>
      <c r="L96" s="2">
        <v>55</v>
      </c>
      <c r="M96" s="2">
        <v>80</v>
      </c>
      <c r="N96" t="s">
        <v>19</v>
      </c>
      <c r="O96" t="s">
        <v>19</v>
      </c>
      <c r="P96" t="s">
        <v>19</v>
      </c>
      <c r="Q96" t="s">
        <v>19</v>
      </c>
      <c r="R96" t="s">
        <v>18</v>
      </c>
      <c r="T96" t="s">
        <v>37</v>
      </c>
      <c r="U96" t="s">
        <v>85</v>
      </c>
      <c r="V96" t="s">
        <v>86</v>
      </c>
    </row>
    <row r="97" spans="1:22" hidden="1" x14ac:dyDescent="0.2">
      <c r="A97" s="2">
        <v>340800846</v>
      </c>
      <c r="B97" t="s">
        <v>40</v>
      </c>
      <c r="C97" t="s">
        <v>82</v>
      </c>
      <c r="E97" t="s">
        <v>17</v>
      </c>
      <c r="F97" s="2">
        <v>22002152</v>
      </c>
      <c r="G97" s="2">
        <v>738</v>
      </c>
      <c r="H97" s="2">
        <v>10</v>
      </c>
      <c r="I97" s="3">
        <v>44909</v>
      </c>
      <c r="J97" t="s">
        <v>40</v>
      </c>
      <c r="K97" s="3"/>
      <c r="L97" s="2">
        <v>630</v>
      </c>
      <c r="M97" s="2">
        <v>910</v>
      </c>
      <c r="N97" t="s">
        <v>19</v>
      </c>
      <c r="O97" t="s">
        <v>19</v>
      </c>
      <c r="P97" t="s">
        <v>19</v>
      </c>
      <c r="Q97" t="s">
        <v>19</v>
      </c>
      <c r="R97" t="s">
        <v>18</v>
      </c>
      <c r="S97" t="s">
        <v>84</v>
      </c>
      <c r="T97" t="s">
        <v>37</v>
      </c>
      <c r="U97" t="s">
        <v>85</v>
      </c>
      <c r="V97" t="s">
        <v>86</v>
      </c>
    </row>
    <row r="98" spans="1:22" hidden="1" x14ac:dyDescent="0.2">
      <c r="A98" s="2">
        <v>340800870</v>
      </c>
      <c r="B98" t="s">
        <v>40</v>
      </c>
      <c r="C98" t="s">
        <v>82</v>
      </c>
      <c r="E98" t="s">
        <v>17</v>
      </c>
      <c r="F98" s="2">
        <v>22065398</v>
      </c>
      <c r="G98" s="2">
        <v>503</v>
      </c>
      <c r="H98" s="2">
        <v>1</v>
      </c>
      <c r="I98" s="3">
        <v>45005</v>
      </c>
      <c r="J98" t="s">
        <v>40</v>
      </c>
      <c r="K98" s="3"/>
      <c r="L98" s="2">
        <v>44</v>
      </c>
      <c r="M98" s="2">
        <v>63</v>
      </c>
      <c r="N98" t="s">
        <v>19</v>
      </c>
      <c r="O98" t="s">
        <v>19</v>
      </c>
      <c r="P98" t="s">
        <v>19</v>
      </c>
      <c r="Q98" t="s">
        <v>19</v>
      </c>
      <c r="R98" t="s">
        <v>18</v>
      </c>
      <c r="S98" t="s">
        <v>23</v>
      </c>
      <c r="T98" t="s">
        <v>37</v>
      </c>
      <c r="U98" t="s">
        <v>85</v>
      </c>
      <c r="V98" t="s">
        <v>86</v>
      </c>
    </row>
    <row r="99" spans="1:22" hidden="1" x14ac:dyDescent="0.2">
      <c r="A99" s="2">
        <v>340802834</v>
      </c>
      <c r="B99" t="s">
        <v>40</v>
      </c>
      <c r="C99" t="s">
        <v>82</v>
      </c>
      <c r="E99" t="s">
        <v>17</v>
      </c>
      <c r="F99" s="2">
        <v>15332069</v>
      </c>
      <c r="G99" s="2">
        <v>493</v>
      </c>
      <c r="H99" s="2">
        <v>1</v>
      </c>
      <c r="I99" s="3">
        <v>42668</v>
      </c>
      <c r="J99" t="s">
        <v>40</v>
      </c>
      <c r="K99" s="3"/>
      <c r="L99" s="2">
        <v>44</v>
      </c>
      <c r="M99" s="2">
        <v>63</v>
      </c>
      <c r="N99" t="s">
        <v>18</v>
      </c>
      <c r="O99" t="s">
        <v>18</v>
      </c>
      <c r="P99" t="s">
        <v>18</v>
      </c>
      <c r="Q99" t="s">
        <v>18</v>
      </c>
      <c r="R99" t="s">
        <v>18</v>
      </c>
      <c r="U99" t="s">
        <v>85</v>
      </c>
      <c r="V99" t="s">
        <v>86</v>
      </c>
    </row>
    <row r="100" spans="1:22" x14ac:dyDescent="0.2">
      <c r="A100" s="2">
        <v>340804771</v>
      </c>
      <c r="B100" t="s">
        <v>40</v>
      </c>
      <c r="C100" t="s">
        <v>82</v>
      </c>
      <c r="D100" t="s">
        <v>236</v>
      </c>
      <c r="E100" t="s">
        <v>17</v>
      </c>
      <c r="F100" s="2">
        <v>23113086</v>
      </c>
      <c r="G100" s="2">
        <v>503</v>
      </c>
      <c r="H100" s="2">
        <v>1</v>
      </c>
      <c r="I100" s="3">
        <v>45062</v>
      </c>
      <c r="J100" t="s">
        <v>40</v>
      </c>
      <c r="K100" s="3"/>
      <c r="L100" s="2">
        <v>55</v>
      </c>
      <c r="M100" s="2">
        <v>80</v>
      </c>
      <c r="N100" t="s">
        <v>18</v>
      </c>
      <c r="O100" t="s">
        <v>19</v>
      </c>
      <c r="P100" t="s">
        <v>19</v>
      </c>
      <c r="Q100" t="s">
        <v>19</v>
      </c>
      <c r="R100" t="s">
        <v>18</v>
      </c>
      <c r="T100" t="s">
        <v>37</v>
      </c>
      <c r="U100" t="s">
        <v>85</v>
      </c>
      <c r="V100" t="s">
        <v>86</v>
      </c>
    </row>
    <row r="101" spans="1:22" x14ac:dyDescent="0.2">
      <c r="A101" s="2">
        <v>340806159</v>
      </c>
      <c r="B101" t="s">
        <v>40</v>
      </c>
      <c r="C101" t="s">
        <v>82</v>
      </c>
      <c r="D101" t="s">
        <v>15</v>
      </c>
      <c r="E101" t="s">
        <v>17</v>
      </c>
      <c r="F101" s="2">
        <v>24457073</v>
      </c>
      <c r="G101" s="2">
        <v>503</v>
      </c>
      <c r="H101" s="2">
        <v>1</v>
      </c>
      <c r="I101" s="3">
        <v>45876</v>
      </c>
      <c r="J101" t="s">
        <v>40</v>
      </c>
      <c r="K101" s="3"/>
      <c r="L101" s="2">
        <v>28</v>
      </c>
      <c r="M101" s="2">
        <v>40</v>
      </c>
      <c r="N101" t="s">
        <v>18</v>
      </c>
      <c r="O101" t="s">
        <v>19</v>
      </c>
      <c r="P101" t="s">
        <v>19</v>
      </c>
      <c r="Q101" t="s">
        <v>19</v>
      </c>
      <c r="R101" t="s">
        <v>18</v>
      </c>
      <c r="S101" t="s">
        <v>84</v>
      </c>
      <c r="U101" t="s">
        <v>85</v>
      </c>
      <c r="V101" t="s">
        <v>86</v>
      </c>
    </row>
    <row r="102" spans="1:22" hidden="1" x14ac:dyDescent="0.2">
      <c r="A102" s="2">
        <v>340806198</v>
      </c>
      <c r="B102" t="s">
        <v>40</v>
      </c>
      <c r="C102" t="s">
        <v>82</v>
      </c>
      <c r="D102" t="s">
        <v>141</v>
      </c>
      <c r="E102" t="s">
        <v>17</v>
      </c>
      <c r="F102" s="2">
        <v>4245949</v>
      </c>
      <c r="G102" s="2">
        <v>446</v>
      </c>
      <c r="H102" s="2">
        <v>1</v>
      </c>
      <c r="I102" s="3">
        <v>42663</v>
      </c>
      <c r="J102" t="s">
        <v>40</v>
      </c>
      <c r="K102" s="3"/>
      <c r="L102" s="2">
        <v>17</v>
      </c>
      <c r="M102" s="2">
        <v>25</v>
      </c>
      <c r="N102" t="s">
        <v>18</v>
      </c>
      <c r="O102" t="s">
        <v>18</v>
      </c>
      <c r="P102" t="s">
        <v>18</v>
      </c>
      <c r="Q102" t="s">
        <v>18</v>
      </c>
      <c r="R102" t="s">
        <v>18</v>
      </c>
      <c r="U102" t="s">
        <v>85</v>
      </c>
      <c r="V102" t="s">
        <v>86</v>
      </c>
    </row>
    <row r="103" spans="1:22" hidden="1" x14ac:dyDescent="0.2">
      <c r="A103" s="2">
        <v>340807021</v>
      </c>
      <c r="B103" t="s">
        <v>40</v>
      </c>
      <c r="C103" t="s">
        <v>82</v>
      </c>
      <c r="D103" t="s">
        <v>161</v>
      </c>
      <c r="E103" t="s">
        <v>17</v>
      </c>
      <c r="F103" s="2">
        <v>22065497</v>
      </c>
      <c r="G103" s="2">
        <v>503</v>
      </c>
      <c r="H103" s="2">
        <v>1</v>
      </c>
      <c r="I103" s="3">
        <v>45013</v>
      </c>
      <c r="J103" t="s">
        <v>40</v>
      </c>
      <c r="K103" s="3"/>
      <c r="L103" s="2">
        <v>55</v>
      </c>
      <c r="M103" s="2">
        <v>80</v>
      </c>
      <c r="N103" t="s">
        <v>19</v>
      </c>
      <c r="O103" t="s">
        <v>19</v>
      </c>
      <c r="P103" t="s">
        <v>19</v>
      </c>
      <c r="Q103" t="s">
        <v>19</v>
      </c>
      <c r="R103" t="s">
        <v>18</v>
      </c>
      <c r="S103" t="s">
        <v>23</v>
      </c>
      <c r="T103" t="s">
        <v>37</v>
      </c>
      <c r="U103" t="s">
        <v>85</v>
      </c>
      <c r="V103" t="s">
        <v>86</v>
      </c>
    </row>
    <row r="104" spans="1:22" hidden="1" x14ac:dyDescent="0.2">
      <c r="A104" s="2">
        <v>340809103</v>
      </c>
      <c r="B104" t="s">
        <v>40</v>
      </c>
      <c r="C104" t="s">
        <v>82</v>
      </c>
      <c r="E104" t="s">
        <v>17</v>
      </c>
      <c r="F104" s="2">
        <v>22002156</v>
      </c>
      <c r="G104" s="2">
        <v>738</v>
      </c>
      <c r="H104" s="2">
        <v>10</v>
      </c>
      <c r="I104" s="3">
        <v>44908</v>
      </c>
      <c r="J104" t="s">
        <v>40</v>
      </c>
      <c r="K104" s="3"/>
      <c r="L104" s="2">
        <v>346</v>
      </c>
      <c r="M104" s="2">
        <v>500</v>
      </c>
      <c r="N104" t="s">
        <v>19</v>
      </c>
      <c r="O104" t="s">
        <v>19</v>
      </c>
      <c r="P104" t="s">
        <v>19</v>
      </c>
      <c r="Q104" t="s">
        <v>19</v>
      </c>
      <c r="R104" t="s">
        <v>18</v>
      </c>
      <c r="S104" t="s">
        <v>84</v>
      </c>
      <c r="T104" t="s">
        <v>37</v>
      </c>
      <c r="U104" t="s">
        <v>85</v>
      </c>
      <c r="V104" t="s">
        <v>86</v>
      </c>
    </row>
    <row r="105" spans="1:22" x14ac:dyDescent="0.2">
      <c r="A105" s="2">
        <v>340810674</v>
      </c>
      <c r="B105" t="s">
        <v>40</v>
      </c>
      <c r="C105" t="s">
        <v>82</v>
      </c>
      <c r="E105" t="s">
        <v>17</v>
      </c>
      <c r="F105" s="2">
        <v>23142723</v>
      </c>
      <c r="G105" s="2">
        <v>67</v>
      </c>
      <c r="H105" s="2">
        <v>1</v>
      </c>
      <c r="I105" s="3">
        <v>45427</v>
      </c>
      <c r="J105" t="s">
        <v>40</v>
      </c>
      <c r="K105" s="3"/>
      <c r="L105" s="2">
        <v>6</v>
      </c>
      <c r="M105" s="2">
        <v>25</v>
      </c>
      <c r="N105" t="s">
        <v>18</v>
      </c>
      <c r="O105" t="s">
        <v>19</v>
      </c>
      <c r="P105" t="s">
        <v>19</v>
      </c>
      <c r="Q105" t="s">
        <v>19</v>
      </c>
      <c r="R105" t="s">
        <v>18</v>
      </c>
      <c r="T105" t="s">
        <v>37</v>
      </c>
      <c r="U105" t="s">
        <v>85</v>
      </c>
      <c r="V105" t="s">
        <v>86</v>
      </c>
    </row>
    <row r="106" spans="1:22" hidden="1" x14ac:dyDescent="0.2">
      <c r="A106" s="2">
        <v>340810780</v>
      </c>
      <c r="B106" t="s">
        <v>40</v>
      </c>
      <c r="C106" t="s">
        <v>82</v>
      </c>
      <c r="E106" t="s">
        <v>17</v>
      </c>
      <c r="F106" s="2">
        <v>23084061</v>
      </c>
      <c r="G106" s="2">
        <v>503</v>
      </c>
      <c r="H106" s="2">
        <v>1</v>
      </c>
      <c r="I106" s="3">
        <v>45025</v>
      </c>
      <c r="J106" t="s">
        <v>40</v>
      </c>
      <c r="K106" s="3"/>
      <c r="L106" s="2">
        <v>44</v>
      </c>
      <c r="M106" s="2">
        <v>63</v>
      </c>
      <c r="N106" t="s">
        <v>19</v>
      </c>
      <c r="O106" t="s">
        <v>19</v>
      </c>
      <c r="P106" t="s">
        <v>19</v>
      </c>
      <c r="Q106" t="s">
        <v>19</v>
      </c>
      <c r="R106" t="s">
        <v>18</v>
      </c>
      <c r="S106" t="s">
        <v>23</v>
      </c>
      <c r="T106" t="s">
        <v>37</v>
      </c>
      <c r="U106" t="s">
        <v>85</v>
      </c>
      <c r="V106" t="s">
        <v>86</v>
      </c>
    </row>
    <row r="107" spans="1:22" hidden="1" x14ac:dyDescent="0.2">
      <c r="A107" s="2">
        <v>340813174</v>
      </c>
      <c r="B107" t="s">
        <v>40</v>
      </c>
      <c r="C107" t="s">
        <v>82</v>
      </c>
      <c r="E107" t="s">
        <v>17</v>
      </c>
      <c r="F107" s="2">
        <v>24020465</v>
      </c>
      <c r="G107" s="2">
        <v>747</v>
      </c>
      <c r="H107" s="2">
        <v>10</v>
      </c>
      <c r="I107" s="3">
        <v>46008</v>
      </c>
      <c r="J107" t="s">
        <v>40</v>
      </c>
      <c r="K107" s="3"/>
      <c r="L107" s="2">
        <v>436</v>
      </c>
      <c r="M107" s="2">
        <v>630</v>
      </c>
      <c r="N107" t="s">
        <v>19</v>
      </c>
      <c r="O107" t="s">
        <v>19</v>
      </c>
      <c r="P107" t="s">
        <v>19</v>
      </c>
      <c r="Q107" t="s">
        <v>19</v>
      </c>
      <c r="R107" t="s">
        <v>18</v>
      </c>
      <c r="S107" t="s">
        <v>84</v>
      </c>
      <c r="T107" t="s">
        <v>37</v>
      </c>
      <c r="U107" t="s">
        <v>85</v>
      </c>
      <c r="V107" t="s">
        <v>86</v>
      </c>
    </row>
    <row r="108" spans="1:22" hidden="1" x14ac:dyDescent="0.2">
      <c r="A108" s="2">
        <v>340813477</v>
      </c>
      <c r="B108" t="s">
        <v>40</v>
      </c>
      <c r="C108" t="s">
        <v>82</v>
      </c>
      <c r="E108" t="s">
        <v>17</v>
      </c>
      <c r="F108" s="2">
        <v>397486</v>
      </c>
      <c r="G108" s="2">
        <v>441</v>
      </c>
      <c r="H108" s="2">
        <v>1</v>
      </c>
      <c r="I108" s="3">
        <v>42663</v>
      </c>
      <c r="J108" t="s">
        <v>40</v>
      </c>
      <c r="K108" s="3"/>
      <c r="L108" s="2">
        <v>28</v>
      </c>
      <c r="M108" s="2">
        <v>40</v>
      </c>
      <c r="N108" t="s">
        <v>18</v>
      </c>
      <c r="O108" t="s">
        <v>18</v>
      </c>
      <c r="P108" t="s">
        <v>18</v>
      </c>
      <c r="Q108" t="s">
        <v>18</v>
      </c>
      <c r="R108" t="s">
        <v>18</v>
      </c>
      <c r="S108" t="s">
        <v>84</v>
      </c>
      <c r="U108" t="s">
        <v>85</v>
      </c>
      <c r="V108" t="s">
        <v>86</v>
      </c>
    </row>
    <row r="109" spans="1:22" hidden="1" x14ac:dyDescent="0.2">
      <c r="A109" s="2">
        <v>340814174</v>
      </c>
      <c r="B109" t="s">
        <v>40</v>
      </c>
      <c r="C109" t="s">
        <v>82</v>
      </c>
      <c r="E109" t="s">
        <v>17</v>
      </c>
      <c r="F109" s="2">
        <v>23084057</v>
      </c>
      <c r="G109" s="2">
        <v>503</v>
      </c>
      <c r="H109" s="2">
        <v>1</v>
      </c>
      <c r="I109" s="3">
        <v>45020</v>
      </c>
      <c r="J109" t="s">
        <v>40</v>
      </c>
      <c r="K109" s="3"/>
      <c r="L109" s="2">
        <v>55</v>
      </c>
      <c r="M109" s="2">
        <v>80</v>
      </c>
      <c r="N109" t="s">
        <v>19</v>
      </c>
      <c r="O109" t="s">
        <v>19</v>
      </c>
      <c r="P109" t="s">
        <v>19</v>
      </c>
      <c r="Q109" t="s">
        <v>19</v>
      </c>
      <c r="R109" t="s">
        <v>18</v>
      </c>
      <c r="S109" t="s">
        <v>23</v>
      </c>
      <c r="T109" t="s">
        <v>37</v>
      </c>
      <c r="U109" t="s">
        <v>85</v>
      </c>
      <c r="V109" t="s">
        <v>86</v>
      </c>
    </row>
    <row r="110" spans="1:22" hidden="1" x14ac:dyDescent="0.2">
      <c r="A110" s="2">
        <v>340814462</v>
      </c>
      <c r="B110" t="s">
        <v>40</v>
      </c>
      <c r="C110" t="s">
        <v>82</v>
      </c>
      <c r="E110" t="s">
        <v>17</v>
      </c>
      <c r="F110" s="2">
        <v>22002106</v>
      </c>
      <c r="G110" s="2">
        <v>738</v>
      </c>
      <c r="H110" s="2">
        <v>4</v>
      </c>
      <c r="I110" s="3">
        <v>44908</v>
      </c>
      <c r="J110" t="s">
        <v>40</v>
      </c>
      <c r="K110" s="3"/>
      <c r="L110" s="2">
        <v>218</v>
      </c>
      <c r="M110" s="2">
        <v>315</v>
      </c>
      <c r="N110" t="s">
        <v>19</v>
      </c>
      <c r="O110" t="s">
        <v>19</v>
      </c>
      <c r="P110" t="s">
        <v>19</v>
      </c>
      <c r="Q110" t="s">
        <v>19</v>
      </c>
      <c r="R110" t="s">
        <v>18</v>
      </c>
      <c r="T110" t="s">
        <v>37</v>
      </c>
      <c r="U110" t="s">
        <v>85</v>
      </c>
      <c r="V110" t="s">
        <v>86</v>
      </c>
    </row>
    <row r="111" spans="1:22" x14ac:dyDescent="0.2">
      <c r="A111" s="2">
        <v>340814621</v>
      </c>
      <c r="B111" t="s">
        <v>40</v>
      </c>
      <c r="C111" t="s">
        <v>82</v>
      </c>
      <c r="E111" t="s">
        <v>17</v>
      </c>
      <c r="F111" s="2">
        <v>23066568</v>
      </c>
      <c r="G111" s="2">
        <v>67</v>
      </c>
      <c r="H111" s="2">
        <v>1</v>
      </c>
      <c r="I111" s="3">
        <v>45259</v>
      </c>
      <c r="J111" t="s">
        <v>40</v>
      </c>
      <c r="K111" s="3"/>
      <c r="L111" s="2">
        <v>6</v>
      </c>
      <c r="M111" s="2">
        <v>25</v>
      </c>
      <c r="N111" t="s">
        <v>18</v>
      </c>
      <c r="O111" t="s">
        <v>19</v>
      </c>
      <c r="P111" t="s">
        <v>19</v>
      </c>
      <c r="Q111" t="s">
        <v>19</v>
      </c>
      <c r="R111" t="s">
        <v>18</v>
      </c>
      <c r="T111" t="s">
        <v>37</v>
      </c>
      <c r="U111" t="s">
        <v>85</v>
      </c>
      <c r="V111" t="s">
        <v>86</v>
      </c>
    </row>
    <row r="112" spans="1:22" hidden="1" x14ac:dyDescent="0.2">
      <c r="A112" s="2">
        <v>340814976</v>
      </c>
      <c r="B112" t="s">
        <v>40</v>
      </c>
      <c r="C112" t="s">
        <v>82</v>
      </c>
      <c r="E112" t="s">
        <v>17</v>
      </c>
      <c r="F112" s="2">
        <v>327802</v>
      </c>
      <c r="G112" s="2">
        <v>441</v>
      </c>
      <c r="H112" s="2">
        <v>1</v>
      </c>
      <c r="I112" s="3">
        <v>42668</v>
      </c>
      <c r="J112" t="s">
        <v>40</v>
      </c>
      <c r="K112" s="3"/>
      <c r="L112" s="2">
        <v>55</v>
      </c>
      <c r="M112" s="2">
        <v>80</v>
      </c>
      <c r="N112" t="s">
        <v>18</v>
      </c>
      <c r="O112" t="s">
        <v>18</v>
      </c>
      <c r="P112" t="s">
        <v>18</v>
      </c>
      <c r="Q112" t="s">
        <v>18</v>
      </c>
      <c r="R112" t="s">
        <v>18</v>
      </c>
      <c r="S112" t="s">
        <v>23</v>
      </c>
      <c r="U112" t="s">
        <v>85</v>
      </c>
      <c r="V112" t="s">
        <v>86</v>
      </c>
    </row>
    <row r="113" spans="1:22" hidden="1" x14ac:dyDescent="0.2">
      <c r="A113" s="2">
        <v>340815415</v>
      </c>
      <c r="B113" t="s">
        <v>40</v>
      </c>
      <c r="C113" t="s">
        <v>82</v>
      </c>
      <c r="E113" t="s">
        <v>17</v>
      </c>
      <c r="F113" s="2">
        <v>12567362</v>
      </c>
      <c r="G113" s="2">
        <v>467</v>
      </c>
      <c r="H113" s="2">
        <v>1</v>
      </c>
      <c r="I113" s="3">
        <v>42668</v>
      </c>
      <c r="J113" t="s">
        <v>40</v>
      </c>
      <c r="K113" s="3"/>
      <c r="L113" s="2">
        <v>55</v>
      </c>
      <c r="M113" s="2">
        <v>80</v>
      </c>
      <c r="N113" t="s">
        <v>19</v>
      </c>
      <c r="O113" t="s">
        <v>18</v>
      </c>
      <c r="P113" t="s">
        <v>18</v>
      </c>
      <c r="Q113" t="s">
        <v>18</v>
      </c>
      <c r="R113" t="s">
        <v>18</v>
      </c>
      <c r="S113" t="s">
        <v>23</v>
      </c>
      <c r="U113" t="s">
        <v>85</v>
      </c>
      <c r="V113" t="s">
        <v>86</v>
      </c>
    </row>
    <row r="114" spans="1:22" hidden="1" x14ac:dyDescent="0.2">
      <c r="A114" s="2">
        <v>340815599</v>
      </c>
      <c r="B114" t="s">
        <v>40</v>
      </c>
      <c r="C114" t="s">
        <v>82</v>
      </c>
      <c r="E114" t="s">
        <v>17</v>
      </c>
      <c r="F114" s="2">
        <v>436378</v>
      </c>
      <c r="G114" s="2">
        <v>441</v>
      </c>
      <c r="H114" s="2">
        <v>1</v>
      </c>
      <c r="I114" s="3">
        <v>42657</v>
      </c>
      <c r="J114" t="s">
        <v>40</v>
      </c>
      <c r="K114" s="3"/>
      <c r="L114" s="2">
        <v>55</v>
      </c>
      <c r="M114" s="2">
        <v>80</v>
      </c>
      <c r="N114" t="s">
        <v>18</v>
      </c>
      <c r="O114" t="s">
        <v>18</v>
      </c>
      <c r="P114" t="s">
        <v>18</v>
      </c>
      <c r="Q114" t="s">
        <v>18</v>
      </c>
      <c r="R114" t="s">
        <v>18</v>
      </c>
      <c r="S114" t="s">
        <v>23</v>
      </c>
      <c r="U114" t="s">
        <v>85</v>
      </c>
      <c r="V114" t="s">
        <v>86</v>
      </c>
    </row>
    <row r="115" spans="1:22" hidden="1" x14ac:dyDescent="0.2">
      <c r="A115" s="2">
        <v>340816752</v>
      </c>
      <c r="B115" t="s">
        <v>40</v>
      </c>
      <c r="C115" t="s">
        <v>82</v>
      </c>
      <c r="D115" t="s">
        <v>27</v>
      </c>
      <c r="E115" t="s">
        <v>17</v>
      </c>
      <c r="F115" s="2">
        <v>25586683</v>
      </c>
      <c r="G115" s="2">
        <v>503</v>
      </c>
      <c r="H115" s="2">
        <v>1</v>
      </c>
      <c r="I115" s="3">
        <v>46030</v>
      </c>
      <c r="J115" t="s">
        <v>40</v>
      </c>
      <c r="K115" s="3"/>
      <c r="L115" s="2">
        <v>55</v>
      </c>
      <c r="M115" s="2">
        <v>80</v>
      </c>
      <c r="N115" t="s">
        <v>18</v>
      </c>
      <c r="O115" t="s">
        <v>19</v>
      </c>
      <c r="P115" t="s">
        <v>18</v>
      </c>
      <c r="Q115" t="s">
        <v>19</v>
      </c>
      <c r="R115" t="s">
        <v>18</v>
      </c>
      <c r="U115" t="s">
        <v>85</v>
      </c>
      <c r="V115" t="s">
        <v>86</v>
      </c>
    </row>
    <row r="116" spans="1:22" hidden="1" x14ac:dyDescent="0.2">
      <c r="A116" s="2">
        <v>340816762</v>
      </c>
      <c r="B116" t="s">
        <v>40</v>
      </c>
      <c r="C116" t="s">
        <v>82</v>
      </c>
      <c r="D116" t="s">
        <v>23</v>
      </c>
      <c r="E116" t="s">
        <v>17</v>
      </c>
      <c r="F116" s="2">
        <v>4245973</v>
      </c>
      <c r="G116" s="2">
        <v>446</v>
      </c>
      <c r="H116" s="2">
        <v>1</v>
      </c>
      <c r="I116" s="3">
        <v>42663</v>
      </c>
      <c r="J116" t="s">
        <v>40</v>
      </c>
      <c r="K116" s="3"/>
      <c r="L116" s="2">
        <v>17</v>
      </c>
      <c r="M116" s="2">
        <v>25</v>
      </c>
      <c r="N116" t="s">
        <v>18</v>
      </c>
      <c r="O116" t="s">
        <v>18</v>
      </c>
      <c r="P116" t="s">
        <v>18</v>
      </c>
      <c r="Q116" t="s">
        <v>18</v>
      </c>
      <c r="R116" t="s">
        <v>18</v>
      </c>
      <c r="S116" t="s">
        <v>84</v>
      </c>
      <c r="U116" t="s">
        <v>85</v>
      </c>
      <c r="V116" t="s">
        <v>86</v>
      </c>
    </row>
    <row r="117" spans="1:22" hidden="1" x14ac:dyDescent="0.2">
      <c r="A117" s="2">
        <v>340820285</v>
      </c>
      <c r="B117" t="s">
        <v>40</v>
      </c>
      <c r="C117" t="s">
        <v>82</v>
      </c>
      <c r="E117" t="s">
        <v>17</v>
      </c>
      <c r="F117" s="2">
        <v>22002078</v>
      </c>
      <c r="G117" s="2">
        <v>738</v>
      </c>
      <c r="H117" s="2">
        <v>4</v>
      </c>
      <c r="I117" s="3">
        <v>44908</v>
      </c>
      <c r="J117" t="s">
        <v>40</v>
      </c>
      <c r="K117" s="3"/>
      <c r="L117" s="2">
        <v>173</v>
      </c>
      <c r="M117" s="2">
        <v>250</v>
      </c>
      <c r="N117" t="s">
        <v>19</v>
      </c>
      <c r="O117" t="s">
        <v>19</v>
      </c>
      <c r="P117" t="s">
        <v>19</v>
      </c>
      <c r="Q117" t="s">
        <v>19</v>
      </c>
      <c r="R117" t="s">
        <v>18</v>
      </c>
      <c r="T117" t="s">
        <v>37</v>
      </c>
      <c r="U117" t="s">
        <v>85</v>
      </c>
      <c r="V117" t="s">
        <v>86</v>
      </c>
    </row>
    <row r="118" spans="1:22" hidden="1" x14ac:dyDescent="0.2">
      <c r="A118" s="2">
        <v>340821186</v>
      </c>
      <c r="B118" t="s">
        <v>40</v>
      </c>
      <c r="C118" t="s">
        <v>82</v>
      </c>
      <c r="E118" t="s">
        <v>17</v>
      </c>
      <c r="F118" s="2">
        <v>10188472</v>
      </c>
      <c r="G118" s="2">
        <v>464</v>
      </c>
      <c r="H118" s="2">
        <v>1</v>
      </c>
      <c r="I118" s="3">
        <v>42666</v>
      </c>
      <c r="J118" t="s">
        <v>40</v>
      </c>
      <c r="K118" s="3"/>
      <c r="L118" s="2">
        <v>55</v>
      </c>
      <c r="M118" s="2">
        <v>80</v>
      </c>
      <c r="N118" t="s">
        <v>19</v>
      </c>
      <c r="O118" t="s">
        <v>18</v>
      </c>
      <c r="P118" t="s">
        <v>18</v>
      </c>
      <c r="Q118" t="s">
        <v>18</v>
      </c>
      <c r="R118" t="s">
        <v>18</v>
      </c>
      <c r="S118" t="s">
        <v>23</v>
      </c>
      <c r="U118" t="s">
        <v>85</v>
      </c>
      <c r="V118" t="s">
        <v>86</v>
      </c>
    </row>
    <row r="119" spans="1:22" hidden="1" x14ac:dyDescent="0.2">
      <c r="A119" s="2">
        <v>340822768</v>
      </c>
      <c r="B119" t="s">
        <v>40</v>
      </c>
      <c r="C119" t="s">
        <v>82</v>
      </c>
      <c r="D119" t="s">
        <v>149</v>
      </c>
      <c r="E119" t="s">
        <v>17</v>
      </c>
      <c r="F119" s="2">
        <v>22002073</v>
      </c>
      <c r="G119" s="2">
        <v>738</v>
      </c>
      <c r="H119" s="2">
        <v>6</v>
      </c>
      <c r="I119" s="3">
        <v>44908</v>
      </c>
      <c r="J119" t="s">
        <v>40</v>
      </c>
      <c r="K119" s="3"/>
      <c r="L119" s="2">
        <v>436</v>
      </c>
      <c r="M119" s="2">
        <v>630</v>
      </c>
      <c r="N119" t="s">
        <v>19</v>
      </c>
      <c r="O119" t="s">
        <v>19</v>
      </c>
      <c r="P119" t="s">
        <v>19</v>
      </c>
      <c r="Q119" t="s">
        <v>19</v>
      </c>
      <c r="R119" t="s">
        <v>18</v>
      </c>
      <c r="T119" t="s">
        <v>37</v>
      </c>
      <c r="U119" t="s">
        <v>85</v>
      </c>
      <c r="V119" t="s">
        <v>86</v>
      </c>
    </row>
    <row r="120" spans="1:22" x14ac:dyDescent="0.2">
      <c r="A120" s="2">
        <v>340823334</v>
      </c>
      <c r="B120" t="s">
        <v>40</v>
      </c>
      <c r="C120" t="s">
        <v>82</v>
      </c>
      <c r="E120" t="s">
        <v>17</v>
      </c>
      <c r="F120" s="2">
        <v>24333275</v>
      </c>
      <c r="G120" s="2">
        <v>503</v>
      </c>
      <c r="H120" s="2">
        <v>1</v>
      </c>
      <c r="I120" s="3">
        <v>45526</v>
      </c>
      <c r="J120" t="s">
        <v>40</v>
      </c>
      <c r="K120" s="3"/>
      <c r="L120" s="2">
        <v>28</v>
      </c>
      <c r="M120" s="2">
        <v>40</v>
      </c>
      <c r="N120" t="s">
        <v>18</v>
      </c>
      <c r="O120" t="s">
        <v>19</v>
      </c>
      <c r="P120" t="s">
        <v>19</v>
      </c>
      <c r="Q120" t="s">
        <v>19</v>
      </c>
      <c r="R120" t="s">
        <v>18</v>
      </c>
      <c r="T120" t="s">
        <v>37</v>
      </c>
      <c r="U120" t="s">
        <v>85</v>
      </c>
      <c r="V120" t="s">
        <v>86</v>
      </c>
    </row>
    <row r="121" spans="1:22" hidden="1" x14ac:dyDescent="0.2">
      <c r="A121" s="2">
        <v>340825830</v>
      </c>
      <c r="B121" t="s">
        <v>40</v>
      </c>
      <c r="C121" t="s">
        <v>82</v>
      </c>
      <c r="E121" t="s">
        <v>17</v>
      </c>
      <c r="F121" s="2">
        <v>23084063</v>
      </c>
      <c r="G121" s="2">
        <v>503</v>
      </c>
      <c r="H121" s="2">
        <v>1</v>
      </c>
      <c r="I121" s="3">
        <v>45025</v>
      </c>
      <c r="J121" t="s">
        <v>40</v>
      </c>
      <c r="K121" s="3"/>
      <c r="L121" s="2">
        <v>55</v>
      </c>
      <c r="M121" s="2">
        <v>80</v>
      </c>
      <c r="N121" t="s">
        <v>19</v>
      </c>
      <c r="O121" t="s">
        <v>19</v>
      </c>
      <c r="P121" t="s">
        <v>19</v>
      </c>
      <c r="Q121" t="s">
        <v>19</v>
      </c>
      <c r="R121" t="s">
        <v>18</v>
      </c>
      <c r="S121" t="s">
        <v>23</v>
      </c>
      <c r="T121" t="s">
        <v>37</v>
      </c>
      <c r="U121" t="s">
        <v>85</v>
      </c>
      <c r="V121" t="s">
        <v>86</v>
      </c>
    </row>
    <row r="122" spans="1:22" hidden="1" x14ac:dyDescent="0.2">
      <c r="A122" s="2">
        <v>340827679</v>
      </c>
      <c r="B122" t="s">
        <v>40</v>
      </c>
      <c r="C122" t="s">
        <v>82</v>
      </c>
      <c r="E122" t="s">
        <v>17</v>
      </c>
      <c r="F122" s="2">
        <v>30369064</v>
      </c>
      <c r="G122" s="2">
        <v>442</v>
      </c>
      <c r="H122" s="2">
        <v>1</v>
      </c>
      <c r="I122" s="3">
        <v>42663</v>
      </c>
      <c r="J122" t="s">
        <v>40</v>
      </c>
      <c r="K122" s="3"/>
      <c r="L122" s="2">
        <v>17</v>
      </c>
      <c r="M122" s="2">
        <v>25</v>
      </c>
      <c r="N122" t="s">
        <v>18</v>
      </c>
      <c r="O122" t="s">
        <v>18</v>
      </c>
      <c r="P122" t="s">
        <v>18</v>
      </c>
      <c r="Q122" t="s">
        <v>18</v>
      </c>
      <c r="R122" t="s">
        <v>18</v>
      </c>
      <c r="S122" t="s">
        <v>23</v>
      </c>
      <c r="U122" t="s">
        <v>85</v>
      </c>
      <c r="V122" t="s">
        <v>86</v>
      </c>
    </row>
    <row r="123" spans="1:22" x14ac:dyDescent="0.2">
      <c r="A123" s="2">
        <v>340829012</v>
      </c>
      <c r="B123" t="s">
        <v>40</v>
      </c>
      <c r="C123" t="s">
        <v>82</v>
      </c>
      <c r="E123" t="s">
        <v>17</v>
      </c>
      <c r="F123" s="2">
        <v>22065496</v>
      </c>
      <c r="G123" s="2">
        <v>503</v>
      </c>
      <c r="H123" s="2">
        <v>1</v>
      </c>
      <c r="I123" s="3">
        <v>45013</v>
      </c>
      <c r="J123" t="s">
        <v>40</v>
      </c>
      <c r="K123" s="3"/>
      <c r="L123" s="2">
        <v>55</v>
      </c>
      <c r="M123" s="2">
        <v>80</v>
      </c>
      <c r="N123" t="s">
        <v>18</v>
      </c>
      <c r="O123" t="s">
        <v>19</v>
      </c>
      <c r="P123" t="s">
        <v>19</v>
      </c>
      <c r="Q123" t="s">
        <v>19</v>
      </c>
      <c r="R123" t="s">
        <v>18</v>
      </c>
      <c r="S123" t="s">
        <v>23</v>
      </c>
      <c r="T123" t="s">
        <v>37</v>
      </c>
      <c r="U123" t="s">
        <v>85</v>
      </c>
      <c r="V123" t="s">
        <v>86</v>
      </c>
    </row>
    <row r="124" spans="1:22" hidden="1" x14ac:dyDescent="0.2">
      <c r="A124" s="2">
        <v>340829114</v>
      </c>
      <c r="B124" t="s">
        <v>40</v>
      </c>
      <c r="C124" t="s">
        <v>82</v>
      </c>
      <c r="E124" t="s">
        <v>17</v>
      </c>
      <c r="F124" s="2">
        <v>17005019</v>
      </c>
      <c r="G124" s="2">
        <v>473</v>
      </c>
      <c r="H124" s="2">
        <v>1</v>
      </c>
      <c r="I124" s="3">
        <v>43150</v>
      </c>
      <c r="J124" t="s">
        <v>40</v>
      </c>
      <c r="K124" s="3"/>
      <c r="L124" s="2">
        <v>44</v>
      </c>
      <c r="M124" s="2">
        <v>63</v>
      </c>
      <c r="N124" t="s">
        <v>19</v>
      </c>
      <c r="O124" t="s">
        <v>18</v>
      </c>
      <c r="P124" t="s">
        <v>18</v>
      </c>
      <c r="Q124" t="s">
        <v>18</v>
      </c>
      <c r="R124" t="s">
        <v>18</v>
      </c>
      <c r="U124" t="s">
        <v>85</v>
      </c>
      <c r="V124" t="s">
        <v>86</v>
      </c>
    </row>
    <row r="125" spans="1:22" hidden="1" x14ac:dyDescent="0.2">
      <c r="A125" s="2">
        <v>340829967</v>
      </c>
      <c r="B125" t="s">
        <v>40</v>
      </c>
      <c r="C125" t="s">
        <v>82</v>
      </c>
      <c r="E125" t="s">
        <v>17</v>
      </c>
      <c r="F125" s="2">
        <v>30376720</v>
      </c>
      <c r="G125" s="2">
        <v>442</v>
      </c>
      <c r="H125" s="2">
        <v>1</v>
      </c>
      <c r="I125" s="3">
        <v>42668</v>
      </c>
      <c r="J125" t="s">
        <v>40</v>
      </c>
      <c r="K125" s="3"/>
      <c r="L125" s="2">
        <v>28</v>
      </c>
      <c r="M125" s="2">
        <v>40</v>
      </c>
      <c r="N125" t="s">
        <v>18</v>
      </c>
      <c r="O125" t="s">
        <v>18</v>
      </c>
      <c r="P125" t="s">
        <v>18</v>
      </c>
      <c r="Q125" t="s">
        <v>18</v>
      </c>
      <c r="R125" t="s">
        <v>18</v>
      </c>
      <c r="U125" t="s">
        <v>85</v>
      </c>
      <c r="V125" t="s">
        <v>86</v>
      </c>
    </row>
    <row r="126" spans="1:22" hidden="1" x14ac:dyDescent="0.2">
      <c r="A126" s="2">
        <v>340830629</v>
      </c>
      <c r="B126" t="s">
        <v>40</v>
      </c>
      <c r="C126" t="s">
        <v>82</v>
      </c>
      <c r="E126" t="s">
        <v>17</v>
      </c>
      <c r="F126" s="2">
        <v>23084060</v>
      </c>
      <c r="G126" s="2">
        <v>503</v>
      </c>
      <c r="H126" s="2">
        <v>1</v>
      </c>
      <c r="I126" s="3">
        <v>45025</v>
      </c>
      <c r="J126" t="s">
        <v>40</v>
      </c>
      <c r="K126" s="3"/>
      <c r="L126" s="2">
        <v>55</v>
      </c>
      <c r="M126" s="2">
        <v>80</v>
      </c>
      <c r="N126" t="s">
        <v>19</v>
      </c>
      <c r="O126" t="s">
        <v>19</v>
      </c>
      <c r="P126" t="s">
        <v>19</v>
      </c>
      <c r="Q126" t="s">
        <v>19</v>
      </c>
      <c r="R126" t="s">
        <v>18</v>
      </c>
      <c r="S126" t="s">
        <v>23</v>
      </c>
      <c r="T126" t="s">
        <v>37</v>
      </c>
      <c r="U126" t="s">
        <v>85</v>
      </c>
      <c r="V126" t="s">
        <v>86</v>
      </c>
    </row>
    <row r="127" spans="1:22" hidden="1" x14ac:dyDescent="0.2">
      <c r="A127" s="2">
        <v>340833774</v>
      </c>
      <c r="B127" t="s">
        <v>40</v>
      </c>
      <c r="C127" t="s">
        <v>82</v>
      </c>
      <c r="E127" t="s">
        <v>17</v>
      </c>
      <c r="F127" s="2">
        <v>397448</v>
      </c>
      <c r="G127" s="2">
        <v>441</v>
      </c>
      <c r="H127" s="2">
        <v>1</v>
      </c>
      <c r="I127" s="3">
        <v>42663</v>
      </c>
      <c r="J127" t="s">
        <v>40</v>
      </c>
      <c r="K127" s="3"/>
      <c r="L127" s="2">
        <v>17</v>
      </c>
      <c r="M127" s="2">
        <v>25</v>
      </c>
      <c r="N127" t="s">
        <v>18</v>
      </c>
      <c r="O127" t="s">
        <v>18</v>
      </c>
      <c r="P127" t="s">
        <v>18</v>
      </c>
      <c r="Q127" t="s">
        <v>18</v>
      </c>
      <c r="R127" t="s">
        <v>18</v>
      </c>
      <c r="U127" t="s">
        <v>85</v>
      </c>
      <c r="V127" t="s">
        <v>86</v>
      </c>
    </row>
    <row r="128" spans="1:22" hidden="1" x14ac:dyDescent="0.2">
      <c r="A128" s="2">
        <v>340835657</v>
      </c>
      <c r="B128" t="s">
        <v>40</v>
      </c>
      <c r="C128" t="s">
        <v>82</v>
      </c>
      <c r="E128" t="s">
        <v>17</v>
      </c>
      <c r="F128" s="2">
        <v>4482116</v>
      </c>
      <c r="G128" s="2">
        <v>439</v>
      </c>
      <c r="H128" s="2">
        <v>1</v>
      </c>
      <c r="I128" s="3">
        <v>42666</v>
      </c>
      <c r="J128" t="s">
        <v>40</v>
      </c>
      <c r="K128" s="3"/>
      <c r="L128" s="2">
        <v>44</v>
      </c>
      <c r="M128" s="2">
        <v>63</v>
      </c>
      <c r="N128" t="s">
        <v>18</v>
      </c>
      <c r="O128" t="s">
        <v>18</v>
      </c>
      <c r="P128" t="s">
        <v>18</v>
      </c>
      <c r="Q128" t="s">
        <v>18</v>
      </c>
      <c r="R128" t="s">
        <v>18</v>
      </c>
      <c r="S128" t="s">
        <v>23</v>
      </c>
      <c r="U128" t="s">
        <v>85</v>
      </c>
      <c r="V128" t="s">
        <v>86</v>
      </c>
    </row>
    <row r="129" spans="1:22" hidden="1" x14ac:dyDescent="0.2">
      <c r="A129" s="2">
        <v>340836793</v>
      </c>
      <c r="B129" t="s">
        <v>40</v>
      </c>
      <c r="C129" t="s">
        <v>82</v>
      </c>
      <c r="E129" t="s">
        <v>17</v>
      </c>
      <c r="F129" s="2">
        <v>23084068</v>
      </c>
      <c r="G129" s="2">
        <v>503</v>
      </c>
      <c r="H129" s="2">
        <v>1</v>
      </c>
      <c r="I129" s="3">
        <v>45026</v>
      </c>
      <c r="J129" t="s">
        <v>40</v>
      </c>
      <c r="K129" s="3"/>
      <c r="L129" s="2">
        <v>55</v>
      </c>
      <c r="M129" s="2">
        <v>80</v>
      </c>
      <c r="N129" t="s">
        <v>19</v>
      </c>
      <c r="O129" t="s">
        <v>19</v>
      </c>
      <c r="P129" t="s">
        <v>19</v>
      </c>
      <c r="Q129" t="s">
        <v>19</v>
      </c>
      <c r="R129" t="s">
        <v>18</v>
      </c>
      <c r="S129" t="s">
        <v>23</v>
      </c>
      <c r="T129" t="s">
        <v>37</v>
      </c>
      <c r="U129" t="s">
        <v>85</v>
      </c>
      <c r="V129" t="s">
        <v>86</v>
      </c>
    </row>
    <row r="130" spans="1:22" x14ac:dyDescent="0.2">
      <c r="A130" s="2">
        <v>340837006</v>
      </c>
      <c r="B130" t="s">
        <v>40</v>
      </c>
      <c r="C130" t="s">
        <v>82</v>
      </c>
      <c r="D130" t="s">
        <v>141</v>
      </c>
      <c r="E130" t="s">
        <v>17</v>
      </c>
      <c r="F130" s="2">
        <v>24006303</v>
      </c>
      <c r="G130" s="2">
        <v>747</v>
      </c>
      <c r="H130" s="2">
        <v>5</v>
      </c>
      <c r="I130" s="3">
        <v>45704</v>
      </c>
      <c r="J130" t="s">
        <v>40</v>
      </c>
      <c r="K130" s="3"/>
      <c r="L130" s="2">
        <v>111</v>
      </c>
      <c r="M130" s="2">
        <v>160</v>
      </c>
      <c r="N130" t="s">
        <v>18</v>
      </c>
      <c r="O130" t="s">
        <v>19</v>
      </c>
      <c r="P130" t="s">
        <v>19</v>
      </c>
      <c r="Q130" t="s">
        <v>19</v>
      </c>
      <c r="R130" t="s">
        <v>18</v>
      </c>
      <c r="U130" t="s">
        <v>85</v>
      </c>
      <c r="V130" t="s">
        <v>86</v>
      </c>
    </row>
    <row r="131" spans="1:22" hidden="1" x14ac:dyDescent="0.2">
      <c r="A131" s="2">
        <v>340840219</v>
      </c>
      <c r="B131" t="s">
        <v>40</v>
      </c>
      <c r="C131" t="s">
        <v>82</v>
      </c>
      <c r="D131" t="s">
        <v>228</v>
      </c>
      <c r="E131" t="s">
        <v>17</v>
      </c>
      <c r="F131" s="2">
        <v>6065351</v>
      </c>
      <c r="G131" s="2">
        <v>735</v>
      </c>
      <c r="H131" s="2">
        <v>10</v>
      </c>
      <c r="I131" s="3">
        <v>42676</v>
      </c>
      <c r="J131" t="s">
        <v>40</v>
      </c>
      <c r="K131" s="3"/>
      <c r="L131" s="2">
        <v>630</v>
      </c>
      <c r="M131" s="2">
        <v>910</v>
      </c>
      <c r="N131" t="s">
        <v>19</v>
      </c>
      <c r="O131" t="s">
        <v>19</v>
      </c>
      <c r="P131" t="s">
        <v>19</v>
      </c>
      <c r="Q131" t="s">
        <v>19</v>
      </c>
      <c r="R131" t="s">
        <v>18</v>
      </c>
      <c r="S131" t="s">
        <v>84</v>
      </c>
      <c r="T131" t="s">
        <v>37</v>
      </c>
      <c r="U131" t="s">
        <v>85</v>
      </c>
      <c r="V131" t="s">
        <v>86</v>
      </c>
    </row>
    <row r="132" spans="1:22" hidden="1" x14ac:dyDescent="0.2">
      <c r="A132" s="2">
        <v>340841354</v>
      </c>
      <c r="B132" t="s">
        <v>40</v>
      </c>
      <c r="C132" t="s">
        <v>82</v>
      </c>
      <c r="E132" t="s">
        <v>17</v>
      </c>
      <c r="F132" s="2">
        <v>24013551</v>
      </c>
      <c r="G132" s="2">
        <v>747</v>
      </c>
      <c r="H132" s="2">
        <v>5</v>
      </c>
      <c r="I132" s="3">
        <v>45833</v>
      </c>
      <c r="J132" t="s">
        <v>40</v>
      </c>
      <c r="K132" s="3"/>
      <c r="L132" s="2">
        <v>139</v>
      </c>
      <c r="M132" s="2">
        <v>200</v>
      </c>
      <c r="N132" t="s">
        <v>19</v>
      </c>
      <c r="O132" t="s">
        <v>19</v>
      </c>
      <c r="P132" t="s">
        <v>19</v>
      </c>
      <c r="Q132" t="s">
        <v>19</v>
      </c>
      <c r="R132" t="s">
        <v>18</v>
      </c>
      <c r="U132" t="s">
        <v>85</v>
      </c>
      <c r="V132" t="s">
        <v>86</v>
      </c>
    </row>
    <row r="133" spans="1:22" hidden="1" x14ac:dyDescent="0.2">
      <c r="A133" s="2">
        <v>340843050</v>
      </c>
      <c r="B133" t="s">
        <v>40</v>
      </c>
      <c r="C133" t="s">
        <v>82</v>
      </c>
      <c r="E133" t="s">
        <v>17</v>
      </c>
      <c r="F133" s="2">
        <v>24020567</v>
      </c>
      <c r="G133" s="2">
        <v>747</v>
      </c>
      <c r="H133" s="2">
        <v>10</v>
      </c>
      <c r="I133" s="3">
        <v>45741</v>
      </c>
      <c r="J133" t="s">
        <v>40</v>
      </c>
      <c r="K133" s="3"/>
      <c r="L133" s="2">
        <v>436</v>
      </c>
      <c r="M133" s="2">
        <v>630</v>
      </c>
      <c r="N133" t="s">
        <v>19</v>
      </c>
      <c r="O133" t="s">
        <v>19</v>
      </c>
      <c r="P133" t="s">
        <v>19</v>
      </c>
      <c r="Q133" t="s">
        <v>19</v>
      </c>
      <c r="R133" t="s">
        <v>18</v>
      </c>
      <c r="S133" t="s">
        <v>84</v>
      </c>
      <c r="U133" t="s">
        <v>85</v>
      </c>
      <c r="V133" t="s">
        <v>86</v>
      </c>
    </row>
    <row r="134" spans="1:22" hidden="1" x14ac:dyDescent="0.2">
      <c r="A134" s="2">
        <v>340843244</v>
      </c>
      <c r="B134" t="s">
        <v>40</v>
      </c>
      <c r="C134" t="s">
        <v>82</v>
      </c>
      <c r="D134" t="s">
        <v>15</v>
      </c>
      <c r="E134" t="s">
        <v>17</v>
      </c>
      <c r="F134" s="2">
        <v>38757426</v>
      </c>
      <c r="G134" s="2">
        <v>490</v>
      </c>
      <c r="H134" s="2">
        <v>1</v>
      </c>
      <c r="I134" s="3">
        <v>42666</v>
      </c>
      <c r="J134" t="s">
        <v>40</v>
      </c>
      <c r="K134" s="3"/>
      <c r="L134" s="2">
        <v>55</v>
      </c>
      <c r="M134" s="2">
        <v>80</v>
      </c>
      <c r="N134" t="s">
        <v>18</v>
      </c>
      <c r="O134" t="s">
        <v>18</v>
      </c>
      <c r="P134" t="s">
        <v>18</v>
      </c>
      <c r="Q134" t="s">
        <v>18</v>
      </c>
      <c r="R134" t="s">
        <v>18</v>
      </c>
      <c r="S134" t="s">
        <v>84</v>
      </c>
      <c r="U134" t="s">
        <v>85</v>
      </c>
      <c r="V134" t="s">
        <v>86</v>
      </c>
    </row>
    <row r="135" spans="1:22" x14ac:dyDescent="0.2">
      <c r="A135" s="2">
        <v>340843252</v>
      </c>
      <c r="B135" t="s">
        <v>40</v>
      </c>
      <c r="C135" t="s">
        <v>82</v>
      </c>
      <c r="D135" t="s">
        <v>25</v>
      </c>
      <c r="E135" t="s">
        <v>17</v>
      </c>
      <c r="F135" s="2">
        <v>24000212</v>
      </c>
      <c r="G135" s="2">
        <v>747</v>
      </c>
      <c r="H135" s="2">
        <v>5</v>
      </c>
      <c r="I135" s="3">
        <v>45704</v>
      </c>
      <c r="J135" t="s">
        <v>40</v>
      </c>
      <c r="K135" s="3"/>
      <c r="L135" s="2">
        <v>111</v>
      </c>
      <c r="M135" s="2">
        <v>160</v>
      </c>
      <c r="N135" t="s">
        <v>18</v>
      </c>
      <c r="O135" t="s">
        <v>19</v>
      </c>
      <c r="P135" t="s">
        <v>19</v>
      </c>
      <c r="Q135" t="s">
        <v>19</v>
      </c>
      <c r="R135" t="s">
        <v>18</v>
      </c>
      <c r="U135" t="s">
        <v>85</v>
      </c>
      <c r="V135" t="s">
        <v>86</v>
      </c>
    </row>
    <row r="136" spans="1:22" hidden="1" x14ac:dyDescent="0.2">
      <c r="A136" s="2">
        <v>340844532</v>
      </c>
      <c r="B136" t="s">
        <v>40</v>
      </c>
      <c r="C136" t="s">
        <v>82</v>
      </c>
      <c r="E136" t="s">
        <v>17</v>
      </c>
      <c r="F136" s="2">
        <v>22065372</v>
      </c>
      <c r="G136" s="2">
        <v>503</v>
      </c>
      <c r="H136" s="2">
        <v>1</v>
      </c>
      <c r="I136" s="3">
        <v>45012</v>
      </c>
      <c r="J136" t="s">
        <v>40</v>
      </c>
      <c r="K136" s="3"/>
      <c r="L136" s="2">
        <v>55</v>
      </c>
      <c r="M136" s="2">
        <v>80</v>
      </c>
      <c r="N136" t="s">
        <v>19</v>
      </c>
      <c r="O136" t="s">
        <v>19</v>
      </c>
      <c r="P136" t="s">
        <v>19</v>
      </c>
      <c r="Q136" t="s">
        <v>19</v>
      </c>
      <c r="R136" t="s">
        <v>18</v>
      </c>
      <c r="T136" t="s">
        <v>37</v>
      </c>
      <c r="U136" t="s">
        <v>85</v>
      </c>
      <c r="V136" t="s">
        <v>86</v>
      </c>
    </row>
    <row r="137" spans="1:22" hidden="1" x14ac:dyDescent="0.2">
      <c r="A137" s="2">
        <v>340845403</v>
      </c>
      <c r="B137" t="s">
        <v>40</v>
      </c>
      <c r="C137" t="s">
        <v>82</v>
      </c>
      <c r="D137" t="s">
        <v>106</v>
      </c>
      <c r="E137" t="s">
        <v>17</v>
      </c>
      <c r="F137" s="2">
        <v>24023565</v>
      </c>
      <c r="G137" s="2">
        <v>747</v>
      </c>
      <c r="H137" s="2">
        <v>2</v>
      </c>
      <c r="I137" s="3">
        <v>45823</v>
      </c>
      <c r="J137" t="s">
        <v>40</v>
      </c>
      <c r="K137" s="3"/>
      <c r="L137" s="2">
        <v>139</v>
      </c>
      <c r="M137" s="2">
        <v>200</v>
      </c>
      <c r="N137" t="s">
        <v>19</v>
      </c>
      <c r="O137" t="s">
        <v>19</v>
      </c>
      <c r="P137" t="s">
        <v>19</v>
      </c>
      <c r="Q137" t="s">
        <v>19</v>
      </c>
      <c r="R137" t="s">
        <v>18</v>
      </c>
      <c r="U137" t="s">
        <v>85</v>
      </c>
      <c r="V137" t="s">
        <v>86</v>
      </c>
    </row>
    <row r="138" spans="1:22" hidden="1" x14ac:dyDescent="0.2">
      <c r="A138" s="2">
        <v>340845557</v>
      </c>
      <c r="B138" t="s">
        <v>40</v>
      </c>
      <c r="C138" t="s">
        <v>82</v>
      </c>
      <c r="E138" t="s">
        <v>17</v>
      </c>
      <c r="F138" s="2">
        <v>477888</v>
      </c>
      <c r="G138" s="2">
        <v>441</v>
      </c>
      <c r="H138" s="2">
        <v>1</v>
      </c>
      <c r="I138" s="3">
        <v>42668</v>
      </c>
      <c r="J138" t="s">
        <v>40</v>
      </c>
      <c r="K138" s="3"/>
      <c r="L138" s="2">
        <v>44</v>
      </c>
      <c r="M138" s="2">
        <v>63</v>
      </c>
      <c r="N138" t="s">
        <v>18</v>
      </c>
      <c r="O138" t="s">
        <v>18</v>
      </c>
      <c r="P138" t="s">
        <v>18</v>
      </c>
      <c r="Q138" t="s">
        <v>18</v>
      </c>
      <c r="R138" t="s">
        <v>18</v>
      </c>
      <c r="U138" t="s">
        <v>85</v>
      </c>
      <c r="V138" t="s">
        <v>86</v>
      </c>
    </row>
    <row r="139" spans="1:22" hidden="1" x14ac:dyDescent="0.2">
      <c r="A139" s="2">
        <v>340847207</v>
      </c>
      <c r="B139" t="s">
        <v>40</v>
      </c>
      <c r="C139" t="s">
        <v>82</v>
      </c>
      <c r="D139" t="s">
        <v>250</v>
      </c>
      <c r="E139" t="s">
        <v>17</v>
      </c>
      <c r="F139" s="2">
        <v>24008229</v>
      </c>
      <c r="G139" s="2">
        <v>747</v>
      </c>
      <c r="H139" s="2">
        <v>2</v>
      </c>
      <c r="I139" s="3">
        <v>45900</v>
      </c>
      <c r="J139" t="s">
        <v>40</v>
      </c>
      <c r="K139" s="3"/>
      <c r="L139" s="2">
        <v>111</v>
      </c>
      <c r="M139" s="2">
        <v>160</v>
      </c>
      <c r="N139" t="s">
        <v>19</v>
      </c>
      <c r="O139" t="s">
        <v>19</v>
      </c>
      <c r="P139" t="s">
        <v>19</v>
      </c>
      <c r="Q139" t="s">
        <v>19</v>
      </c>
      <c r="R139" t="s">
        <v>18</v>
      </c>
      <c r="S139" t="s">
        <v>84</v>
      </c>
      <c r="U139" t="s">
        <v>85</v>
      </c>
      <c r="V139" t="s">
        <v>86</v>
      </c>
    </row>
    <row r="140" spans="1:22" hidden="1" x14ac:dyDescent="0.2">
      <c r="A140" s="2">
        <v>340847455</v>
      </c>
      <c r="B140" t="s">
        <v>40</v>
      </c>
      <c r="C140" t="s">
        <v>82</v>
      </c>
      <c r="E140" t="s">
        <v>17</v>
      </c>
      <c r="F140" s="2">
        <v>38757412</v>
      </c>
      <c r="G140" s="2">
        <v>490</v>
      </c>
      <c r="H140" s="2">
        <v>1</v>
      </c>
      <c r="I140" s="3">
        <v>42666</v>
      </c>
      <c r="J140" t="s">
        <v>40</v>
      </c>
      <c r="K140" s="3"/>
      <c r="L140" s="2">
        <v>55</v>
      </c>
      <c r="M140" s="2">
        <v>80</v>
      </c>
      <c r="N140" t="s">
        <v>18</v>
      </c>
      <c r="O140" t="s">
        <v>18</v>
      </c>
      <c r="P140" t="s">
        <v>18</v>
      </c>
      <c r="Q140" t="s">
        <v>18</v>
      </c>
      <c r="R140" t="s">
        <v>18</v>
      </c>
      <c r="U140" t="s">
        <v>85</v>
      </c>
      <c r="V140" t="s">
        <v>86</v>
      </c>
    </row>
    <row r="141" spans="1:22" hidden="1" x14ac:dyDescent="0.2">
      <c r="A141" s="2">
        <v>340847802</v>
      </c>
      <c r="B141" t="s">
        <v>40</v>
      </c>
      <c r="C141" t="s">
        <v>82</v>
      </c>
      <c r="E141" t="s">
        <v>17</v>
      </c>
      <c r="F141" s="2">
        <v>6172679</v>
      </c>
      <c r="G141" s="2">
        <v>464</v>
      </c>
      <c r="H141" s="2">
        <v>1</v>
      </c>
      <c r="I141" s="3">
        <v>42661</v>
      </c>
      <c r="J141" t="s">
        <v>40</v>
      </c>
      <c r="K141" s="3"/>
      <c r="L141" s="2">
        <v>55</v>
      </c>
      <c r="M141" s="2">
        <v>80</v>
      </c>
      <c r="N141" t="s">
        <v>19</v>
      </c>
      <c r="O141" t="s">
        <v>18</v>
      </c>
      <c r="P141" t="s">
        <v>18</v>
      </c>
      <c r="Q141" t="s">
        <v>18</v>
      </c>
      <c r="R141" t="s">
        <v>18</v>
      </c>
      <c r="U141" t="s">
        <v>85</v>
      </c>
      <c r="V141" t="s">
        <v>86</v>
      </c>
    </row>
    <row r="142" spans="1:22" hidden="1" x14ac:dyDescent="0.2">
      <c r="A142" s="2">
        <v>340849596</v>
      </c>
      <c r="B142" t="s">
        <v>40</v>
      </c>
      <c r="C142" t="s">
        <v>82</v>
      </c>
      <c r="E142" t="s">
        <v>17</v>
      </c>
      <c r="F142" s="2">
        <v>5020608</v>
      </c>
      <c r="G142" s="2">
        <v>149</v>
      </c>
      <c r="H142" s="2">
        <v>1</v>
      </c>
      <c r="I142" s="3">
        <v>42669</v>
      </c>
      <c r="J142" t="s">
        <v>40</v>
      </c>
      <c r="K142" s="3"/>
      <c r="L142" s="2">
        <v>9</v>
      </c>
      <c r="M142" s="2">
        <v>40</v>
      </c>
      <c r="N142" t="s">
        <v>18</v>
      </c>
      <c r="O142" t="s">
        <v>18</v>
      </c>
      <c r="P142" t="s">
        <v>18</v>
      </c>
      <c r="Q142" t="s">
        <v>18</v>
      </c>
      <c r="R142" t="s">
        <v>18</v>
      </c>
      <c r="U142" t="s">
        <v>85</v>
      </c>
      <c r="V142" t="s">
        <v>86</v>
      </c>
    </row>
    <row r="143" spans="1:22" hidden="1" x14ac:dyDescent="0.2">
      <c r="A143" s="2">
        <v>340849987</v>
      </c>
      <c r="B143" t="s">
        <v>40</v>
      </c>
      <c r="C143" t="s">
        <v>82</v>
      </c>
      <c r="E143" t="s">
        <v>17</v>
      </c>
      <c r="F143" s="2">
        <v>7081661</v>
      </c>
      <c r="G143" s="2">
        <v>148</v>
      </c>
      <c r="H143" s="2">
        <v>1</v>
      </c>
      <c r="I143" s="3">
        <v>42666</v>
      </c>
      <c r="J143" t="s">
        <v>40</v>
      </c>
      <c r="K143" s="3"/>
      <c r="L143" s="2">
        <v>9</v>
      </c>
      <c r="M143" s="2">
        <v>40</v>
      </c>
      <c r="N143" t="s">
        <v>18</v>
      </c>
      <c r="O143" t="s">
        <v>18</v>
      </c>
      <c r="P143" t="s">
        <v>18</v>
      </c>
      <c r="Q143" t="s">
        <v>18</v>
      </c>
      <c r="R143" t="s">
        <v>18</v>
      </c>
      <c r="U143" t="s">
        <v>85</v>
      </c>
      <c r="V143" t="s">
        <v>86</v>
      </c>
    </row>
    <row r="144" spans="1:22" hidden="1" x14ac:dyDescent="0.2">
      <c r="A144" s="2">
        <v>340850605</v>
      </c>
      <c r="B144" t="s">
        <v>40</v>
      </c>
      <c r="C144" t="s">
        <v>82</v>
      </c>
      <c r="E144" t="s">
        <v>17</v>
      </c>
      <c r="F144" s="2">
        <v>23084058</v>
      </c>
      <c r="G144" s="2">
        <v>503</v>
      </c>
      <c r="H144" s="2">
        <v>1</v>
      </c>
      <c r="I144" s="3">
        <v>45020</v>
      </c>
      <c r="J144" t="s">
        <v>40</v>
      </c>
      <c r="K144" s="3"/>
      <c r="L144" s="2">
        <v>55</v>
      </c>
      <c r="M144" s="2">
        <v>80</v>
      </c>
      <c r="N144" t="s">
        <v>19</v>
      </c>
      <c r="O144" t="s">
        <v>19</v>
      </c>
      <c r="P144" t="s">
        <v>19</v>
      </c>
      <c r="Q144" t="s">
        <v>19</v>
      </c>
      <c r="R144" t="s">
        <v>18</v>
      </c>
      <c r="S144" t="s">
        <v>23</v>
      </c>
      <c r="T144" t="s">
        <v>37</v>
      </c>
      <c r="U144" t="s">
        <v>85</v>
      </c>
      <c r="V144" t="s">
        <v>86</v>
      </c>
    </row>
    <row r="145" spans="1:22" hidden="1" x14ac:dyDescent="0.2">
      <c r="A145" s="2">
        <v>340852647</v>
      </c>
      <c r="B145" t="s">
        <v>40</v>
      </c>
      <c r="C145" t="s">
        <v>82</v>
      </c>
      <c r="E145" t="s">
        <v>17</v>
      </c>
      <c r="F145" s="2">
        <v>17002979</v>
      </c>
      <c r="G145" s="2">
        <v>737</v>
      </c>
      <c r="H145" s="2">
        <v>10</v>
      </c>
      <c r="I145" s="3">
        <v>43006</v>
      </c>
      <c r="J145" t="s">
        <v>40</v>
      </c>
      <c r="K145" s="3"/>
      <c r="L145" s="2">
        <v>630</v>
      </c>
      <c r="M145" s="2">
        <v>910</v>
      </c>
      <c r="N145" t="s">
        <v>19</v>
      </c>
      <c r="O145" t="s">
        <v>19</v>
      </c>
      <c r="P145" t="s">
        <v>19</v>
      </c>
      <c r="Q145" t="s">
        <v>19</v>
      </c>
      <c r="R145" t="s">
        <v>18</v>
      </c>
      <c r="T145" t="s">
        <v>37</v>
      </c>
      <c r="U145" t="s">
        <v>85</v>
      </c>
      <c r="V145" t="s">
        <v>86</v>
      </c>
    </row>
    <row r="146" spans="1:22" hidden="1" x14ac:dyDescent="0.2">
      <c r="A146" s="2">
        <v>340855449</v>
      </c>
      <c r="B146" t="s">
        <v>40</v>
      </c>
      <c r="C146" t="s">
        <v>82</v>
      </c>
      <c r="E146" t="s">
        <v>17</v>
      </c>
      <c r="F146" s="2">
        <v>8186068</v>
      </c>
      <c r="G146" s="2">
        <v>464</v>
      </c>
      <c r="H146" s="2">
        <v>1</v>
      </c>
      <c r="I146" s="3">
        <v>42668</v>
      </c>
      <c r="J146" t="s">
        <v>40</v>
      </c>
      <c r="K146" s="3"/>
      <c r="L146" s="2">
        <v>55</v>
      </c>
      <c r="M146" s="2">
        <v>80</v>
      </c>
      <c r="N146" t="s">
        <v>19</v>
      </c>
      <c r="O146" t="s">
        <v>18</v>
      </c>
      <c r="P146" t="s">
        <v>18</v>
      </c>
      <c r="Q146" t="s">
        <v>18</v>
      </c>
      <c r="R146" t="s">
        <v>18</v>
      </c>
      <c r="S146" t="s">
        <v>23</v>
      </c>
      <c r="U146" t="s">
        <v>85</v>
      </c>
      <c r="V146" t="s">
        <v>86</v>
      </c>
    </row>
    <row r="147" spans="1:22" hidden="1" x14ac:dyDescent="0.2">
      <c r="A147" s="2">
        <v>340867596</v>
      </c>
      <c r="B147" t="s">
        <v>40</v>
      </c>
      <c r="C147" t="s">
        <v>82</v>
      </c>
      <c r="E147" t="s">
        <v>17</v>
      </c>
      <c r="F147" s="2">
        <v>12590509</v>
      </c>
      <c r="G147" s="2">
        <v>736</v>
      </c>
      <c r="H147" s="2">
        <v>5</v>
      </c>
      <c r="I147" s="3">
        <v>42702</v>
      </c>
      <c r="J147" t="s">
        <v>40</v>
      </c>
      <c r="K147" s="3"/>
      <c r="L147" s="2">
        <v>218</v>
      </c>
      <c r="M147" s="2">
        <v>315</v>
      </c>
      <c r="N147" t="s">
        <v>19</v>
      </c>
      <c r="O147" t="s">
        <v>19</v>
      </c>
      <c r="P147" t="s">
        <v>19</v>
      </c>
      <c r="Q147" t="s">
        <v>19</v>
      </c>
      <c r="R147" t="s">
        <v>18</v>
      </c>
      <c r="T147" t="s">
        <v>37</v>
      </c>
      <c r="U147" t="s">
        <v>85</v>
      </c>
      <c r="V147" t="s">
        <v>86</v>
      </c>
    </row>
    <row r="148" spans="1:22" hidden="1" x14ac:dyDescent="0.2">
      <c r="A148" s="2">
        <v>340869913</v>
      </c>
      <c r="B148" t="s">
        <v>40</v>
      </c>
      <c r="C148" t="s">
        <v>82</v>
      </c>
      <c r="E148" t="s">
        <v>17</v>
      </c>
      <c r="F148" s="2">
        <v>13239097</v>
      </c>
      <c r="G148" s="2">
        <v>491</v>
      </c>
      <c r="H148" s="2">
        <v>1</v>
      </c>
      <c r="I148" s="3">
        <v>42668</v>
      </c>
      <c r="J148" t="s">
        <v>40</v>
      </c>
      <c r="K148" s="3"/>
      <c r="L148" s="2">
        <v>17</v>
      </c>
      <c r="M148" s="2">
        <v>25</v>
      </c>
      <c r="N148" t="s">
        <v>18</v>
      </c>
      <c r="O148" t="s">
        <v>18</v>
      </c>
      <c r="P148" t="s">
        <v>18</v>
      </c>
      <c r="Q148" t="s">
        <v>18</v>
      </c>
      <c r="R148" t="s">
        <v>18</v>
      </c>
      <c r="U148" t="s">
        <v>85</v>
      </c>
      <c r="V148" t="s">
        <v>86</v>
      </c>
    </row>
    <row r="149" spans="1:22" hidden="1" x14ac:dyDescent="0.2">
      <c r="A149" s="2">
        <v>345252317</v>
      </c>
      <c r="B149" t="s">
        <v>40</v>
      </c>
      <c r="C149" t="s">
        <v>82</v>
      </c>
      <c r="E149" t="s">
        <v>17</v>
      </c>
      <c r="F149" s="2">
        <v>17002026</v>
      </c>
      <c r="G149" s="2">
        <v>472</v>
      </c>
      <c r="H149" s="2">
        <v>1</v>
      </c>
      <c r="I149" s="3">
        <v>42978</v>
      </c>
      <c r="J149" t="s">
        <v>40</v>
      </c>
      <c r="K149" s="3"/>
      <c r="L149" s="2">
        <v>55</v>
      </c>
      <c r="M149" s="2">
        <v>80</v>
      </c>
      <c r="N149" t="s">
        <v>18</v>
      </c>
      <c r="O149" t="s">
        <v>18</v>
      </c>
      <c r="P149" t="s">
        <v>18</v>
      </c>
      <c r="Q149" t="s">
        <v>18</v>
      </c>
      <c r="R149" t="s">
        <v>18</v>
      </c>
      <c r="S149" t="s">
        <v>84</v>
      </c>
      <c r="U149" t="s">
        <v>85</v>
      </c>
      <c r="V149" t="s">
        <v>86</v>
      </c>
    </row>
    <row r="150" spans="1:22" hidden="1" x14ac:dyDescent="0.2">
      <c r="A150" s="2">
        <v>346145382</v>
      </c>
      <c r="B150" t="s">
        <v>40</v>
      </c>
      <c r="C150" t="s">
        <v>82</v>
      </c>
      <c r="E150" t="s">
        <v>17</v>
      </c>
      <c r="F150" s="2">
        <v>19005120</v>
      </c>
      <c r="G150" s="2">
        <v>494</v>
      </c>
      <c r="H150" s="2">
        <v>1</v>
      </c>
      <c r="I150" s="3">
        <v>43683</v>
      </c>
      <c r="J150" t="s">
        <v>40</v>
      </c>
      <c r="K150" s="3"/>
      <c r="L150" s="2">
        <v>17</v>
      </c>
      <c r="M150" s="2">
        <v>25</v>
      </c>
      <c r="N150" t="s">
        <v>18</v>
      </c>
      <c r="O150" t="s">
        <v>18</v>
      </c>
      <c r="P150" t="s">
        <v>18</v>
      </c>
      <c r="Q150" t="s">
        <v>18</v>
      </c>
      <c r="R150" t="s">
        <v>18</v>
      </c>
      <c r="U150" t="s">
        <v>85</v>
      </c>
      <c r="V150" t="s">
        <v>86</v>
      </c>
    </row>
    <row r="151" spans="1:22" hidden="1" x14ac:dyDescent="0.2">
      <c r="A151" s="2">
        <v>346145411</v>
      </c>
      <c r="B151" t="s">
        <v>40</v>
      </c>
      <c r="C151" t="s">
        <v>82</v>
      </c>
      <c r="E151" t="s">
        <v>17</v>
      </c>
      <c r="F151" s="2">
        <v>19005119</v>
      </c>
      <c r="G151" s="2">
        <v>494</v>
      </c>
      <c r="H151" s="2">
        <v>1</v>
      </c>
      <c r="I151" s="3">
        <v>43683</v>
      </c>
      <c r="J151" t="s">
        <v>40</v>
      </c>
      <c r="K151" s="3"/>
      <c r="L151" s="2">
        <v>17</v>
      </c>
      <c r="M151" s="2">
        <v>25</v>
      </c>
      <c r="N151" t="s">
        <v>18</v>
      </c>
      <c r="O151" t="s">
        <v>18</v>
      </c>
      <c r="P151" t="s">
        <v>18</v>
      </c>
      <c r="Q151" t="s">
        <v>18</v>
      </c>
      <c r="R151" t="s">
        <v>18</v>
      </c>
      <c r="U151" t="s">
        <v>85</v>
      </c>
      <c r="V151" t="s">
        <v>86</v>
      </c>
    </row>
    <row r="152" spans="1:22" hidden="1" x14ac:dyDescent="0.2">
      <c r="A152" s="2">
        <v>346145442</v>
      </c>
      <c r="B152" t="s">
        <v>40</v>
      </c>
      <c r="C152" t="s">
        <v>82</v>
      </c>
      <c r="E152" t="s">
        <v>17</v>
      </c>
      <c r="F152" s="2">
        <v>19005117</v>
      </c>
      <c r="G152" s="2">
        <v>494</v>
      </c>
      <c r="H152" s="2">
        <v>1</v>
      </c>
      <c r="I152" s="3">
        <v>43683</v>
      </c>
      <c r="J152" t="s">
        <v>40</v>
      </c>
      <c r="K152" s="3"/>
      <c r="L152" s="2">
        <v>28</v>
      </c>
      <c r="M152" s="2">
        <v>40</v>
      </c>
      <c r="N152" t="s">
        <v>18</v>
      </c>
      <c r="O152" t="s">
        <v>18</v>
      </c>
      <c r="P152" t="s">
        <v>18</v>
      </c>
      <c r="Q152" t="s">
        <v>18</v>
      </c>
      <c r="R152" t="s">
        <v>18</v>
      </c>
      <c r="U152" t="s">
        <v>85</v>
      </c>
      <c r="V152" t="s">
        <v>86</v>
      </c>
    </row>
    <row r="153" spans="1:22" hidden="1" x14ac:dyDescent="0.2">
      <c r="A153" s="2">
        <v>346550489</v>
      </c>
      <c r="B153" t="s">
        <v>40</v>
      </c>
      <c r="C153" t="s">
        <v>82</v>
      </c>
      <c r="E153" t="s">
        <v>17</v>
      </c>
      <c r="F153" s="2">
        <v>20020845</v>
      </c>
      <c r="G153" s="2">
        <v>494</v>
      </c>
      <c r="H153" s="2">
        <v>1</v>
      </c>
      <c r="I153" s="3">
        <v>44041</v>
      </c>
      <c r="J153" t="s">
        <v>40</v>
      </c>
      <c r="K153" s="3"/>
      <c r="L153" s="2">
        <v>28</v>
      </c>
      <c r="M153" s="2">
        <v>40</v>
      </c>
      <c r="N153" t="s">
        <v>18</v>
      </c>
      <c r="O153" t="s">
        <v>18</v>
      </c>
      <c r="P153" t="s">
        <v>18</v>
      </c>
      <c r="Q153" t="s">
        <v>18</v>
      </c>
      <c r="R153" t="s">
        <v>18</v>
      </c>
      <c r="U153" t="s">
        <v>85</v>
      </c>
      <c r="V153" t="s">
        <v>86</v>
      </c>
    </row>
    <row r="154" spans="1:22" hidden="1" x14ac:dyDescent="0.2">
      <c r="A154" s="2">
        <v>346616640</v>
      </c>
      <c r="B154" t="s">
        <v>40</v>
      </c>
      <c r="C154" t="s">
        <v>82</v>
      </c>
      <c r="E154" t="s">
        <v>17</v>
      </c>
      <c r="F154" s="2">
        <v>18007416</v>
      </c>
      <c r="G154" s="2">
        <v>45</v>
      </c>
      <c r="H154" s="2">
        <v>1</v>
      </c>
      <c r="I154" s="3">
        <v>44069</v>
      </c>
      <c r="J154" t="s">
        <v>40</v>
      </c>
      <c r="K154" s="3"/>
      <c r="L154" s="2">
        <v>6</v>
      </c>
      <c r="M154" s="2">
        <v>25</v>
      </c>
      <c r="N154" t="s">
        <v>18</v>
      </c>
      <c r="O154" t="s">
        <v>18</v>
      </c>
      <c r="P154" t="s">
        <v>18</v>
      </c>
      <c r="Q154" t="s">
        <v>18</v>
      </c>
      <c r="R154" t="s">
        <v>18</v>
      </c>
      <c r="U154" t="s">
        <v>85</v>
      </c>
      <c r="V154" t="s">
        <v>86</v>
      </c>
    </row>
    <row r="155" spans="1:22" hidden="1" x14ac:dyDescent="0.2">
      <c r="A155" s="2">
        <v>346718129</v>
      </c>
      <c r="B155" t="s">
        <v>40</v>
      </c>
      <c r="C155" t="s">
        <v>82</v>
      </c>
      <c r="E155" t="s">
        <v>17</v>
      </c>
      <c r="F155" s="2">
        <v>27755646</v>
      </c>
      <c r="G155" s="2">
        <v>442</v>
      </c>
      <c r="H155" s="2">
        <v>1</v>
      </c>
      <c r="I155" s="3">
        <v>42663</v>
      </c>
      <c r="J155" t="s">
        <v>40</v>
      </c>
      <c r="K155" s="3"/>
      <c r="L155" s="2">
        <v>28</v>
      </c>
      <c r="M155" s="2">
        <v>40</v>
      </c>
      <c r="N155" t="s">
        <v>18</v>
      </c>
      <c r="O155" t="s">
        <v>18</v>
      </c>
      <c r="P155" t="s">
        <v>18</v>
      </c>
      <c r="Q155" t="s">
        <v>18</v>
      </c>
      <c r="R155" t="s">
        <v>18</v>
      </c>
      <c r="U155" t="s">
        <v>85</v>
      </c>
      <c r="V155" t="s">
        <v>86</v>
      </c>
    </row>
    <row r="156" spans="1:22" hidden="1" x14ac:dyDescent="0.2">
      <c r="A156" s="2">
        <v>347510614</v>
      </c>
      <c r="B156" t="s">
        <v>40</v>
      </c>
      <c r="C156" t="s">
        <v>82</v>
      </c>
      <c r="E156" t="s">
        <v>17</v>
      </c>
      <c r="F156" s="2">
        <v>24457924</v>
      </c>
      <c r="G156" s="2">
        <v>503</v>
      </c>
      <c r="H156" s="2">
        <v>1</v>
      </c>
      <c r="I156" s="3">
        <v>45700</v>
      </c>
      <c r="J156" t="s">
        <v>40</v>
      </c>
      <c r="K156" s="3"/>
      <c r="L156" s="2">
        <v>55</v>
      </c>
      <c r="M156" s="2">
        <v>80</v>
      </c>
      <c r="N156" t="s">
        <v>19</v>
      </c>
      <c r="O156" t="s">
        <v>19</v>
      </c>
      <c r="P156" t="s">
        <v>19</v>
      </c>
      <c r="Q156" t="s">
        <v>19</v>
      </c>
      <c r="R156" t="s">
        <v>18</v>
      </c>
      <c r="U156" t="s">
        <v>85</v>
      </c>
      <c r="V156" t="s">
        <v>86</v>
      </c>
    </row>
    <row r="157" spans="1:22" x14ac:dyDescent="0.2">
      <c r="A157" s="2">
        <v>347620277</v>
      </c>
      <c r="B157" t="s">
        <v>40</v>
      </c>
      <c r="C157" t="s">
        <v>82</v>
      </c>
      <c r="E157" t="s">
        <v>17</v>
      </c>
      <c r="F157" s="2">
        <v>21054596</v>
      </c>
      <c r="G157" s="2">
        <v>502</v>
      </c>
      <c r="H157" s="2">
        <v>1</v>
      </c>
      <c r="I157" s="3">
        <v>44865</v>
      </c>
      <c r="J157" t="s">
        <v>40</v>
      </c>
      <c r="K157" s="3"/>
      <c r="L157" s="2">
        <v>28</v>
      </c>
      <c r="M157" s="2">
        <v>40</v>
      </c>
      <c r="N157" t="s">
        <v>18</v>
      </c>
      <c r="O157" t="s">
        <v>19</v>
      </c>
      <c r="P157" t="s">
        <v>19</v>
      </c>
      <c r="Q157" t="s">
        <v>19</v>
      </c>
      <c r="R157" t="s">
        <v>18</v>
      </c>
      <c r="T157" t="s">
        <v>37</v>
      </c>
      <c r="U157" t="s">
        <v>85</v>
      </c>
      <c r="V157" t="s">
        <v>86</v>
      </c>
    </row>
    <row r="158" spans="1:22" hidden="1" x14ac:dyDescent="0.2">
      <c r="A158" s="2">
        <v>347831272</v>
      </c>
      <c r="B158" t="s">
        <v>40</v>
      </c>
      <c r="C158" t="s">
        <v>82</v>
      </c>
      <c r="E158" t="s">
        <v>17</v>
      </c>
      <c r="F158" s="2">
        <v>22016535</v>
      </c>
      <c r="G158" s="2">
        <v>739</v>
      </c>
      <c r="H158" s="2">
        <v>5</v>
      </c>
      <c r="I158" s="3">
        <v>45056</v>
      </c>
      <c r="J158" t="s">
        <v>40</v>
      </c>
      <c r="K158" s="3"/>
      <c r="L158" s="2">
        <v>111</v>
      </c>
      <c r="M158" s="2">
        <v>160</v>
      </c>
      <c r="N158" t="s">
        <v>19</v>
      </c>
      <c r="O158" t="s">
        <v>19</v>
      </c>
      <c r="P158" t="s">
        <v>19</v>
      </c>
      <c r="Q158" t="s">
        <v>19</v>
      </c>
      <c r="R158" t="s">
        <v>18</v>
      </c>
      <c r="T158" t="s">
        <v>37</v>
      </c>
      <c r="U158" t="s">
        <v>85</v>
      </c>
      <c r="V158" t="s">
        <v>86</v>
      </c>
    </row>
    <row r="159" spans="1:22" x14ac:dyDescent="0.2">
      <c r="A159" s="2">
        <v>348035792</v>
      </c>
      <c r="B159" t="s">
        <v>40</v>
      </c>
      <c r="C159" t="s">
        <v>82</v>
      </c>
      <c r="E159" t="s">
        <v>17</v>
      </c>
      <c r="F159" s="2">
        <v>23147755</v>
      </c>
      <c r="G159" s="2">
        <v>503</v>
      </c>
      <c r="H159" s="2">
        <v>1</v>
      </c>
      <c r="I159" s="3">
        <v>45168</v>
      </c>
      <c r="J159" t="s">
        <v>40</v>
      </c>
      <c r="K159" s="3"/>
      <c r="L159" s="2">
        <v>44</v>
      </c>
      <c r="M159" s="2">
        <v>63</v>
      </c>
      <c r="N159" t="s">
        <v>18</v>
      </c>
      <c r="O159" t="s">
        <v>19</v>
      </c>
      <c r="P159" t="s">
        <v>19</v>
      </c>
      <c r="Q159" t="s">
        <v>19</v>
      </c>
      <c r="R159" t="s">
        <v>18</v>
      </c>
      <c r="T159" t="s">
        <v>37</v>
      </c>
      <c r="U159" t="s">
        <v>85</v>
      </c>
      <c r="V159" t="s">
        <v>86</v>
      </c>
    </row>
    <row r="160" spans="1:22" hidden="1" x14ac:dyDescent="0.2">
      <c r="A160" s="2">
        <v>348235526</v>
      </c>
      <c r="B160" t="s">
        <v>40</v>
      </c>
      <c r="C160" t="s">
        <v>82</v>
      </c>
      <c r="E160" t="s">
        <v>17</v>
      </c>
      <c r="F160" s="2">
        <v>12583617</v>
      </c>
      <c r="G160" s="2">
        <v>467</v>
      </c>
      <c r="H160" s="2">
        <v>1</v>
      </c>
      <c r="I160" s="3">
        <v>42670</v>
      </c>
      <c r="J160" t="s">
        <v>40</v>
      </c>
      <c r="K160" s="3"/>
      <c r="L160" s="2">
        <v>55</v>
      </c>
      <c r="M160" s="2">
        <v>80</v>
      </c>
      <c r="N160" t="s">
        <v>19</v>
      </c>
      <c r="O160" t="s">
        <v>18</v>
      </c>
      <c r="P160" t="s">
        <v>18</v>
      </c>
      <c r="Q160" t="s">
        <v>18</v>
      </c>
      <c r="R160" t="s">
        <v>18</v>
      </c>
      <c r="U160" t="s">
        <v>85</v>
      </c>
      <c r="V160" t="s">
        <v>86</v>
      </c>
    </row>
    <row r="161" spans="1:22" hidden="1" x14ac:dyDescent="0.2">
      <c r="A161" s="2">
        <v>348551203</v>
      </c>
      <c r="B161" t="s">
        <v>40</v>
      </c>
      <c r="C161" t="s">
        <v>82</v>
      </c>
      <c r="E161" t="s">
        <v>17</v>
      </c>
      <c r="F161" s="2">
        <v>13231795</v>
      </c>
      <c r="G161" s="2">
        <v>491</v>
      </c>
      <c r="H161" s="2">
        <v>1</v>
      </c>
      <c r="I161" s="3">
        <v>42668</v>
      </c>
      <c r="J161" t="s">
        <v>40</v>
      </c>
      <c r="K161" s="3"/>
      <c r="L161" s="2">
        <v>17</v>
      </c>
      <c r="M161" s="2">
        <v>25</v>
      </c>
      <c r="N161" t="s">
        <v>18</v>
      </c>
      <c r="O161" t="s">
        <v>18</v>
      </c>
      <c r="P161" t="s">
        <v>18</v>
      </c>
      <c r="Q161" t="s">
        <v>18</v>
      </c>
      <c r="R161" t="s">
        <v>18</v>
      </c>
      <c r="U161" t="s">
        <v>85</v>
      </c>
      <c r="V161" t="s">
        <v>86</v>
      </c>
    </row>
    <row r="162" spans="1:22" hidden="1" x14ac:dyDescent="0.2">
      <c r="A162" s="2">
        <v>348606078</v>
      </c>
      <c r="B162" t="s">
        <v>40</v>
      </c>
      <c r="C162" t="s">
        <v>82</v>
      </c>
      <c r="D162" t="s">
        <v>156</v>
      </c>
      <c r="E162" t="s">
        <v>17</v>
      </c>
      <c r="F162" s="2">
        <v>5122</v>
      </c>
      <c r="G162" s="2">
        <v>454</v>
      </c>
      <c r="H162" s="2">
        <v>1</v>
      </c>
      <c r="I162" s="3">
        <v>42663</v>
      </c>
      <c r="J162" t="s">
        <v>40</v>
      </c>
      <c r="K162" s="3"/>
      <c r="L162" s="2">
        <v>44</v>
      </c>
      <c r="M162" s="2">
        <v>63</v>
      </c>
      <c r="N162" t="s">
        <v>18</v>
      </c>
      <c r="O162" t="s">
        <v>18</v>
      </c>
      <c r="P162" t="s">
        <v>18</v>
      </c>
      <c r="Q162" t="s">
        <v>18</v>
      </c>
      <c r="R162" t="s">
        <v>18</v>
      </c>
      <c r="U162" t="s">
        <v>85</v>
      </c>
      <c r="V162" t="s">
        <v>86</v>
      </c>
    </row>
    <row r="163" spans="1:22" hidden="1" x14ac:dyDescent="0.2">
      <c r="A163" s="2">
        <v>348636799</v>
      </c>
      <c r="B163" t="s">
        <v>40</v>
      </c>
      <c r="C163" t="s">
        <v>82</v>
      </c>
      <c r="D163" t="s">
        <v>184</v>
      </c>
      <c r="E163" t="s">
        <v>17</v>
      </c>
      <c r="F163" s="2">
        <v>1790600</v>
      </c>
      <c r="G163" s="2">
        <v>102</v>
      </c>
      <c r="H163" s="2">
        <v>1</v>
      </c>
      <c r="I163" s="3">
        <v>42670</v>
      </c>
      <c r="J163" t="s">
        <v>40</v>
      </c>
      <c r="K163" s="3"/>
      <c r="L163" s="2">
        <v>6</v>
      </c>
      <c r="M163" s="2">
        <v>25</v>
      </c>
      <c r="N163" t="s">
        <v>18</v>
      </c>
      <c r="O163" t="s">
        <v>18</v>
      </c>
      <c r="P163" t="s">
        <v>18</v>
      </c>
      <c r="Q163" t="s">
        <v>18</v>
      </c>
      <c r="R163" t="s">
        <v>18</v>
      </c>
      <c r="U163" t="s">
        <v>85</v>
      </c>
      <c r="V163" t="s">
        <v>86</v>
      </c>
    </row>
    <row r="164" spans="1:22" x14ac:dyDescent="0.2">
      <c r="A164" s="2">
        <v>349195776</v>
      </c>
      <c r="B164" t="s">
        <v>40</v>
      </c>
      <c r="C164" t="s">
        <v>82</v>
      </c>
      <c r="E164" t="s">
        <v>17</v>
      </c>
      <c r="F164" s="2">
        <v>23004018</v>
      </c>
      <c r="G164" s="2">
        <v>738</v>
      </c>
      <c r="H164" s="2">
        <v>5</v>
      </c>
      <c r="I164" s="3">
        <v>46055</v>
      </c>
      <c r="J164" t="s">
        <v>40</v>
      </c>
      <c r="K164" s="3"/>
      <c r="L164" s="2">
        <v>111</v>
      </c>
      <c r="M164" s="2">
        <v>160</v>
      </c>
      <c r="N164" t="s">
        <v>18</v>
      </c>
      <c r="O164" t="s">
        <v>19</v>
      </c>
      <c r="P164" t="s">
        <v>19</v>
      </c>
      <c r="Q164" t="s">
        <v>19</v>
      </c>
      <c r="R164" t="s">
        <v>18</v>
      </c>
      <c r="U164" t="s">
        <v>85</v>
      </c>
      <c r="V164" t="s">
        <v>86</v>
      </c>
    </row>
    <row r="165" spans="1:22" hidden="1" x14ac:dyDescent="0.2">
      <c r="J165" t="s">
        <v>40</v>
      </c>
    </row>
    <row r="166" spans="1:22" hidden="1" x14ac:dyDescent="0.2">
      <c r="A166" t="s">
        <v>41</v>
      </c>
      <c r="J166" t="s">
        <v>40</v>
      </c>
    </row>
    <row r="167" spans="1:22" hidden="1" x14ac:dyDescent="0.2">
      <c r="J167" t="s">
        <v>40</v>
      </c>
    </row>
    <row r="168" spans="1:22" hidden="1" x14ac:dyDescent="0.2">
      <c r="J168" t="s">
        <v>40</v>
      </c>
    </row>
    <row r="169" spans="1:22" hidden="1" x14ac:dyDescent="0.2">
      <c r="J169" t="s">
        <v>40</v>
      </c>
    </row>
    <row r="170" spans="1:22" hidden="1" x14ac:dyDescent="0.2">
      <c r="J170" t="s">
        <v>40</v>
      </c>
    </row>
    <row r="171" spans="1:22" hidden="1" x14ac:dyDescent="0.2">
      <c r="J171" t="s">
        <v>40</v>
      </c>
    </row>
    <row r="172" spans="1:22" hidden="1" x14ac:dyDescent="0.2">
      <c r="J172" t="s">
        <v>40</v>
      </c>
    </row>
    <row r="173" spans="1:22" hidden="1" x14ac:dyDescent="0.2">
      <c r="J173" t="s">
        <v>40</v>
      </c>
    </row>
    <row r="174" spans="1:22" hidden="1" x14ac:dyDescent="0.2">
      <c r="J174" t="s">
        <v>40</v>
      </c>
    </row>
    <row r="175" spans="1:22" hidden="1" x14ac:dyDescent="0.2">
      <c r="J175" t="s">
        <v>40</v>
      </c>
    </row>
    <row r="176" spans="1:22" hidden="1" x14ac:dyDescent="0.2">
      <c r="J176" t="s">
        <v>40</v>
      </c>
    </row>
    <row r="177" spans="10:10" hidden="1" x14ac:dyDescent="0.2">
      <c r="J177" t="s">
        <v>40</v>
      </c>
    </row>
    <row r="178" spans="10:10" hidden="1" x14ac:dyDescent="0.2">
      <c r="J178" t="s">
        <v>40</v>
      </c>
    </row>
    <row r="179" spans="10:10" hidden="1" x14ac:dyDescent="0.2">
      <c r="J179" t="s">
        <v>40</v>
      </c>
    </row>
    <row r="180" spans="10:10" hidden="1" x14ac:dyDescent="0.2">
      <c r="J180" t="s">
        <v>40</v>
      </c>
    </row>
    <row r="181" spans="10:10" hidden="1" x14ac:dyDescent="0.2">
      <c r="J181" t="s">
        <v>40</v>
      </c>
    </row>
    <row r="182" spans="10:10" hidden="1" x14ac:dyDescent="0.2">
      <c r="J182" t="s">
        <v>40</v>
      </c>
    </row>
    <row r="183" spans="10:10" hidden="1" x14ac:dyDescent="0.2">
      <c r="J183" t="s">
        <v>40</v>
      </c>
    </row>
    <row r="184" spans="10:10" hidden="1" x14ac:dyDescent="0.2">
      <c r="J184" t="s">
        <v>40</v>
      </c>
    </row>
    <row r="185" spans="10:10" hidden="1" x14ac:dyDescent="0.2">
      <c r="J185" t="s">
        <v>40</v>
      </c>
    </row>
    <row r="186" spans="10:10" hidden="1" x14ac:dyDescent="0.2">
      <c r="J186" t="s">
        <v>40</v>
      </c>
    </row>
    <row r="187" spans="10:10" hidden="1" x14ac:dyDescent="0.2">
      <c r="J187" t="s">
        <v>40</v>
      </c>
    </row>
    <row r="188" spans="10:10" hidden="1" x14ac:dyDescent="0.2">
      <c r="J188" t="s">
        <v>40</v>
      </c>
    </row>
    <row r="189" spans="10:10" hidden="1" x14ac:dyDescent="0.2">
      <c r="J189" t="s">
        <v>40</v>
      </c>
    </row>
    <row r="190" spans="10:10" hidden="1" x14ac:dyDescent="0.2">
      <c r="J190" t="s">
        <v>40</v>
      </c>
    </row>
    <row r="191" spans="10:10" hidden="1" x14ac:dyDescent="0.2">
      <c r="J191" t="s">
        <v>40</v>
      </c>
    </row>
    <row r="192" spans="10:10" hidden="1" x14ac:dyDescent="0.2">
      <c r="J192" t="s">
        <v>40</v>
      </c>
    </row>
    <row r="193" spans="10:10" hidden="1" x14ac:dyDescent="0.2">
      <c r="J193" t="s">
        <v>40</v>
      </c>
    </row>
    <row r="194" spans="10:10" hidden="1" x14ac:dyDescent="0.2">
      <c r="J194" t="s">
        <v>40</v>
      </c>
    </row>
    <row r="195" spans="10:10" hidden="1" x14ac:dyDescent="0.2">
      <c r="J195" t="s">
        <v>40</v>
      </c>
    </row>
    <row r="196" spans="10:10" hidden="1" x14ac:dyDescent="0.2">
      <c r="J196" t="s">
        <v>40</v>
      </c>
    </row>
    <row r="197" spans="10:10" hidden="1" x14ac:dyDescent="0.2">
      <c r="J197" t="s">
        <v>40</v>
      </c>
    </row>
    <row r="198" spans="10:10" hidden="1" x14ac:dyDescent="0.2">
      <c r="J198" t="s">
        <v>40</v>
      </c>
    </row>
    <row r="199" spans="10:10" hidden="1" x14ac:dyDescent="0.2">
      <c r="J199" t="s">
        <v>40</v>
      </c>
    </row>
    <row r="200" spans="10:10" hidden="1" x14ac:dyDescent="0.2">
      <c r="J200" t="s">
        <v>40</v>
      </c>
    </row>
    <row r="201" spans="10:10" hidden="1" x14ac:dyDescent="0.2">
      <c r="J201" t="s">
        <v>40</v>
      </c>
    </row>
    <row r="202" spans="10:10" hidden="1" x14ac:dyDescent="0.2">
      <c r="J202" t="s">
        <v>40</v>
      </c>
    </row>
    <row r="203" spans="10:10" hidden="1" x14ac:dyDescent="0.2">
      <c r="J203" t="s">
        <v>40</v>
      </c>
    </row>
    <row r="204" spans="10:10" hidden="1" x14ac:dyDescent="0.2">
      <c r="J204" t="s">
        <v>40</v>
      </c>
    </row>
    <row r="205" spans="10:10" hidden="1" x14ac:dyDescent="0.2">
      <c r="J205" t="s">
        <v>40</v>
      </c>
    </row>
    <row r="206" spans="10:10" hidden="1" x14ac:dyDescent="0.2">
      <c r="J206" t="s">
        <v>40</v>
      </c>
    </row>
    <row r="207" spans="10:10" hidden="1" x14ac:dyDescent="0.2">
      <c r="J207" t="s">
        <v>40</v>
      </c>
    </row>
    <row r="208" spans="10:10" hidden="1" x14ac:dyDescent="0.2">
      <c r="J208" t="s">
        <v>40</v>
      </c>
    </row>
    <row r="209" spans="10:10" hidden="1" x14ac:dyDescent="0.2">
      <c r="J209" t="s">
        <v>40</v>
      </c>
    </row>
    <row r="210" spans="10:10" hidden="1" x14ac:dyDescent="0.2">
      <c r="J210" t="s">
        <v>40</v>
      </c>
    </row>
    <row r="211" spans="10:10" hidden="1" x14ac:dyDescent="0.2">
      <c r="J211" t="s">
        <v>40</v>
      </c>
    </row>
    <row r="212" spans="10:10" hidden="1" x14ac:dyDescent="0.2">
      <c r="J212" t="s">
        <v>40</v>
      </c>
    </row>
    <row r="213" spans="10:10" hidden="1" x14ac:dyDescent="0.2">
      <c r="J213" t="s">
        <v>40</v>
      </c>
    </row>
    <row r="214" spans="10:10" hidden="1" x14ac:dyDescent="0.2">
      <c r="J214" t="s">
        <v>40</v>
      </c>
    </row>
    <row r="215" spans="10:10" hidden="1" x14ac:dyDescent="0.2">
      <c r="J215" t="s">
        <v>40</v>
      </c>
    </row>
    <row r="216" spans="10:10" hidden="1" x14ac:dyDescent="0.2">
      <c r="J216" t="s">
        <v>40</v>
      </c>
    </row>
    <row r="217" spans="10:10" hidden="1" x14ac:dyDescent="0.2">
      <c r="J217" t="s">
        <v>40</v>
      </c>
    </row>
    <row r="218" spans="10:10" hidden="1" x14ac:dyDescent="0.2">
      <c r="J218" t="s">
        <v>40</v>
      </c>
    </row>
    <row r="219" spans="10:10" hidden="1" x14ac:dyDescent="0.2">
      <c r="J219" t="s">
        <v>40</v>
      </c>
    </row>
    <row r="220" spans="10:10" hidden="1" x14ac:dyDescent="0.2">
      <c r="J220" t="s">
        <v>40</v>
      </c>
    </row>
    <row r="221" spans="10:10" hidden="1" x14ac:dyDescent="0.2">
      <c r="J221" t="s">
        <v>40</v>
      </c>
    </row>
    <row r="222" spans="10:10" hidden="1" x14ac:dyDescent="0.2">
      <c r="J222" t="s">
        <v>40</v>
      </c>
    </row>
    <row r="223" spans="10:10" hidden="1" x14ac:dyDescent="0.2">
      <c r="J223" t="s">
        <v>40</v>
      </c>
    </row>
    <row r="224" spans="10:10" hidden="1" x14ac:dyDescent="0.2">
      <c r="J224" t="s">
        <v>40</v>
      </c>
    </row>
    <row r="225" spans="10:10" hidden="1" x14ac:dyDescent="0.2">
      <c r="J225" t="s">
        <v>40</v>
      </c>
    </row>
    <row r="226" spans="10:10" hidden="1" x14ac:dyDescent="0.2">
      <c r="J226" t="s">
        <v>40</v>
      </c>
    </row>
    <row r="227" spans="10:10" hidden="1" x14ac:dyDescent="0.2">
      <c r="J227" t="s">
        <v>40</v>
      </c>
    </row>
    <row r="228" spans="10:10" hidden="1" x14ac:dyDescent="0.2">
      <c r="J228" t="s">
        <v>40</v>
      </c>
    </row>
    <row r="229" spans="10:10" hidden="1" x14ac:dyDescent="0.2">
      <c r="J229" t="s">
        <v>40</v>
      </c>
    </row>
    <row r="230" spans="10:10" hidden="1" x14ac:dyDescent="0.2">
      <c r="J230" t="s">
        <v>40</v>
      </c>
    </row>
    <row r="231" spans="10:10" hidden="1" x14ac:dyDescent="0.2">
      <c r="J231" t="s">
        <v>40</v>
      </c>
    </row>
    <row r="232" spans="10:10" hidden="1" x14ac:dyDescent="0.2">
      <c r="J232" t="s">
        <v>40</v>
      </c>
    </row>
    <row r="233" spans="10:10" hidden="1" x14ac:dyDescent="0.2">
      <c r="J233" t="s">
        <v>40</v>
      </c>
    </row>
    <row r="234" spans="10:10" hidden="1" x14ac:dyDescent="0.2">
      <c r="J234" t="s">
        <v>40</v>
      </c>
    </row>
    <row r="235" spans="10:10" hidden="1" x14ac:dyDescent="0.2">
      <c r="J235" t="s">
        <v>40</v>
      </c>
    </row>
    <row r="236" spans="10:10" hidden="1" x14ac:dyDescent="0.2">
      <c r="J236" t="s">
        <v>40</v>
      </c>
    </row>
    <row r="237" spans="10:10" hidden="1" x14ac:dyDescent="0.2">
      <c r="J237" t="s">
        <v>40</v>
      </c>
    </row>
    <row r="238" spans="10:10" hidden="1" x14ac:dyDescent="0.2">
      <c r="J238" t="s">
        <v>40</v>
      </c>
    </row>
    <row r="239" spans="10:10" hidden="1" x14ac:dyDescent="0.2">
      <c r="J239" t="s">
        <v>40</v>
      </c>
    </row>
    <row r="240" spans="10:10" hidden="1" x14ac:dyDescent="0.2">
      <c r="J240" t="s">
        <v>40</v>
      </c>
    </row>
    <row r="241" spans="10:10" hidden="1" x14ac:dyDescent="0.2">
      <c r="J241" t="s">
        <v>40</v>
      </c>
    </row>
    <row r="242" spans="10:10" hidden="1" x14ac:dyDescent="0.2">
      <c r="J242" t="s">
        <v>40</v>
      </c>
    </row>
    <row r="243" spans="10:10" hidden="1" x14ac:dyDescent="0.2">
      <c r="J243" t="s">
        <v>40</v>
      </c>
    </row>
    <row r="244" spans="10:10" hidden="1" x14ac:dyDescent="0.2">
      <c r="J244" t="s">
        <v>40</v>
      </c>
    </row>
    <row r="245" spans="10:10" hidden="1" x14ac:dyDescent="0.2">
      <c r="J245" t="s">
        <v>40</v>
      </c>
    </row>
    <row r="246" spans="10:10" hidden="1" x14ac:dyDescent="0.2">
      <c r="J246" t="s">
        <v>40</v>
      </c>
    </row>
    <row r="247" spans="10:10" hidden="1" x14ac:dyDescent="0.2">
      <c r="J247" t="s">
        <v>40</v>
      </c>
    </row>
    <row r="248" spans="10:10" hidden="1" x14ac:dyDescent="0.2">
      <c r="J248" t="s">
        <v>40</v>
      </c>
    </row>
    <row r="249" spans="10:10" hidden="1" x14ac:dyDescent="0.2">
      <c r="J249" t="s">
        <v>40</v>
      </c>
    </row>
    <row r="250" spans="10:10" hidden="1" x14ac:dyDescent="0.2">
      <c r="J250" t="s">
        <v>40</v>
      </c>
    </row>
    <row r="251" spans="10:10" hidden="1" x14ac:dyDescent="0.2">
      <c r="J251" t="s">
        <v>40</v>
      </c>
    </row>
    <row r="252" spans="10:10" hidden="1" x14ac:dyDescent="0.2">
      <c r="J252" t="s">
        <v>40</v>
      </c>
    </row>
    <row r="253" spans="10:10" hidden="1" x14ac:dyDescent="0.2">
      <c r="J253" t="s">
        <v>40</v>
      </c>
    </row>
    <row r="254" spans="10:10" hidden="1" x14ac:dyDescent="0.2">
      <c r="J254" t="s">
        <v>40</v>
      </c>
    </row>
    <row r="255" spans="10:10" hidden="1" x14ac:dyDescent="0.2">
      <c r="J255" t="s">
        <v>40</v>
      </c>
    </row>
    <row r="256" spans="10:10" hidden="1" x14ac:dyDescent="0.2">
      <c r="J256" t="s">
        <v>40</v>
      </c>
    </row>
    <row r="257" spans="10:10" hidden="1" x14ac:dyDescent="0.2">
      <c r="J257" t="s">
        <v>40</v>
      </c>
    </row>
    <row r="258" spans="10:10" hidden="1" x14ac:dyDescent="0.2">
      <c r="J258" t="s">
        <v>40</v>
      </c>
    </row>
    <row r="259" spans="10:10" hidden="1" x14ac:dyDescent="0.2">
      <c r="J259" t="s">
        <v>40</v>
      </c>
    </row>
    <row r="260" spans="10:10" hidden="1" x14ac:dyDescent="0.2">
      <c r="J260" t="s">
        <v>40</v>
      </c>
    </row>
    <row r="261" spans="10:10" hidden="1" x14ac:dyDescent="0.2">
      <c r="J261" t="s">
        <v>40</v>
      </c>
    </row>
    <row r="262" spans="10:10" hidden="1" x14ac:dyDescent="0.2">
      <c r="J262" t="s">
        <v>40</v>
      </c>
    </row>
    <row r="263" spans="10:10" hidden="1" x14ac:dyDescent="0.2">
      <c r="J263" t="s">
        <v>40</v>
      </c>
    </row>
    <row r="264" spans="10:10" hidden="1" x14ac:dyDescent="0.2">
      <c r="J264" t="s">
        <v>40</v>
      </c>
    </row>
    <row r="265" spans="10:10" hidden="1" x14ac:dyDescent="0.2">
      <c r="J265" t="s">
        <v>40</v>
      </c>
    </row>
    <row r="266" spans="10:10" hidden="1" x14ac:dyDescent="0.2">
      <c r="J266" t="s">
        <v>40</v>
      </c>
    </row>
    <row r="267" spans="10:10" hidden="1" x14ac:dyDescent="0.2">
      <c r="J267" t="s">
        <v>40</v>
      </c>
    </row>
    <row r="268" spans="10:10" hidden="1" x14ac:dyDescent="0.2">
      <c r="J268" t="s">
        <v>40</v>
      </c>
    </row>
    <row r="269" spans="10:10" hidden="1" x14ac:dyDescent="0.2">
      <c r="J269" t="s">
        <v>40</v>
      </c>
    </row>
    <row r="270" spans="10:10" hidden="1" x14ac:dyDescent="0.2">
      <c r="J270" t="s">
        <v>40</v>
      </c>
    </row>
    <row r="271" spans="10:10" hidden="1" x14ac:dyDescent="0.2">
      <c r="J271" t="s">
        <v>40</v>
      </c>
    </row>
    <row r="272" spans="10:10" hidden="1" x14ac:dyDescent="0.2">
      <c r="J272" t="s">
        <v>40</v>
      </c>
    </row>
    <row r="273" spans="10:10" hidden="1" x14ac:dyDescent="0.2">
      <c r="J273" t="s">
        <v>40</v>
      </c>
    </row>
    <row r="274" spans="10:10" hidden="1" x14ac:dyDescent="0.2">
      <c r="J274" t="s">
        <v>40</v>
      </c>
    </row>
    <row r="275" spans="10:10" hidden="1" x14ac:dyDescent="0.2">
      <c r="J275" t="s">
        <v>40</v>
      </c>
    </row>
    <row r="276" spans="10:10" hidden="1" x14ac:dyDescent="0.2">
      <c r="J276" t="s">
        <v>40</v>
      </c>
    </row>
    <row r="277" spans="10:10" hidden="1" x14ac:dyDescent="0.2">
      <c r="J277" t="s">
        <v>40</v>
      </c>
    </row>
    <row r="278" spans="10:10" hidden="1" x14ac:dyDescent="0.2">
      <c r="J278" t="s">
        <v>40</v>
      </c>
    </row>
    <row r="279" spans="10:10" hidden="1" x14ac:dyDescent="0.2">
      <c r="J279" t="s">
        <v>40</v>
      </c>
    </row>
    <row r="280" spans="10:10" hidden="1" x14ac:dyDescent="0.2">
      <c r="J280" t="s">
        <v>40</v>
      </c>
    </row>
    <row r="281" spans="10:10" hidden="1" x14ac:dyDescent="0.2">
      <c r="J281" t="s">
        <v>40</v>
      </c>
    </row>
    <row r="282" spans="10:10" hidden="1" x14ac:dyDescent="0.2">
      <c r="J282" t="s">
        <v>40</v>
      </c>
    </row>
    <row r="283" spans="10:10" hidden="1" x14ac:dyDescent="0.2">
      <c r="J283" t="s">
        <v>40</v>
      </c>
    </row>
    <row r="284" spans="10:10" hidden="1" x14ac:dyDescent="0.2">
      <c r="J284" t="s">
        <v>40</v>
      </c>
    </row>
    <row r="285" spans="10:10" hidden="1" x14ac:dyDescent="0.2">
      <c r="J285" t="s">
        <v>40</v>
      </c>
    </row>
    <row r="286" spans="10:10" hidden="1" x14ac:dyDescent="0.2">
      <c r="J286" t="s">
        <v>40</v>
      </c>
    </row>
    <row r="287" spans="10:10" hidden="1" x14ac:dyDescent="0.2">
      <c r="J287" t="s">
        <v>40</v>
      </c>
    </row>
    <row r="288" spans="10:10" hidden="1" x14ac:dyDescent="0.2">
      <c r="J288" t="s">
        <v>40</v>
      </c>
    </row>
    <row r="289" spans="10:10" hidden="1" x14ac:dyDescent="0.2">
      <c r="J289" t="s">
        <v>40</v>
      </c>
    </row>
    <row r="290" spans="10:10" hidden="1" x14ac:dyDescent="0.2">
      <c r="J290" t="s">
        <v>40</v>
      </c>
    </row>
    <row r="291" spans="10:10" hidden="1" x14ac:dyDescent="0.2">
      <c r="J291" t="s">
        <v>40</v>
      </c>
    </row>
    <row r="292" spans="10:10" hidden="1" x14ac:dyDescent="0.2">
      <c r="J292" t="s">
        <v>40</v>
      </c>
    </row>
    <row r="293" spans="10:10" hidden="1" x14ac:dyDescent="0.2">
      <c r="J293" t="s">
        <v>40</v>
      </c>
    </row>
    <row r="294" spans="10:10" hidden="1" x14ac:dyDescent="0.2">
      <c r="J294" t="s">
        <v>40</v>
      </c>
    </row>
    <row r="295" spans="10:10" hidden="1" x14ac:dyDescent="0.2">
      <c r="J295" t="s">
        <v>40</v>
      </c>
    </row>
    <row r="296" spans="10:10" hidden="1" x14ac:dyDescent="0.2">
      <c r="J296" t="s">
        <v>40</v>
      </c>
    </row>
    <row r="297" spans="10:10" hidden="1" x14ac:dyDescent="0.2">
      <c r="J297" t="s">
        <v>40</v>
      </c>
    </row>
    <row r="298" spans="10:10" hidden="1" x14ac:dyDescent="0.2">
      <c r="J298" t="s">
        <v>40</v>
      </c>
    </row>
    <row r="299" spans="10:10" hidden="1" x14ac:dyDescent="0.2">
      <c r="J299" t="s">
        <v>40</v>
      </c>
    </row>
    <row r="300" spans="10:10" hidden="1" x14ac:dyDescent="0.2">
      <c r="J300" t="s">
        <v>40</v>
      </c>
    </row>
    <row r="301" spans="10:10" hidden="1" x14ac:dyDescent="0.2">
      <c r="J301" t="s">
        <v>40</v>
      </c>
    </row>
    <row r="302" spans="10:10" hidden="1" x14ac:dyDescent="0.2">
      <c r="J302" t="s">
        <v>40</v>
      </c>
    </row>
    <row r="303" spans="10:10" hidden="1" x14ac:dyDescent="0.2">
      <c r="J303" t="s">
        <v>40</v>
      </c>
    </row>
    <row r="304" spans="10:10" hidden="1" x14ac:dyDescent="0.2">
      <c r="J304" t="s">
        <v>40</v>
      </c>
    </row>
    <row r="305" spans="10:10" hidden="1" x14ac:dyDescent="0.2">
      <c r="J305" t="s">
        <v>40</v>
      </c>
    </row>
    <row r="306" spans="10:10" hidden="1" x14ac:dyDescent="0.2">
      <c r="J306" t="s">
        <v>40</v>
      </c>
    </row>
    <row r="307" spans="10:10" hidden="1" x14ac:dyDescent="0.2">
      <c r="J307" t="s">
        <v>40</v>
      </c>
    </row>
    <row r="308" spans="10:10" hidden="1" x14ac:dyDescent="0.2">
      <c r="J308" t="s">
        <v>40</v>
      </c>
    </row>
    <row r="309" spans="10:10" hidden="1" x14ac:dyDescent="0.2">
      <c r="J309" t="s">
        <v>40</v>
      </c>
    </row>
    <row r="310" spans="10:10" hidden="1" x14ac:dyDescent="0.2">
      <c r="J310" t="s">
        <v>40</v>
      </c>
    </row>
    <row r="311" spans="10:10" hidden="1" x14ac:dyDescent="0.2">
      <c r="J311" t="s">
        <v>40</v>
      </c>
    </row>
    <row r="312" spans="10:10" hidden="1" x14ac:dyDescent="0.2">
      <c r="J312" t="s">
        <v>40</v>
      </c>
    </row>
    <row r="313" spans="10:10" hidden="1" x14ac:dyDescent="0.2">
      <c r="J313" t="s">
        <v>40</v>
      </c>
    </row>
    <row r="314" spans="10:10" hidden="1" x14ac:dyDescent="0.2">
      <c r="J314" t="s">
        <v>40</v>
      </c>
    </row>
    <row r="315" spans="10:10" hidden="1" x14ac:dyDescent="0.2">
      <c r="J315" t="s">
        <v>40</v>
      </c>
    </row>
    <row r="316" spans="10:10" hidden="1" x14ac:dyDescent="0.2">
      <c r="J316" t="s">
        <v>40</v>
      </c>
    </row>
    <row r="317" spans="10:10" hidden="1" x14ac:dyDescent="0.2">
      <c r="J317" t="s">
        <v>40</v>
      </c>
    </row>
    <row r="318" spans="10:10" hidden="1" x14ac:dyDescent="0.2">
      <c r="J318" t="s">
        <v>40</v>
      </c>
    </row>
    <row r="319" spans="10:10" hidden="1" x14ac:dyDescent="0.2">
      <c r="J319" t="s">
        <v>40</v>
      </c>
    </row>
    <row r="320" spans="10:10" hidden="1" x14ac:dyDescent="0.2">
      <c r="J320" t="s">
        <v>40</v>
      </c>
    </row>
    <row r="321" spans="10:10" hidden="1" x14ac:dyDescent="0.2">
      <c r="J321" t="s">
        <v>40</v>
      </c>
    </row>
    <row r="322" spans="10:10" hidden="1" x14ac:dyDescent="0.2">
      <c r="J322" t="s">
        <v>40</v>
      </c>
    </row>
    <row r="323" spans="10:10" hidden="1" x14ac:dyDescent="0.2">
      <c r="J323" t="s">
        <v>40</v>
      </c>
    </row>
    <row r="324" spans="10:10" hidden="1" x14ac:dyDescent="0.2">
      <c r="J324" t="s">
        <v>40</v>
      </c>
    </row>
    <row r="325" spans="10:10" hidden="1" x14ac:dyDescent="0.2">
      <c r="J325" t="s">
        <v>40</v>
      </c>
    </row>
    <row r="326" spans="10:10" hidden="1" x14ac:dyDescent="0.2">
      <c r="J326" t="s">
        <v>40</v>
      </c>
    </row>
    <row r="327" spans="10:10" hidden="1" x14ac:dyDescent="0.2">
      <c r="J327" t="s">
        <v>40</v>
      </c>
    </row>
    <row r="328" spans="10:10" hidden="1" x14ac:dyDescent="0.2">
      <c r="J328" t="s">
        <v>40</v>
      </c>
    </row>
    <row r="329" spans="10:10" hidden="1" x14ac:dyDescent="0.2">
      <c r="J329" t="s">
        <v>40</v>
      </c>
    </row>
    <row r="330" spans="10:10" hidden="1" x14ac:dyDescent="0.2">
      <c r="J330" t="s">
        <v>40</v>
      </c>
    </row>
    <row r="331" spans="10:10" hidden="1" x14ac:dyDescent="0.2">
      <c r="J331" t="s">
        <v>40</v>
      </c>
    </row>
    <row r="332" spans="10:10" hidden="1" x14ac:dyDescent="0.2">
      <c r="J332" t="s">
        <v>40</v>
      </c>
    </row>
    <row r="333" spans="10:10" hidden="1" x14ac:dyDescent="0.2">
      <c r="J333" t="s">
        <v>40</v>
      </c>
    </row>
    <row r="334" spans="10:10" hidden="1" x14ac:dyDescent="0.2">
      <c r="J334" t="s">
        <v>40</v>
      </c>
    </row>
    <row r="335" spans="10:10" hidden="1" x14ac:dyDescent="0.2">
      <c r="J335" t="s">
        <v>40</v>
      </c>
    </row>
    <row r="336" spans="10:10" hidden="1" x14ac:dyDescent="0.2">
      <c r="J336" t="s">
        <v>40</v>
      </c>
    </row>
    <row r="337" spans="10:10" hidden="1" x14ac:dyDescent="0.2">
      <c r="J337" t="s">
        <v>40</v>
      </c>
    </row>
    <row r="338" spans="10:10" hidden="1" x14ac:dyDescent="0.2">
      <c r="J338" t="s">
        <v>40</v>
      </c>
    </row>
    <row r="339" spans="10:10" hidden="1" x14ac:dyDescent="0.2">
      <c r="J339" t="s">
        <v>40</v>
      </c>
    </row>
    <row r="340" spans="10:10" hidden="1" x14ac:dyDescent="0.2">
      <c r="J340" t="s">
        <v>40</v>
      </c>
    </row>
    <row r="341" spans="10:10" hidden="1" x14ac:dyDescent="0.2">
      <c r="J341" t="s">
        <v>40</v>
      </c>
    </row>
    <row r="342" spans="10:10" hidden="1" x14ac:dyDescent="0.2">
      <c r="J342" t="s">
        <v>40</v>
      </c>
    </row>
    <row r="343" spans="10:10" hidden="1" x14ac:dyDescent="0.2">
      <c r="J343" t="s">
        <v>40</v>
      </c>
    </row>
    <row r="344" spans="10:10" hidden="1" x14ac:dyDescent="0.2">
      <c r="J344" t="s">
        <v>40</v>
      </c>
    </row>
    <row r="345" spans="10:10" hidden="1" x14ac:dyDescent="0.2">
      <c r="J345" t="s">
        <v>40</v>
      </c>
    </row>
    <row r="346" spans="10:10" hidden="1" x14ac:dyDescent="0.2">
      <c r="J346" t="s">
        <v>40</v>
      </c>
    </row>
    <row r="347" spans="10:10" hidden="1" x14ac:dyDescent="0.2">
      <c r="J347" t="s">
        <v>40</v>
      </c>
    </row>
    <row r="348" spans="10:10" hidden="1" x14ac:dyDescent="0.2">
      <c r="J348" t="s">
        <v>40</v>
      </c>
    </row>
    <row r="349" spans="10:10" hidden="1" x14ac:dyDescent="0.2">
      <c r="J349" t="s">
        <v>40</v>
      </c>
    </row>
    <row r="350" spans="10:10" hidden="1" x14ac:dyDescent="0.2">
      <c r="J350" t="s">
        <v>40</v>
      </c>
    </row>
    <row r="351" spans="10:10" hidden="1" x14ac:dyDescent="0.2">
      <c r="J351" t="s">
        <v>40</v>
      </c>
    </row>
    <row r="352" spans="10:10" hidden="1" x14ac:dyDescent="0.2">
      <c r="J352" t="s">
        <v>40</v>
      </c>
    </row>
    <row r="353" spans="10:10" hidden="1" x14ac:dyDescent="0.2">
      <c r="J353" t="s">
        <v>40</v>
      </c>
    </row>
    <row r="354" spans="10:10" hidden="1" x14ac:dyDescent="0.2">
      <c r="J354" t="s">
        <v>40</v>
      </c>
    </row>
    <row r="355" spans="10:10" hidden="1" x14ac:dyDescent="0.2">
      <c r="J355" t="s">
        <v>40</v>
      </c>
    </row>
    <row r="356" spans="10:10" hidden="1" x14ac:dyDescent="0.2">
      <c r="J356" t="s">
        <v>40</v>
      </c>
    </row>
    <row r="357" spans="10:10" hidden="1" x14ac:dyDescent="0.2">
      <c r="J357" t="s">
        <v>40</v>
      </c>
    </row>
    <row r="358" spans="10:10" hidden="1" x14ac:dyDescent="0.2">
      <c r="J358" t="s">
        <v>40</v>
      </c>
    </row>
    <row r="359" spans="10:10" hidden="1" x14ac:dyDescent="0.2">
      <c r="J359" t="s">
        <v>40</v>
      </c>
    </row>
    <row r="360" spans="10:10" hidden="1" x14ac:dyDescent="0.2">
      <c r="J360" t="s">
        <v>40</v>
      </c>
    </row>
    <row r="361" spans="10:10" hidden="1" x14ac:dyDescent="0.2">
      <c r="J361" t="s">
        <v>40</v>
      </c>
    </row>
    <row r="362" spans="10:10" hidden="1" x14ac:dyDescent="0.2">
      <c r="J362" t="s">
        <v>40</v>
      </c>
    </row>
    <row r="363" spans="10:10" hidden="1" x14ac:dyDescent="0.2">
      <c r="J363" t="s">
        <v>40</v>
      </c>
    </row>
    <row r="364" spans="10:10" hidden="1" x14ac:dyDescent="0.2">
      <c r="J364" t="s">
        <v>40</v>
      </c>
    </row>
    <row r="365" spans="10:10" hidden="1" x14ac:dyDescent="0.2">
      <c r="J365" t="s">
        <v>40</v>
      </c>
    </row>
    <row r="366" spans="10:10" hidden="1" x14ac:dyDescent="0.2">
      <c r="J366" t="s">
        <v>40</v>
      </c>
    </row>
    <row r="367" spans="10:10" hidden="1" x14ac:dyDescent="0.2">
      <c r="J367" t="s">
        <v>40</v>
      </c>
    </row>
    <row r="368" spans="10:10" hidden="1" x14ac:dyDescent="0.2">
      <c r="J368" t="s">
        <v>40</v>
      </c>
    </row>
    <row r="369" spans="10:10" hidden="1" x14ac:dyDescent="0.2">
      <c r="J369" t="s">
        <v>40</v>
      </c>
    </row>
    <row r="370" spans="10:10" hidden="1" x14ac:dyDescent="0.2">
      <c r="J370" t="s">
        <v>40</v>
      </c>
    </row>
    <row r="371" spans="10:10" hidden="1" x14ac:dyDescent="0.2">
      <c r="J371" t="s">
        <v>40</v>
      </c>
    </row>
    <row r="372" spans="10:10" hidden="1" x14ac:dyDescent="0.2">
      <c r="J372" t="s">
        <v>40</v>
      </c>
    </row>
    <row r="373" spans="10:10" hidden="1" x14ac:dyDescent="0.2">
      <c r="J373" t="s">
        <v>40</v>
      </c>
    </row>
    <row r="374" spans="10:10" hidden="1" x14ac:dyDescent="0.2">
      <c r="J374" t="s">
        <v>40</v>
      </c>
    </row>
    <row r="375" spans="10:10" hidden="1" x14ac:dyDescent="0.2">
      <c r="J375" t="s">
        <v>40</v>
      </c>
    </row>
    <row r="376" spans="10:10" hidden="1" x14ac:dyDescent="0.2">
      <c r="J376" t="s">
        <v>40</v>
      </c>
    </row>
    <row r="377" spans="10:10" hidden="1" x14ac:dyDescent="0.2">
      <c r="J377" t="s">
        <v>40</v>
      </c>
    </row>
    <row r="378" spans="10:10" hidden="1" x14ac:dyDescent="0.2">
      <c r="J378" t="s">
        <v>40</v>
      </c>
    </row>
    <row r="379" spans="10:10" hidden="1" x14ac:dyDescent="0.2">
      <c r="J379" t="s">
        <v>40</v>
      </c>
    </row>
    <row r="380" spans="10:10" hidden="1" x14ac:dyDescent="0.2">
      <c r="J380" t="s">
        <v>40</v>
      </c>
    </row>
    <row r="381" spans="10:10" hidden="1" x14ac:dyDescent="0.2">
      <c r="J381" t="s">
        <v>40</v>
      </c>
    </row>
    <row r="382" spans="10:10" hidden="1" x14ac:dyDescent="0.2">
      <c r="J382" t="s">
        <v>40</v>
      </c>
    </row>
    <row r="383" spans="10:10" hidden="1" x14ac:dyDescent="0.2">
      <c r="J383" t="s">
        <v>40</v>
      </c>
    </row>
    <row r="384" spans="10:10" hidden="1" x14ac:dyDescent="0.2">
      <c r="J384" t="s">
        <v>40</v>
      </c>
    </row>
    <row r="385" spans="10:10" hidden="1" x14ac:dyDescent="0.2">
      <c r="J385" t="s">
        <v>40</v>
      </c>
    </row>
    <row r="386" spans="10:10" hidden="1" x14ac:dyDescent="0.2">
      <c r="J386" t="s">
        <v>40</v>
      </c>
    </row>
    <row r="387" spans="10:10" hidden="1" x14ac:dyDescent="0.2">
      <c r="J387" t="s">
        <v>40</v>
      </c>
    </row>
    <row r="388" spans="10:10" hidden="1" x14ac:dyDescent="0.2">
      <c r="J388" t="s">
        <v>40</v>
      </c>
    </row>
    <row r="389" spans="10:10" hidden="1" x14ac:dyDescent="0.2">
      <c r="J389" t="s">
        <v>40</v>
      </c>
    </row>
    <row r="390" spans="10:10" hidden="1" x14ac:dyDescent="0.2">
      <c r="J390" t="s">
        <v>40</v>
      </c>
    </row>
    <row r="391" spans="10:10" hidden="1" x14ac:dyDescent="0.2">
      <c r="J391" t="s">
        <v>40</v>
      </c>
    </row>
    <row r="392" spans="10:10" hidden="1" x14ac:dyDescent="0.2">
      <c r="J392" t="s">
        <v>40</v>
      </c>
    </row>
    <row r="393" spans="10:10" hidden="1" x14ac:dyDescent="0.2">
      <c r="J393" t="s">
        <v>40</v>
      </c>
    </row>
    <row r="394" spans="10:10" hidden="1" x14ac:dyDescent="0.2">
      <c r="J394" t="s">
        <v>40</v>
      </c>
    </row>
    <row r="395" spans="10:10" hidden="1" x14ac:dyDescent="0.2">
      <c r="J395" t="s">
        <v>40</v>
      </c>
    </row>
    <row r="396" spans="10:10" hidden="1" x14ac:dyDescent="0.2">
      <c r="J396" t="s">
        <v>40</v>
      </c>
    </row>
    <row r="397" spans="10:10" hidden="1" x14ac:dyDescent="0.2">
      <c r="J397" t="s">
        <v>40</v>
      </c>
    </row>
    <row r="398" spans="10:10" hidden="1" x14ac:dyDescent="0.2">
      <c r="J398" t="s">
        <v>40</v>
      </c>
    </row>
    <row r="399" spans="10:10" hidden="1" x14ac:dyDescent="0.2">
      <c r="J399" t="s">
        <v>40</v>
      </c>
    </row>
    <row r="400" spans="10:10" hidden="1" x14ac:dyDescent="0.2">
      <c r="J400" t="s">
        <v>40</v>
      </c>
    </row>
    <row r="401" spans="10:10" hidden="1" x14ac:dyDescent="0.2">
      <c r="J401" t="s">
        <v>40</v>
      </c>
    </row>
    <row r="402" spans="10:10" hidden="1" x14ac:dyDescent="0.2">
      <c r="J402" t="s">
        <v>40</v>
      </c>
    </row>
    <row r="403" spans="10:10" hidden="1" x14ac:dyDescent="0.2">
      <c r="J403" t="s">
        <v>40</v>
      </c>
    </row>
    <row r="404" spans="10:10" hidden="1" x14ac:dyDescent="0.2">
      <c r="J404" t="s">
        <v>40</v>
      </c>
    </row>
    <row r="405" spans="10:10" hidden="1" x14ac:dyDescent="0.2">
      <c r="J405" t="s">
        <v>40</v>
      </c>
    </row>
    <row r="406" spans="10:10" hidden="1" x14ac:dyDescent="0.2">
      <c r="J406" t="s">
        <v>40</v>
      </c>
    </row>
    <row r="407" spans="10:10" hidden="1" x14ac:dyDescent="0.2">
      <c r="J407" t="s">
        <v>40</v>
      </c>
    </row>
    <row r="408" spans="10:10" hidden="1" x14ac:dyDescent="0.2">
      <c r="J408" t="s">
        <v>40</v>
      </c>
    </row>
    <row r="409" spans="10:10" hidden="1" x14ac:dyDescent="0.2">
      <c r="J409" t="s">
        <v>40</v>
      </c>
    </row>
    <row r="410" spans="10:10" hidden="1" x14ac:dyDescent="0.2">
      <c r="J410" t="s">
        <v>40</v>
      </c>
    </row>
    <row r="411" spans="10:10" hidden="1" x14ac:dyDescent="0.2">
      <c r="J411" t="s">
        <v>40</v>
      </c>
    </row>
    <row r="412" spans="10:10" hidden="1" x14ac:dyDescent="0.2">
      <c r="J412" t="s">
        <v>40</v>
      </c>
    </row>
    <row r="413" spans="10:10" hidden="1" x14ac:dyDescent="0.2">
      <c r="J413" t="s">
        <v>40</v>
      </c>
    </row>
    <row r="414" spans="10:10" hidden="1" x14ac:dyDescent="0.2">
      <c r="J414" t="s">
        <v>40</v>
      </c>
    </row>
    <row r="415" spans="10:10" hidden="1" x14ac:dyDescent="0.2">
      <c r="J415" t="s">
        <v>40</v>
      </c>
    </row>
    <row r="416" spans="10:10" hidden="1" x14ac:dyDescent="0.2">
      <c r="J416" t="s">
        <v>40</v>
      </c>
    </row>
    <row r="417" spans="10:10" hidden="1" x14ac:dyDescent="0.2">
      <c r="J417" t="s">
        <v>40</v>
      </c>
    </row>
    <row r="418" spans="10:10" hidden="1" x14ac:dyDescent="0.2">
      <c r="J418" t="s">
        <v>40</v>
      </c>
    </row>
    <row r="419" spans="10:10" hidden="1" x14ac:dyDescent="0.2">
      <c r="J419" t="s">
        <v>40</v>
      </c>
    </row>
    <row r="420" spans="10:10" hidden="1" x14ac:dyDescent="0.2">
      <c r="J420" t="s">
        <v>40</v>
      </c>
    </row>
    <row r="421" spans="10:10" hidden="1" x14ac:dyDescent="0.2">
      <c r="J421" t="s">
        <v>40</v>
      </c>
    </row>
    <row r="422" spans="10:10" hidden="1" x14ac:dyDescent="0.2">
      <c r="J422" t="s">
        <v>40</v>
      </c>
    </row>
    <row r="423" spans="10:10" hidden="1" x14ac:dyDescent="0.2">
      <c r="J423" t="s">
        <v>40</v>
      </c>
    </row>
    <row r="424" spans="10:10" hidden="1" x14ac:dyDescent="0.2">
      <c r="J424" t="s">
        <v>40</v>
      </c>
    </row>
    <row r="425" spans="10:10" hidden="1" x14ac:dyDescent="0.2">
      <c r="J425" t="s">
        <v>40</v>
      </c>
    </row>
    <row r="426" spans="10:10" hidden="1" x14ac:dyDescent="0.2">
      <c r="J426" t="s">
        <v>40</v>
      </c>
    </row>
    <row r="427" spans="10:10" hidden="1" x14ac:dyDescent="0.2">
      <c r="J427" t="s">
        <v>40</v>
      </c>
    </row>
    <row r="428" spans="10:10" hidden="1" x14ac:dyDescent="0.2">
      <c r="J428" t="s">
        <v>40</v>
      </c>
    </row>
    <row r="429" spans="10:10" hidden="1" x14ac:dyDescent="0.2">
      <c r="J429" t="s">
        <v>40</v>
      </c>
    </row>
  </sheetData>
  <autoFilter ref="A1:V429" xr:uid="{80467428-1457-4035-AD68-308D29B2136A}">
    <filterColumn colId="13">
      <filters>
        <filter val="לא"/>
      </filters>
    </filterColumn>
    <filterColumn colId="15">
      <filters>
        <filter val="כן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9C51B-2CE9-4B0B-B0C1-4D984D8EFB53}">
  <dimension ref="A1:W163"/>
  <sheetViews>
    <sheetView rightToLeft="1" workbookViewId="0">
      <selection activeCell="F1" sqref="F1:F1048576"/>
    </sheetView>
  </sheetViews>
  <sheetFormatPr defaultRowHeight="14.25" x14ac:dyDescent="0.2"/>
  <cols>
    <col min="1" max="1" width="9.75" bestFit="1" customWidth="1"/>
    <col min="2" max="2" width="14.875" bestFit="1" customWidth="1"/>
  </cols>
  <sheetData>
    <row r="1" spans="1:23" x14ac:dyDescent="0.2">
      <c r="A1" s="1" t="s">
        <v>0</v>
      </c>
      <c r="B1" s="1" t="s">
        <v>268</v>
      </c>
      <c r="C1" s="1" t="s">
        <v>269</v>
      </c>
      <c r="D1" s="1" t="s">
        <v>270</v>
      </c>
      <c r="E1" s="1" t="s">
        <v>271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  <c r="O1" s="1" t="s">
        <v>272</v>
      </c>
      <c r="P1" s="1" t="s">
        <v>273</v>
      </c>
      <c r="Q1" s="1" t="s">
        <v>274</v>
      </c>
      <c r="R1" s="1" t="s">
        <v>275</v>
      </c>
      <c r="S1" s="1" t="s">
        <v>276</v>
      </c>
      <c r="T1" s="1" t="s">
        <v>10</v>
      </c>
      <c r="U1" s="1" t="s">
        <v>11</v>
      </c>
      <c r="V1" s="1" t="s">
        <v>12</v>
      </c>
      <c r="W1" s="1" t="s">
        <v>13</v>
      </c>
    </row>
    <row r="2" spans="1:23" x14ac:dyDescent="0.2">
      <c r="A2" s="2">
        <v>340581255</v>
      </c>
      <c r="B2" s="3">
        <v>29618</v>
      </c>
      <c r="E2" t="s">
        <v>14</v>
      </c>
      <c r="F2" t="s">
        <v>82</v>
      </c>
      <c r="H2" t="s">
        <v>16</v>
      </c>
      <c r="I2" t="s">
        <v>17</v>
      </c>
      <c r="J2" t="s">
        <v>18</v>
      </c>
      <c r="K2" t="s">
        <v>18</v>
      </c>
      <c r="L2" t="s">
        <v>18</v>
      </c>
      <c r="M2" t="s">
        <v>18</v>
      </c>
      <c r="O2" t="s">
        <v>19</v>
      </c>
      <c r="P2" t="s">
        <v>19</v>
      </c>
      <c r="Q2" t="s">
        <v>277</v>
      </c>
      <c r="R2" s="2"/>
      <c r="T2" t="s">
        <v>224</v>
      </c>
      <c r="U2" t="s">
        <v>224</v>
      </c>
      <c r="V2" t="s">
        <v>85</v>
      </c>
      <c r="W2" t="s">
        <v>86</v>
      </c>
    </row>
    <row r="3" spans="1:23" x14ac:dyDescent="0.2">
      <c r="A3" s="2">
        <v>340581667</v>
      </c>
      <c r="B3" s="3">
        <v>38555</v>
      </c>
      <c r="E3" t="s">
        <v>14</v>
      </c>
      <c r="F3" t="s">
        <v>82</v>
      </c>
      <c r="H3" t="s">
        <v>16</v>
      </c>
      <c r="I3" t="s">
        <v>17</v>
      </c>
      <c r="J3" t="s">
        <v>19</v>
      </c>
      <c r="K3" t="s">
        <v>18</v>
      </c>
      <c r="L3" t="s">
        <v>18</v>
      </c>
      <c r="M3" t="s">
        <v>18</v>
      </c>
      <c r="O3" t="s">
        <v>19</v>
      </c>
      <c r="P3" t="s">
        <v>19</v>
      </c>
      <c r="Q3" t="s">
        <v>277</v>
      </c>
      <c r="R3" s="2"/>
      <c r="T3" t="s">
        <v>23</v>
      </c>
      <c r="U3" t="s">
        <v>23</v>
      </c>
      <c r="V3" t="s">
        <v>85</v>
      </c>
      <c r="W3" t="s">
        <v>86</v>
      </c>
    </row>
    <row r="4" spans="1:23" x14ac:dyDescent="0.2">
      <c r="A4" s="2">
        <v>340582058</v>
      </c>
      <c r="B4" s="3">
        <v>26808</v>
      </c>
      <c r="E4" t="s">
        <v>14</v>
      </c>
      <c r="F4" t="s">
        <v>82</v>
      </c>
      <c r="H4" t="s">
        <v>16</v>
      </c>
      <c r="I4" t="s">
        <v>17</v>
      </c>
      <c r="J4" t="s">
        <v>18</v>
      </c>
      <c r="K4" t="s">
        <v>18</v>
      </c>
      <c r="L4" t="s">
        <v>18</v>
      </c>
      <c r="M4" t="s">
        <v>18</v>
      </c>
      <c r="O4" t="s">
        <v>19</v>
      </c>
      <c r="P4" t="s">
        <v>19</v>
      </c>
      <c r="Q4" t="s">
        <v>277</v>
      </c>
      <c r="R4" s="2"/>
      <c r="V4" t="s">
        <v>85</v>
      </c>
      <c r="W4" t="s">
        <v>86</v>
      </c>
    </row>
    <row r="5" spans="1:23" x14ac:dyDescent="0.2">
      <c r="A5" s="2">
        <v>340583285</v>
      </c>
      <c r="B5" s="3">
        <v>28097</v>
      </c>
      <c r="E5" t="s">
        <v>14</v>
      </c>
      <c r="F5" t="s">
        <v>82</v>
      </c>
      <c r="H5" t="s">
        <v>16</v>
      </c>
      <c r="I5" t="s">
        <v>17</v>
      </c>
      <c r="J5" t="s">
        <v>18</v>
      </c>
      <c r="K5" t="s">
        <v>18</v>
      </c>
      <c r="L5" t="s">
        <v>18</v>
      </c>
      <c r="M5" t="s">
        <v>18</v>
      </c>
      <c r="O5" t="s">
        <v>19</v>
      </c>
      <c r="P5" t="s">
        <v>19</v>
      </c>
      <c r="Q5" t="s">
        <v>277</v>
      </c>
      <c r="R5" s="2"/>
      <c r="T5" t="s">
        <v>84</v>
      </c>
      <c r="V5" t="s">
        <v>85</v>
      </c>
      <c r="W5" t="s">
        <v>86</v>
      </c>
    </row>
    <row r="6" spans="1:23" x14ac:dyDescent="0.2">
      <c r="A6" s="2">
        <v>340585220</v>
      </c>
      <c r="B6" s="3">
        <v>32593</v>
      </c>
      <c r="E6" t="s">
        <v>14</v>
      </c>
      <c r="F6" t="s">
        <v>82</v>
      </c>
      <c r="H6" t="s">
        <v>16</v>
      </c>
      <c r="I6" t="s">
        <v>17</v>
      </c>
      <c r="J6" t="s">
        <v>19</v>
      </c>
      <c r="K6" t="s">
        <v>19</v>
      </c>
      <c r="L6" t="s">
        <v>18</v>
      </c>
      <c r="M6" t="s">
        <v>18</v>
      </c>
      <c r="O6" t="s">
        <v>19</v>
      </c>
      <c r="P6" t="s">
        <v>19</v>
      </c>
      <c r="Q6" t="s">
        <v>277</v>
      </c>
      <c r="R6" s="2"/>
      <c r="S6" t="s">
        <v>224</v>
      </c>
      <c r="T6" t="s">
        <v>23</v>
      </c>
      <c r="U6" t="s">
        <v>37</v>
      </c>
      <c r="V6" t="s">
        <v>85</v>
      </c>
      <c r="W6" t="s">
        <v>86</v>
      </c>
    </row>
    <row r="7" spans="1:23" x14ac:dyDescent="0.2">
      <c r="A7" s="2">
        <v>340586004</v>
      </c>
      <c r="B7" s="3">
        <v>33531</v>
      </c>
      <c r="E7" t="s">
        <v>14</v>
      </c>
      <c r="F7" t="s">
        <v>82</v>
      </c>
      <c r="H7" t="s">
        <v>16</v>
      </c>
      <c r="I7" t="s">
        <v>17</v>
      </c>
      <c r="J7" t="s">
        <v>18</v>
      </c>
      <c r="K7" t="s">
        <v>18</v>
      </c>
      <c r="L7" t="s">
        <v>18</v>
      </c>
      <c r="M7" t="s">
        <v>18</v>
      </c>
      <c r="O7" t="s">
        <v>19</v>
      </c>
      <c r="P7" t="s">
        <v>19</v>
      </c>
      <c r="Q7" t="s">
        <v>277</v>
      </c>
      <c r="R7" s="2"/>
      <c r="V7" t="s">
        <v>85</v>
      </c>
      <c r="W7" t="s">
        <v>86</v>
      </c>
    </row>
    <row r="8" spans="1:23" x14ac:dyDescent="0.2">
      <c r="A8" s="2">
        <v>340586033</v>
      </c>
      <c r="B8" s="3">
        <v>28121</v>
      </c>
      <c r="E8" t="s">
        <v>14</v>
      </c>
      <c r="F8" t="s">
        <v>82</v>
      </c>
      <c r="H8" t="s">
        <v>16</v>
      </c>
      <c r="I8" t="s">
        <v>17</v>
      </c>
      <c r="J8" t="s">
        <v>18</v>
      </c>
      <c r="K8" t="s">
        <v>18</v>
      </c>
      <c r="L8" t="s">
        <v>18</v>
      </c>
      <c r="M8" t="s">
        <v>18</v>
      </c>
      <c r="O8" t="s">
        <v>19</v>
      </c>
      <c r="P8" t="s">
        <v>19</v>
      </c>
      <c r="Q8" t="s">
        <v>277</v>
      </c>
      <c r="R8" s="2"/>
      <c r="V8" t="s">
        <v>85</v>
      </c>
      <c r="W8" t="s">
        <v>86</v>
      </c>
    </row>
    <row r="9" spans="1:23" x14ac:dyDescent="0.2">
      <c r="A9" s="2">
        <v>340586054</v>
      </c>
      <c r="B9" s="3">
        <v>31109</v>
      </c>
      <c r="E9" t="s">
        <v>14</v>
      </c>
      <c r="F9" t="s">
        <v>82</v>
      </c>
      <c r="H9" t="s">
        <v>16</v>
      </c>
      <c r="I9" t="s">
        <v>17</v>
      </c>
      <c r="J9" t="s">
        <v>18</v>
      </c>
      <c r="K9" t="s">
        <v>18</v>
      </c>
      <c r="L9" t="s">
        <v>18</v>
      </c>
      <c r="M9" t="s">
        <v>18</v>
      </c>
      <c r="O9" t="s">
        <v>19</v>
      </c>
      <c r="P9" t="s">
        <v>19</v>
      </c>
      <c r="Q9" t="s">
        <v>277</v>
      </c>
      <c r="R9" s="2"/>
      <c r="V9" t="s">
        <v>85</v>
      </c>
      <c r="W9" t="s">
        <v>86</v>
      </c>
    </row>
    <row r="10" spans="1:23" x14ac:dyDescent="0.2">
      <c r="A10" s="2">
        <v>340586063</v>
      </c>
      <c r="B10" s="3">
        <v>32631</v>
      </c>
      <c r="E10" t="s">
        <v>14</v>
      </c>
      <c r="F10" t="s">
        <v>82</v>
      </c>
      <c r="H10" t="s">
        <v>16</v>
      </c>
      <c r="I10" t="s">
        <v>17</v>
      </c>
      <c r="J10" t="s">
        <v>18</v>
      </c>
      <c r="K10" t="s">
        <v>18</v>
      </c>
      <c r="L10" t="s">
        <v>18</v>
      </c>
      <c r="M10" t="s">
        <v>18</v>
      </c>
      <c r="O10" t="s">
        <v>19</v>
      </c>
      <c r="P10" t="s">
        <v>19</v>
      </c>
      <c r="Q10" t="s">
        <v>277</v>
      </c>
      <c r="R10" s="2"/>
      <c r="V10" t="s">
        <v>85</v>
      </c>
      <c r="W10" t="s">
        <v>86</v>
      </c>
    </row>
    <row r="11" spans="1:23" x14ac:dyDescent="0.2">
      <c r="A11" s="2">
        <v>340586075</v>
      </c>
      <c r="B11" s="3">
        <v>30559</v>
      </c>
      <c r="E11" t="s">
        <v>14</v>
      </c>
      <c r="F11" t="s">
        <v>82</v>
      </c>
      <c r="G11" t="s">
        <v>186</v>
      </c>
      <c r="H11" t="s">
        <v>16</v>
      </c>
      <c r="I11" t="s">
        <v>17</v>
      </c>
      <c r="J11" t="s">
        <v>18</v>
      </c>
      <c r="K11" t="s">
        <v>18</v>
      </c>
      <c r="L11" t="s">
        <v>18</v>
      </c>
      <c r="M11" t="s">
        <v>18</v>
      </c>
      <c r="O11" t="s">
        <v>19</v>
      </c>
      <c r="P11" t="s">
        <v>19</v>
      </c>
      <c r="Q11" t="s">
        <v>277</v>
      </c>
      <c r="R11" s="2"/>
      <c r="V11" t="s">
        <v>85</v>
      </c>
      <c r="W11" t="s">
        <v>86</v>
      </c>
    </row>
    <row r="12" spans="1:23" x14ac:dyDescent="0.2">
      <c r="A12" s="2">
        <v>340586366</v>
      </c>
      <c r="B12" s="3">
        <v>367</v>
      </c>
      <c r="E12" t="s">
        <v>14</v>
      </c>
      <c r="F12" t="s">
        <v>82</v>
      </c>
      <c r="H12" t="s">
        <v>16</v>
      </c>
      <c r="I12" t="s">
        <v>17</v>
      </c>
      <c r="J12" t="s">
        <v>18</v>
      </c>
      <c r="K12" t="s">
        <v>18</v>
      </c>
      <c r="L12" t="s">
        <v>18</v>
      </c>
      <c r="M12" t="s">
        <v>18</v>
      </c>
      <c r="O12" t="s">
        <v>19</v>
      </c>
      <c r="P12" t="s">
        <v>19</v>
      </c>
      <c r="Q12" t="s">
        <v>277</v>
      </c>
      <c r="R12" s="2"/>
      <c r="T12" t="s">
        <v>84</v>
      </c>
      <c r="V12" t="s">
        <v>85</v>
      </c>
      <c r="W12" t="s">
        <v>86</v>
      </c>
    </row>
    <row r="13" spans="1:23" x14ac:dyDescent="0.2">
      <c r="A13" s="2">
        <v>340586458</v>
      </c>
      <c r="B13" s="3">
        <v>28748</v>
      </c>
      <c r="E13" t="s">
        <v>14</v>
      </c>
      <c r="F13" t="s">
        <v>82</v>
      </c>
      <c r="H13" t="s">
        <v>16</v>
      </c>
      <c r="I13" t="s">
        <v>17</v>
      </c>
      <c r="J13" t="s">
        <v>18</v>
      </c>
      <c r="K13" t="s">
        <v>18</v>
      </c>
      <c r="L13" t="s">
        <v>18</v>
      </c>
      <c r="M13" t="s">
        <v>18</v>
      </c>
      <c r="O13" t="s">
        <v>19</v>
      </c>
      <c r="P13" t="s">
        <v>19</v>
      </c>
      <c r="Q13" t="s">
        <v>277</v>
      </c>
      <c r="R13" s="2"/>
      <c r="V13" t="s">
        <v>85</v>
      </c>
      <c r="W13" t="s">
        <v>86</v>
      </c>
    </row>
    <row r="14" spans="1:23" x14ac:dyDescent="0.2">
      <c r="A14" s="2">
        <v>340588158</v>
      </c>
      <c r="B14" s="3">
        <v>28065</v>
      </c>
      <c r="E14" t="s">
        <v>14</v>
      </c>
      <c r="F14" t="s">
        <v>82</v>
      </c>
      <c r="H14" t="s">
        <v>16</v>
      </c>
      <c r="I14" t="s">
        <v>17</v>
      </c>
      <c r="J14" t="s">
        <v>18</v>
      </c>
      <c r="K14" t="s">
        <v>18</v>
      </c>
      <c r="L14" t="s">
        <v>18</v>
      </c>
      <c r="M14" t="s">
        <v>18</v>
      </c>
      <c r="O14" t="s">
        <v>19</v>
      </c>
      <c r="P14" t="s">
        <v>19</v>
      </c>
      <c r="Q14" t="s">
        <v>277</v>
      </c>
      <c r="R14" s="2"/>
      <c r="T14" t="s">
        <v>84</v>
      </c>
      <c r="V14" t="s">
        <v>85</v>
      </c>
      <c r="W14" t="s">
        <v>86</v>
      </c>
    </row>
    <row r="15" spans="1:23" x14ac:dyDescent="0.2">
      <c r="A15" s="2">
        <v>340588175</v>
      </c>
      <c r="B15" s="3">
        <v>26758</v>
      </c>
      <c r="E15" t="s">
        <v>14</v>
      </c>
      <c r="F15" t="s">
        <v>82</v>
      </c>
      <c r="G15" t="s">
        <v>165</v>
      </c>
      <c r="H15" t="s">
        <v>16</v>
      </c>
      <c r="I15" t="s">
        <v>17</v>
      </c>
      <c r="J15" t="s">
        <v>18</v>
      </c>
      <c r="K15" t="s">
        <v>18</v>
      </c>
      <c r="L15" t="s">
        <v>18</v>
      </c>
      <c r="M15" t="s">
        <v>18</v>
      </c>
      <c r="O15" t="s">
        <v>19</v>
      </c>
      <c r="P15" t="s">
        <v>19</v>
      </c>
      <c r="Q15" t="s">
        <v>277</v>
      </c>
      <c r="R15" s="2"/>
      <c r="V15" t="s">
        <v>85</v>
      </c>
      <c r="W15" t="s">
        <v>86</v>
      </c>
    </row>
    <row r="16" spans="1:23" x14ac:dyDescent="0.2">
      <c r="A16" s="2">
        <v>340588814</v>
      </c>
      <c r="B16" s="3">
        <v>34198</v>
      </c>
      <c r="E16" t="s">
        <v>14</v>
      </c>
      <c r="F16" t="s">
        <v>82</v>
      </c>
      <c r="H16" t="s">
        <v>16</v>
      </c>
      <c r="I16" t="s">
        <v>17</v>
      </c>
      <c r="J16" t="s">
        <v>19</v>
      </c>
      <c r="K16" t="s">
        <v>18</v>
      </c>
      <c r="L16" t="s">
        <v>18</v>
      </c>
      <c r="M16" t="s">
        <v>18</v>
      </c>
      <c r="O16" t="s">
        <v>19</v>
      </c>
      <c r="P16" t="s">
        <v>19</v>
      </c>
      <c r="Q16" t="s">
        <v>277</v>
      </c>
      <c r="R16" s="2"/>
      <c r="T16" t="s">
        <v>23</v>
      </c>
      <c r="V16" t="s">
        <v>85</v>
      </c>
      <c r="W16" t="s">
        <v>86</v>
      </c>
    </row>
    <row r="17" spans="1:23" x14ac:dyDescent="0.2">
      <c r="A17" s="2">
        <v>340593342</v>
      </c>
      <c r="B17" s="3">
        <v>37427</v>
      </c>
      <c r="E17" t="s">
        <v>14</v>
      </c>
      <c r="F17" t="s">
        <v>82</v>
      </c>
      <c r="H17" t="s">
        <v>16</v>
      </c>
      <c r="I17" t="s">
        <v>17</v>
      </c>
      <c r="J17" t="s">
        <v>19</v>
      </c>
      <c r="K17" t="s">
        <v>19</v>
      </c>
      <c r="L17" t="s">
        <v>18</v>
      </c>
      <c r="M17" t="s">
        <v>18</v>
      </c>
      <c r="O17" t="s">
        <v>19</v>
      </c>
      <c r="P17" t="s">
        <v>19</v>
      </c>
      <c r="Q17" t="s">
        <v>277</v>
      </c>
      <c r="R17" s="2"/>
      <c r="T17" t="s">
        <v>23</v>
      </c>
      <c r="U17" t="s">
        <v>37</v>
      </c>
      <c r="V17" t="s">
        <v>85</v>
      </c>
      <c r="W17" t="s">
        <v>86</v>
      </c>
    </row>
    <row r="18" spans="1:23" x14ac:dyDescent="0.2">
      <c r="A18" s="2">
        <v>340594189</v>
      </c>
      <c r="B18" s="3">
        <v>33870</v>
      </c>
      <c r="E18" t="s">
        <v>14</v>
      </c>
      <c r="F18" t="s">
        <v>82</v>
      </c>
      <c r="H18" t="s">
        <v>16</v>
      </c>
      <c r="I18" t="s">
        <v>17</v>
      </c>
      <c r="J18" t="s">
        <v>18</v>
      </c>
      <c r="K18" t="s">
        <v>19</v>
      </c>
      <c r="L18" t="s">
        <v>18</v>
      </c>
      <c r="M18" t="s">
        <v>18</v>
      </c>
      <c r="O18" t="s">
        <v>19</v>
      </c>
      <c r="P18" t="s">
        <v>19</v>
      </c>
      <c r="Q18" t="s">
        <v>277</v>
      </c>
      <c r="R18" s="2"/>
      <c r="U18" t="s">
        <v>37</v>
      </c>
      <c r="V18" t="s">
        <v>85</v>
      </c>
      <c r="W18" t="s">
        <v>86</v>
      </c>
    </row>
    <row r="19" spans="1:23" x14ac:dyDescent="0.2">
      <c r="A19" s="2">
        <v>340594528</v>
      </c>
      <c r="B19" s="3">
        <v>39400</v>
      </c>
      <c r="E19" t="s">
        <v>14</v>
      </c>
      <c r="F19" t="s">
        <v>82</v>
      </c>
      <c r="G19" t="s">
        <v>255</v>
      </c>
      <c r="H19" t="s">
        <v>16</v>
      </c>
      <c r="I19" t="s">
        <v>17</v>
      </c>
      <c r="J19" t="s">
        <v>18</v>
      </c>
      <c r="K19" t="s">
        <v>18</v>
      </c>
      <c r="L19" t="s">
        <v>18</v>
      </c>
      <c r="M19" t="s">
        <v>18</v>
      </c>
      <c r="O19" t="s">
        <v>19</v>
      </c>
      <c r="P19" t="s">
        <v>19</v>
      </c>
      <c r="Q19" t="s">
        <v>277</v>
      </c>
      <c r="R19" s="2"/>
      <c r="V19" t="s">
        <v>85</v>
      </c>
      <c r="W19" t="s">
        <v>86</v>
      </c>
    </row>
    <row r="20" spans="1:23" x14ac:dyDescent="0.2">
      <c r="A20" s="2">
        <v>340595271</v>
      </c>
      <c r="B20" s="3">
        <v>26931</v>
      </c>
      <c r="E20" t="s">
        <v>14</v>
      </c>
      <c r="F20" t="s">
        <v>82</v>
      </c>
      <c r="H20" t="s">
        <v>16</v>
      </c>
      <c r="I20" t="s">
        <v>17</v>
      </c>
      <c r="J20" t="s">
        <v>18</v>
      </c>
      <c r="K20" t="s">
        <v>18</v>
      </c>
      <c r="L20" t="s">
        <v>18</v>
      </c>
      <c r="M20" t="s">
        <v>18</v>
      </c>
      <c r="O20" t="s">
        <v>19</v>
      </c>
      <c r="P20" t="s">
        <v>19</v>
      </c>
      <c r="Q20" t="s">
        <v>277</v>
      </c>
      <c r="R20" s="2"/>
      <c r="V20" t="s">
        <v>85</v>
      </c>
      <c r="W20" t="s">
        <v>86</v>
      </c>
    </row>
    <row r="21" spans="1:23" x14ac:dyDescent="0.2">
      <c r="A21" s="2">
        <v>340596326</v>
      </c>
      <c r="B21" s="3">
        <v>34438</v>
      </c>
      <c r="E21" t="s">
        <v>14</v>
      </c>
      <c r="F21" t="s">
        <v>82</v>
      </c>
      <c r="H21" t="s">
        <v>16</v>
      </c>
      <c r="I21" t="s">
        <v>17</v>
      </c>
      <c r="J21" t="s">
        <v>19</v>
      </c>
      <c r="K21" t="s">
        <v>18</v>
      </c>
      <c r="L21" t="s">
        <v>18</v>
      </c>
      <c r="M21" t="s">
        <v>18</v>
      </c>
      <c r="O21" t="s">
        <v>19</v>
      </c>
      <c r="P21" t="s">
        <v>19</v>
      </c>
      <c r="Q21" t="s">
        <v>277</v>
      </c>
      <c r="R21" s="2"/>
      <c r="T21" t="s">
        <v>23</v>
      </c>
      <c r="V21" t="s">
        <v>85</v>
      </c>
      <c r="W21" t="s">
        <v>86</v>
      </c>
    </row>
    <row r="22" spans="1:23" x14ac:dyDescent="0.2">
      <c r="A22" s="2">
        <v>340597513</v>
      </c>
      <c r="B22" s="3">
        <v>33997</v>
      </c>
      <c r="E22" t="s">
        <v>14</v>
      </c>
      <c r="F22" t="s">
        <v>82</v>
      </c>
      <c r="H22" t="s">
        <v>16</v>
      </c>
      <c r="I22" t="s">
        <v>17</v>
      </c>
      <c r="J22" t="s">
        <v>19</v>
      </c>
      <c r="K22" t="s">
        <v>19</v>
      </c>
      <c r="L22" t="s">
        <v>18</v>
      </c>
      <c r="M22" t="s">
        <v>18</v>
      </c>
      <c r="O22" t="s">
        <v>19</v>
      </c>
      <c r="P22" t="s">
        <v>19</v>
      </c>
      <c r="Q22" t="s">
        <v>277</v>
      </c>
      <c r="R22" s="2"/>
      <c r="T22" t="s">
        <v>23</v>
      </c>
      <c r="U22" t="s">
        <v>37</v>
      </c>
      <c r="V22" t="s">
        <v>85</v>
      </c>
      <c r="W22" t="s">
        <v>86</v>
      </c>
    </row>
    <row r="23" spans="1:23" x14ac:dyDescent="0.2">
      <c r="A23" s="2">
        <v>340598707</v>
      </c>
      <c r="B23" s="3">
        <v>41970</v>
      </c>
      <c r="E23" t="s">
        <v>14</v>
      </c>
      <c r="F23" t="s">
        <v>82</v>
      </c>
      <c r="H23" t="s">
        <v>16</v>
      </c>
      <c r="I23" t="s">
        <v>17</v>
      </c>
      <c r="J23" t="s">
        <v>19</v>
      </c>
      <c r="K23" t="s">
        <v>18</v>
      </c>
      <c r="L23" t="s">
        <v>18</v>
      </c>
      <c r="M23" t="s">
        <v>18</v>
      </c>
      <c r="O23" t="s">
        <v>19</v>
      </c>
      <c r="P23" t="s">
        <v>19</v>
      </c>
      <c r="Q23" t="s">
        <v>277</v>
      </c>
      <c r="R23" s="2"/>
      <c r="V23" t="s">
        <v>85</v>
      </c>
      <c r="W23" t="s">
        <v>86</v>
      </c>
    </row>
    <row r="24" spans="1:23" x14ac:dyDescent="0.2">
      <c r="A24" s="2">
        <v>340599039</v>
      </c>
      <c r="B24" s="3">
        <v>32866</v>
      </c>
      <c r="E24" t="s">
        <v>14</v>
      </c>
      <c r="F24" t="s">
        <v>82</v>
      </c>
      <c r="H24" t="s">
        <v>16</v>
      </c>
      <c r="I24" t="s">
        <v>17</v>
      </c>
      <c r="J24" t="s">
        <v>19</v>
      </c>
      <c r="K24" t="s">
        <v>19</v>
      </c>
      <c r="L24" t="s">
        <v>18</v>
      </c>
      <c r="M24" t="s">
        <v>18</v>
      </c>
      <c r="O24" t="s">
        <v>19</v>
      </c>
      <c r="P24" t="s">
        <v>19</v>
      </c>
      <c r="Q24" t="s">
        <v>277</v>
      </c>
      <c r="R24" s="2"/>
      <c r="T24" t="s">
        <v>23</v>
      </c>
      <c r="U24" t="s">
        <v>37</v>
      </c>
      <c r="V24" t="s">
        <v>85</v>
      </c>
      <c r="W24" t="s">
        <v>86</v>
      </c>
    </row>
    <row r="25" spans="1:23" x14ac:dyDescent="0.2">
      <c r="A25" s="2">
        <v>340599462</v>
      </c>
      <c r="B25" s="3">
        <v>28085</v>
      </c>
      <c r="E25" t="s">
        <v>14</v>
      </c>
      <c r="F25" t="s">
        <v>82</v>
      </c>
      <c r="H25" t="s">
        <v>16</v>
      </c>
      <c r="I25" t="s">
        <v>17</v>
      </c>
      <c r="J25" t="s">
        <v>18</v>
      </c>
      <c r="K25" t="s">
        <v>18</v>
      </c>
      <c r="L25" t="s">
        <v>18</v>
      </c>
      <c r="M25" t="s">
        <v>18</v>
      </c>
      <c r="O25" t="s">
        <v>19</v>
      </c>
      <c r="P25" t="s">
        <v>19</v>
      </c>
      <c r="Q25" t="s">
        <v>277</v>
      </c>
      <c r="R25" s="2"/>
      <c r="V25" t="s">
        <v>85</v>
      </c>
      <c r="W25" t="s">
        <v>86</v>
      </c>
    </row>
    <row r="26" spans="1:23" x14ac:dyDescent="0.2">
      <c r="A26" s="2">
        <v>340599484</v>
      </c>
      <c r="B26" s="3">
        <v>28085</v>
      </c>
      <c r="E26" t="s">
        <v>14</v>
      </c>
      <c r="F26" t="s">
        <v>82</v>
      </c>
      <c r="H26" t="s">
        <v>16</v>
      </c>
      <c r="I26" t="s">
        <v>17</v>
      </c>
      <c r="J26" t="s">
        <v>18</v>
      </c>
      <c r="K26" t="s">
        <v>19</v>
      </c>
      <c r="L26" t="s">
        <v>18</v>
      </c>
      <c r="M26" t="s">
        <v>19</v>
      </c>
      <c r="N26" t="s">
        <v>22</v>
      </c>
      <c r="O26" t="s">
        <v>19</v>
      </c>
      <c r="P26" t="s">
        <v>19</v>
      </c>
      <c r="Q26" t="s">
        <v>277</v>
      </c>
      <c r="R26" s="2"/>
      <c r="V26" t="s">
        <v>85</v>
      </c>
      <c r="W26" t="s">
        <v>86</v>
      </c>
    </row>
    <row r="27" spans="1:23" x14ac:dyDescent="0.2">
      <c r="A27" s="2">
        <v>340603608</v>
      </c>
      <c r="B27" s="3">
        <v>29591</v>
      </c>
      <c r="E27" t="s">
        <v>14</v>
      </c>
      <c r="F27" t="s">
        <v>82</v>
      </c>
      <c r="H27" t="s">
        <v>16</v>
      </c>
      <c r="I27" t="s">
        <v>17</v>
      </c>
      <c r="J27" t="s">
        <v>18</v>
      </c>
      <c r="K27" t="s">
        <v>19</v>
      </c>
      <c r="L27" t="s">
        <v>18</v>
      </c>
      <c r="M27" t="s">
        <v>18</v>
      </c>
      <c r="O27" t="s">
        <v>19</v>
      </c>
      <c r="P27" t="s">
        <v>19</v>
      </c>
      <c r="Q27" t="s">
        <v>277</v>
      </c>
      <c r="R27" s="2"/>
      <c r="V27" t="s">
        <v>85</v>
      </c>
      <c r="W27" t="s">
        <v>86</v>
      </c>
    </row>
    <row r="28" spans="1:23" x14ac:dyDescent="0.2">
      <c r="A28" s="2">
        <v>340603616</v>
      </c>
      <c r="B28" s="3">
        <v>38923</v>
      </c>
      <c r="E28" t="s">
        <v>14</v>
      </c>
      <c r="F28" t="s">
        <v>82</v>
      </c>
      <c r="G28" t="s">
        <v>258</v>
      </c>
      <c r="H28" t="s">
        <v>16</v>
      </c>
      <c r="I28" t="s">
        <v>17</v>
      </c>
      <c r="J28" t="s">
        <v>18</v>
      </c>
      <c r="K28" t="s">
        <v>18</v>
      </c>
      <c r="L28" t="s">
        <v>18</v>
      </c>
      <c r="M28" t="s">
        <v>18</v>
      </c>
      <c r="O28" t="s">
        <v>19</v>
      </c>
      <c r="P28" t="s">
        <v>19</v>
      </c>
      <c r="Q28" t="s">
        <v>277</v>
      </c>
      <c r="R28" s="2"/>
      <c r="V28" t="s">
        <v>85</v>
      </c>
      <c r="W28" t="s">
        <v>86</v>
      </c>
    </row>
    <row r="29" spans="1:23" x14ac:dyDescent="0.2">
      <c r="A29" s="2">
        <v>340606952</v>
      </c>
      <c r="B29" s="3">
        <v>30571</v>
      </c>
      <c r="E29" t="s">
        <v>14</v>
      </c>
      <c r="F29" t="s">
        <v>82</v>
      </c>
      <c r="H29" t="s">
        <v>16</v>
      </c>
      <c r="I29" t="s">
        <v>17</v>
      </c>
      <c r="J29" t="s">
        <v>18</v>
      </c>
      <c r="K29" t="s">
        <v>18</v>
      </c>
      <c r="L29" t="s">
        <v>18</v>
      </c>
      <c r="M29" t="s">
        <v>18</v>
      </c>
      <c r="O29" t="s">
        <v>19</v>
      </c>
      <c r="P29" t="s">
        <v>19</v>
      </c>
      <c r="Q29" t="s">
        <v>277</v>
      </c>
      <c r="R29" s="2"/>
      <c r="T29" t="s">
        <v>84</v>
      </c>
      <c r="V29" t="s">
        <v>85</v>
      </c>
      <c r="W29" t="s">
        <v>86</v>
      </c>
    </row>
    <row r="30" spans="1:23" x14ac:dyDescent="0.2">
      <c r="A30" s="2">
        <v>340606993</v>
      </c>
      <c r="B30" s="3">
        <v>30736</v>
      </c>
      <c r="E30" t="s">
        <v>14</v>
      </c>
      <c r="F30" t="s">
        <v>82</v>
      </c>
      <c r="H30" t="s">
        <v>16</v>
      </c>
      <c r="I30" t="s">
        <v>17</v>
      </c>
      <c r="J30" t="s">
        <v>18</v>
      </c>
      <c r="K30" t="s">
        <v>18</v>
      </c>
      <c r="L30" t="s">
        <v>18</v>
      </c>
      <c r="M30" t="s">
        <v>18</v>
      </c>
      <c r="O30" t="s">
        <v>19</v>
      </c>
      <c r="P30" t="s">
        <v>19</v>
      </c>
      <c r="Q30" t="s">
        <v>277</v>
      </c>
      <c r="R30" s="2"/>
      <c r="V30" t="s">
        <v>85</v>
      </c>
      <c r="W30" t="s">
        <v>86</v>
      </c>
    </row>
    <row r="31" spans="1:23" x14ac:dyDescent="0.2">
      <c r="A31" s="2">
        <v>340607344</v>
      </c>
      <c r="B31" s="3">
        <v>29528</v>
      </c>
      <c r="E31" t="s">
        <v>14</v>
      </c>
      <c r="F31" t="s">
        <v>82</v>
      </c>
      <c r="G31" t="s">
        <v>114</v>
      </c>
      <c r="H31" t="s">
        <v>16</v>
      </c>
      <c r="I31" t="s">
        <v>17</v>
      </c>
      <c r="J31" t="s">
        <v>18</v>
      </c>
      <c r="K31" t="s">
        <v>18</v>
      </c>
      <c r="L31" t="s">
        <v>18</v>
      </c>
      <c r="M31" t="s">
        <v>18</v>
      </c>
      <c r="O31" t="s">
        <v>19</v>
      </c>
      <c r="P31" t="s">
        <v>19</v>
      </c>
      <c r="Q31" t="s">
        <v>277</v>
      </c>
      <c r="R31" s="2"/>
      <c r="V31" t="s">
        <v>85</v>
      </c>
      <c r="W31" t="s">
        <v>86</v>
      </c>
    </row>
    <row r="32" spans="1:23" x14ac:dyDescent="0.2">
      <c r="A32" s="2">
        <v>340607362</v>
      </c>
      <c r="B32" s="3">
        <v>25715</v>
      </c>
      <c r="E32" t="s">
        <v>14</v>
      </c>
      <c r="F32" t="s">
        <v>82</v>
      </c>
      <c r="H32" t="s">
        <v>16</v>
      </c>
      <c r="I32" t="s">
        <v>17</v>
      </c>
      <c r="J32" t="s">
        <v>18</v>
      </c>
      <c r="K32" t="s">
        <v>19</v>
      </c>
      <c r="L32" t="s">
        <v>18</v>
      </c>
      <c r="M32" t="s">
        <v>18</v>
      </c>
      <c r="O32" t="s">
        <v>19</v>
      </c>
      <c r="P32" t="s">
        <v>19</v>
      </c>
      <c r="Q32" t="s">
        <v>277</v>
      </c>
      <c r="R32" s="2"/>
      <c r="U32" t="s">
        <v>37</v>
      </c>
      <c r="V32" t="s">
        <v>85</v>
      </c>
      <c r="W32" t="s">
        <v>86</v>
      </c>
    </row>
    <row r="33" spans="1:23" x14ac:dyDescent="0.2">
      <c r="A33" s="2">
        <v>340617095</v>
      </c>
      <c r="B33" s="3">
        <v>29285</v>
      </c>
      <c r="E33" t="s">
        <v>14</v>
      </c>
      <c r="F33" t="s">
        <v>82</v>
      </c>
      <c r="G33" t="s">
        <v>21</v>
      </c>
      <c r="H33" t="s">
        <v>16</v>
      </c>
      <c r="I33" t="s">
        <v>17</v>
      </c>
      <c r="J33" t="s">
        <v>18</v>
      </c>
      <c r="K33" t="s">
        <v>18</v>
      </c>
      <c r="L33" t="s">
        <v>18</v>
      </c>
      <c r="M33" t="s">
        <v>18</v>
      </c>
      <c r="O33" t="s">
        <v>19</v>
      </c>
      <c r="P33" t="s">
        <v>19</v>
      </c>
      <c r="Q33" t="s">
        <v>277</v>
      </c>
      <c r="R33" s="2"/>
      <c r="V33" t="s">
        <v>85</v>
      </c>
      <c r="W33" t="s">
        <v>86</v>
      </c>
    </row>
    <row r="34" spans="1:23" x14ac:dyDescent="0.2">
      <c r="A34" s="2">
        <v>340621475</v>
      </c>
      <c r="B34" s="3">
        <v>28156</v>
      </c>
      <c r="E34" t="s">
        <v>14</v>
      </c>
      <c r="F34" t="s">
        <v>82</v>
      </c>
      <c r="H34" t="s">
        <v>16</v>
      </c>
      <c r="I34" t="s">
        <v>17</v>
      </c>
      <c r="J34" t="s">
        <v>18</v>
      </c>
      <c r="K34" t="s">
        <v>18</v>
      </c>
      <c r="L34" t="s">
        <v>18</v>
      </c>
      <c r="M34" t="s">
        <v>18</v>
      </c>
      <c r="O34" t="s">
        <v>19</v>
      </c>
      <c r="P34" t="s">
        <v>19</v>
      </c>
      <c r="Q34" t="s">
        <v>277</v>
      </c>
      <c r="R34" s="2"/>
      <c r="V34" t="s">
        <v>85</v>
      </c>
      <c r="W34" t="s">
        <v>86</v>
      </c>
    </row>
    <row r="35" spans="1:23" x14ac:dyDescent="0.2">
      <c r="A35" s="2">
        <v>340622746</v>
      </c>
      <c r="B35" s="3">
        <v>23924</v>
      </c>
      <c r="E35" t="s">
        <v>14</v>
      </c>
      <c r="F35" t="s">
        <v>82</v>
      </c>
      <c r="H35" t="s">
        <v>16</v>
      </c>
      <c r="I35" t="s">
        <v>17</v>
      </c>
      <c r="J35" t="s">
        <v>18</v>
      </c>
      <c r="K35" t="s">
        <v>18</v>
      </c>
      <c r="L35" t="s">
        <v>18</v>
      </c>
      <c r="M35" t="s">
        <v>19</v>
      </c>
      <c r="N35" t="s">
        <v>22</v>
      </c>
      <c r="O35" t="s">
        <v>19</v>
      </c>
      <c r="P35" t="s">
        <v>19</v>
      </c>
      <c r="Q35" t="s">
        <v>277</v>
      </c>
      <c r="R35" s="2"/>
      <c r="T35" t="s">
        <v>84</v>
      </c>
      <c r="V35" t="s">
        <v>85</v>
      </c>
      <c r="W35" t="s">
        <v>86</v>
      </c>
    </row>
    <row r="36" spans="1:23" x14ac:dyDescent="0.2">
      <c r="A36" s="2">
        <v>340623217</v>
      </c>
      <c r="B36" s="3">
        <v>39901</v>
      </c>
      <c r="E36" t="s">
        <v>14</v>
      </c>
      <c r="F36" t="s">
        <v>82</v>
      </c>
      <c r="G36" t="s">
        <v>141</v>
      </c>
      <c r="H36" t="s">
        <v>16</v>
      </c>
      <c r="I36" t="s">
        <v>17</v>
      </c>
      <c r="J36" t="s">
        <v>18</v>
      </c>
      <c r="K36" t="s">
        <v>18</v>
      </c>
      <c r="L36" t="s">
        <v>18</v>
      </c>
      <c r="M36" t="s">
        <v>18</v>
      </c>
      <c r="O36" t="s">
        <v>19</v>
      </c>
      <c r="P36" t="s">
        <v>19</v>
      </c>
      <c r="Q36" t="s">
        <v>277</v>
      </c>
      <c r="R36" s="2"/>
      <c r="V36" t="s">
        <v>85</v>
      </c>
      <c r="W36" t="s">
        <v>86</v>
      </c>
    </row>
    <row r="37" spans="1:23" x14ac:dyDescent="0.2">
      <c r="A37" s="2">
        <v>340624383</v>
      </c>
      <c r="B37" s="3">
        <v>34178</v>
      </c>
      <c r="E37" t="s">
        <v>14</v>
      </c>
      <c r="F37" t="s">
        <v>82</v>
      </c>
      <c r="H37" t="s">
        <v>16</v>
      </c>
      <c r="I37" t="s">
        <v>17</v>
      </c>
      <c r="J37" t="s">
        <v>19</v>
      </c>
      <c r="K37" t="s">
        <v>19</v>
      </c>
      <c r="L37" t="s">
        <v>18</v>
      </c>
      <c r="M37" t="s">
        <v>18</v>
      </c>
      <c r="O37" t="s">
        <v>19</v>
      </c>
      <c r="P37" t="s">
        <v>19</v>
      </c>
      <c r="Q37" t="s">
        <v>277</v>
      </c>
      <c r="R37" s="2"/>
      <c r="T37" t="s">
        <v>23</v>
      </c>
      <c r="U37" t="s">
        <v>37</v>
      </c>
      <c r="V37" t="s">
        <v>85</v>
      </c>
      <c r="W37" t="s">
        <v>86</v>
      </c>
    </row>
    <row r="38" spans="1:23" x14ac:dyDescent="0.2">
      <c r="A38" s="2">
        <v>340630991</v>
      </c>
      <c r="B38" s="3">
        <v>38284</v>
      </c>
      <c r="E38" t="s">
        <v>14</v>
      </c>
      <c r="F38" t="s">
        <v>82</v>
      </c>
      <c r="G38" t="s">
        <v>25</v>
      </c>
      <c r="H38" t="s">
        <v>16</v>
      </c>
      <c r="I38" t="s">
        <v>17</v>
      </c>
      <c r="J38" t="s">
        <v>19</v>
      </c>
      <c r="K38" t="s">
        <v>18</v>
      </c>
      <c r="L38" t="s">
        <v>18</v>
      </c>
      <c r="M38" t="s">
        <v>18</v>
      </c>
      <c r="O38" t="s">
        <v>19</v>
      </c>
      <c r="P38" t="s">
        <v>19</v>
      </c>
      <c r="Q38" t="s">
        <v>277</v>
      </c>
      <c r="R38" s="2"/>
      <c r="T38" t="s">
        <v>23</v>
      </c>
      <c r="V38" t="s">
        <v>85</v>
      </c>
      <c r="W38" t="s">
        <v>86</v>
      </c>
    </row>
    <row r="39" spans="1:23" x14ac:dyDescent="0.2">
      <c r="A39" s="2">
        <v>340632414</v>
      </c>
      <c r="B39" s="3">
        <v>38284</v>
      </c>
      <c r="E39" t="s">
        <v>14</v>
      </c>
      <c r="F39" t="s">
        <v>82</v>
      </c>
      <c r="G39" t="s">
        <v>24</v>
      </c>
      <c r="H39" t="s">
        <v>16</v>
      </c>
      <c r="I39" t="s">
        <v>17</v>
      </c>
      <c r="J39" t="s">
        <v>19</v>
      </c>
      <c r="K39" t="s">
        <v>19</v>
      </c>
      <c r="L39" t="s">
        <v>18</v>
      </c>
      <c r="M39" t="s">
        <v>18</v>
      </c>
      <c r="O39" t="s">
        <v>19</v>
      </c>
      <c r="P39" t="s">
        <v>19</v>
      </c>
      <c r="Q39" t="s">
        <v>277</v>
      </c>
      <c r="R39" s="2"/>
      <c r="T39" t="s">
        <v>23</v>
      </c>
      <c r="U39" t="s">
        <v>37</v>
      </c>
      <c r="V39" t="s">
        <v>85</v>
      </c>
      <c r="W39" t="s">
        <v>86</v>
      </c>
    </row>
    <row r="40" spans="1:23" x14ac:dyDescent="0.2">
      <c r="A40" s="2">
        <v>340632657</v>
      </c>
      <c r="B40" s="3">
        <v>24412</v>
      </c>
      <c r="E40" t="s">
        <v>14</v>
      </c>
      <c r="F40" t="s">
        <v>82</v>
      </c>
      <c r="H40" t="s">
        <v>16</v>
      </c>
      <c r="I40" t="s">
        <v>17</v>
      </c>
      <c r="J40" t="s">
        <v>18</v>
      </c>
      <c r="K40" t="s">
        <v>18</v>
      </c>
      <c r="L40" t="s">
        <v>18</v>
      </c>
      <c r="M40" t="s">
        <v>18</v>
      </c>
      <c r="O40" t="s">
        <v>19</v>
      </c>
      <c r="P40" t="s">
        <v>19</v>
      </c>
      <c r="Q40" t="s">
        <v>277</v>
      </c>
      <c r="R40" s="2"/>
      <c r="V40" t="s">
        <v>85</v>
      </c>
      <c r="W40" t="s">
        <v>86</v>
      </c>
    </row>
    <row r="41" spans="1:23" x14ac:dyDescent="0.2">
      <c r="A41" s="2">
        <v>340635780</v>
      </c>
      <c r="B41" s="3">
        <v>36408</v>
      </c>
      <c r="E41" t="s">
        <v>14</v>
      </c>
      <c r="F41" t="s">
        <v>82</v>
      </c>
      <c r="H41" t="s">
        <v>20</v>
      </c>
      <c r="I41" t="s">
        <v>17</v>
      </c>
      <c r="J41" t="s">
        <v>19</v>
      </c>
      <c r="K41" t="s">
        <v>19</v>
      </c>
      <c r="L41" t="s">
        <v>18</v>
      </c>
      <c r="M41" t="s">
        <v>19</v>
      </c>
      <c r="N41" t="s">
        <v>22</v>
      </c>
      <c r="O41" t="s">
        <v>19</v>
      </c>
      <c r="P41" t="s">
        <v>19</v>
      </c>
      <c r="Q41" t="s">
        <v>277</v>
      </c>
      <c r="R41" s="2"/>
      <c r="V41" t="s">
        <v>85</v>
      </c>
      <c r="W41" t="s">
        <v>86</v>
      </c>
    </row>
    <row r="42" spans="1:23" x14ac:dyDescent="0.2">
      <c r="A42" s="2">
        <v>340635814</v>
      </c>
      <c r="B42" s="3">
        <v>27038</v>
      </c>
      <c r="E42" t="s">
        <v>14</v>
      </c>
      <c r="F42" t="s">
        <v>82</v>
      </c>
      <c r="H42" t="s">
        <v>16</v>
      </c>
      <c r="I42" t="s">
        <v>17</v>
      </c>
      <c r="J42" t="s">
        <v>18</v>
      </c>
      <c r="K42" t="s">
        <v>18</v>
      </c>
      <c r="L42" t="s">
        <v>18</v>
      </c>
      <c r="M42" t="s">
        <v>18</v>
      </c>
      <c r="O42" t="s">
        <v>19</v>
      </c>
      <c r="P42" t="s">
        <v>19</v>
      </c>
      <c r="Q42" t="s">
        <v>277</v>
      </c>
      <c r="R42" s="2"/>
      <c r="V42" t="s">
        <v>85</v>
      </c>
      <c r="W42" t="s">
        <v>86</v>
      </c>
    </row>
    <row r="43" spans="1:23" x14ac:dyDescent="0.2">
      <c r="A43" s="2">
        <v>340636633</v>
      </c>
      <c r="B43" s="3">
        <v>34308</v>
      </c>
      <c r="E43" t="s">
        <v>14</v>
      </c>
      <c r="F43" t="s">
        <v>82</v>
      </c>
      <c r="H43" t="s">
        <v>16</v>
      </c>
      <c r="I43" t="s">
        <v>17</v>
      </c>
      <c r="J43" t="s">
        <v>19</v>
      </c>
      <c r="K43" t="s">
        <v>19</v>
      </c>
      <c r="L43" t="s">
        <v>18</v>
      </c>
      <c r="M43" t="s">
        <v>18</v>
      </c>
      <c r="O43" t="s">
        <v>19</v>
      </c>
      <c r="P43" t="s">
        <v>19</v>
      </c>
      <c r="Q43" t="s">
        <v>277</v>
      </c>
      <c r="R43" s="2"/>
      <c r="T43" t="s">
        <v>23</v>
      </c>
      <c r="U43" t="s">
        <v>37</v>
      </c>
      <c r="V43" t="s">
        <v>85</v>
      </c>
      <c r="W43" t="s">
        <v>86</v>
      </c>
    </row>
    <row r="44" spans="1:23" x14ac:dyDescent="0.2">
      <c r="A44" s="2">
        <v>340638634</v>
      </c>
      <c r="B44" s="3">
        <v>33443</v>
      </c>
      <c r="E44" t="s">
        <v>14</v>
      </c>
      <c r="F44" t="s">
        <v>82</v>
      </c>
      <c r="H44" t="s">
        <v>16</v>
      </c>
      <c r="I44" t="s">
        <v>17</v>
      </c>
      <c r="J44" t="s">
        <v>19</v>
      </c>
      <c r="K44" t="s">
        <v>19</v>
      </c>
      <c r="L44" t="s">
        <v>18</v>
      </c>
      <c r="M44" t="s">
        <v>18</v>
      </c>
      <c r="O44" t="s">
        <v>19</v>
      </c>
      <c r="P44" t="s">
        <v>19</v>
      </c>
      <c r="Q44" t="s">
        <v>277</v>
      </c>
      <c r="R44" s="2"/>
      <c r="T44" t="s">
        <v>23</v>
      </c>
      <c r="U44" t="s">
        <v>37</v>
      </c>
      <c r="V44" t="s">
        <v>85</v>
      </c>
      <c r="W44" t="s">
        <v>86</v>
      </c>
    </row>
    <row r="45" spans="1:23" x14ac:dyDescent="0.2">
      <c r="A45" s="2">
        <v>340638662</v>
      </c>
      <c r="B45" s="3">
        <v>32454</v>
      </c>
      <c r="E45" t="s">
        <v>14</v>
      </c>
      <c r="F45" t="s">
        <v>82</v>
      </c>
      <c r="H45" t="s">
        <v>16</v>
      </c>
      <c r="I45" t="s">
        <v>17</v>
      </c>
      <c r="J45" t="s">
        <v>18</v>
      </c>
      <c r="K45" t="s">
        <v>18</v>
      </c>
      <c r="L45" t="s">
        <v>18</v>
      </c>
      <c r="M45" t="s">
        <v>18</v>
      </c>
      <c r="O45" t="s">
        <v>19</v>
      </c>
      <c r="P45" t="s">
        <v>19</v>
      </c>
      <c r="Q45" t="s">
        <v>277</v>
      </c>
      <c r="R45" s="2"/>
      <c r="T45" t="s">
        <v>84</v>
      </c>
      <c r="V45" t="s">
        <v>85</v>
      </c>
      <c r="W45" t="s">
        <v>86</v>
      </c>
    </row>
    <row r="46" spans="1:23" x14ac:dyDescent="0.2">
      <c r="A46" s="2">
        <v>340639438</v>
      </c>
      <c r="B46" s="3">
        <v>34319</v>
      </c>
      <c r="E46" t="s">
        <v>14</v>
      </c>
      <c r="F46" t="s">
        <v>82</v>
      </c>
      <c r="H46" t="s">
        <v>16</v>
      </c>
      <c r="I46" t="s">
        <v>17</v>
      </c>
      <c r="J46" t="s">
        <v>19</v>
      </c>
      <c r="K46" t="s">
        <v>18</v>
      </c>
      <c r="L46" t="s">
        <v>18</v>
      </c>
      <c r="M46" t="s">
        <v>18</v>
      </c>
      <c r="O46" t="s">
        <v>19</v>
      </c>
      <c r="P46" t="s">
        <v>19</v>
      </c>
      <c r="Q46" t="s">
        <v>277</v>
      </c>
      <c r="R46" s="2"/>
      <c r="T46" t="s">
        <v>23</v>
      </c>
      <c r="V46" t="s">
        <v>85</v>
      </c>
      <c r="W46" t="s">
        <v>86</v>
      </c>
    </row>
    <row r="47" spans="1:23" x14ac:dyDescent="0.2">
      <c r="A47" s="2">
        <v>340639476</v>
      </c>
      <c r="B47" s="3">
        <v>26569</v>
      </c>
      <c r="E47" t="s">
        <v>14</v>
      </c>
      <c r="F47" t="s">
        <v>82</v>
      </c>
      <c r="H47" t="s">
        <v>16</v>
      </c>
      <c r="I47" t="s">
        <v>17</v>
      </c>
      <c r="J47" t="s">
        <v>18</v>
      </c>
      <c r="K47" t="s">
        <v>18</v>
      </c>
      <c r="L47" t="s">
        <v>18</v>
      </c>
      <c r="M47" t="s">
        <v>18</v>
      </c>
      <c r="O47" t="s">
        <v>19</v>
      </c>
      <c r="P47" t="s">
        <v>19</v>
      </c>
      <c r="Q47" t="s">
        <v>277</v>
      </c>
      <c r="R47" s="2"/>
      <c r="V47" t="s">
        <v>85</v>
      </c>
      <c r="W47" t="s">
        <v>86</v>
      </c>
    </row>
    <row r="48" spans="1:23" x14ac:dyDescent="0.2">
      <c r="A48" s="2">
        <v>340640368</v>
      </c>
      <c r="B48" s="3">
        <v>26758</v>
      </c>
      <c r="E48" t="s">
        <v>14</v>
      </c>
      <c r="F48" t="s">
        <v>82</v>
      </c>
      <c r="H48" t="s">
        <v>16</v>
      </c>
      <c r="I48" t="s">
        <v>17</v>
      </c>
      <c r="J48" t="s">
        <v>18</v>
      </c>
      <c r="K48" t="s">
        <v>18</v>
      </c>
      <c r="L48" t="s">
        <v>18</v>
      </c>
      <c r="M48" t="s">
        <v>18</v>
      </c>
      <c r="O48" t="s">
        <v>19</v>
      </c>
      <c r="P48" t="s">
        <v>19</v>
      </c>
      <c r="Q48" t="s">
        <v>277</v>
      </c>
      <c r="R48" s="2"/>
      <c r="V48" t="s">
        <v>85</v>
      </c>
      <c r="W48" t="s">
        <v>86</v>
      </c>
    </row>
    <row r="49" spans="1:23" x14ac:dyDescent="0.2">
      <c r="A49" s="2">
        <v>340640418</v>
      </c>
      <c r="B49" s="3">
        <v>29341</v>
      </c>
      <c r="E49" t="s">
        <v>14</v>
      </c>
      <c r="F49" t="s">
        <v>82</v>
      </c>
      <c r="H49" t="s">
        <v>16</v>
      </c>
      <c r="I49" t="s">
        <v>17</v>
      </c>
      <c r="J49" t="s">
        <v>18</v>
      </c>
      <c r="K49" t="s">
        <v>18</v>
      </c>
      <c r="L49" t="s">
        <v>18</v>
      </c>
      <c r="M49" t="s">
        <v>18</v>
      </c>
      <c r="O49" t="s">
        <v>19</v>
      </c>
      <c r="P49" t="s">
        <v>19</v>
      </c>
      <c r="Q49" t="s">
        <v>277</v>
      </c>
      <c r="R49" s="2"/>
      <c r="V49" t="s">
        <v>85</v>
      </c>
      <c r="W49" t="s">
        <v>86</v>
      </c>
    </row>
    <row r="50" spans="1:23" x14ac:dyDescent="0.2">
      <c r="A50" s="2">
        <v>340643194</v>
      </c>
      <c r="B50" s="3">
        <v>33101</v>
      </c>
      <c r="E50" t="s">
        <v>14</v>
      </c>
      <c r="F50" t="s">
        <v>82</v>
      </c>
      <c r="H50" t="s">
        <v>16</v>
      </c>
      <c r="I50" t="s">
        <v>17</v>
      </c>
      <c r="J50" t="s">
        <v>18</v>
      </c>
      <c r="K50" t="s">
        <v>18</v>
      </c>
      <c r="L50" t="s">
        <v>18</v>
      </c>
      <c r="M50" t="s">
        <v>18</v>
      </c>
      <c r="O50" t="s">
        <v>19</v>
      </c>
      <c r="P50" t="s">
        <v>19</v>
      </c>
      <c r="Q50" t="s">
        <v>277</v>
      </c>
      <c r="R50" s="2"/>
      <c r="V50" t="s">
        <v>85</v>
      </c>
      <c r="W50" t="s">
        <v>86</v>
      </c>
    </row>
    <row r="51" spans="1:23" x14ac:dyDescent="0.2">
      <c r="A51" s="2">
        <v>340643318</v>
      </c>
      <c r="B51" s="3">
        <v>33846</v>
      </c>
      <c r="E51" t="s">
        <v>14</v>
      </c>
      <c r="F51" t="s">
        <v>82</v>
      </c>
      <c r="H51" t="s">
        <v>16</v>
      </c>
      <c r="I51" t="s">
        <v>17</v>
      </c>
      <c r="J51" t="s">
        <v>18</v>
      </c>
      <c r="K51" t="s">
        <v>18</v>
      </c>
      <c r="L51" t="s">
        <v>18</v>
      </c>
      <c r="M51" t="s">
        <v>18</v>
      </c>
      <c r="O51" t="s">
        <v>19</v>
      </c>
      <c r="P51" t="s">
        <v>19</v>
      </c>
      <c r="Q51" t="s">
        <v>277</v>
      </c>
      <c r="R51" s="2"/>
      <c r="T51" t="s">
        <v>23</v>
      </c>
      <c r="V51" t="s">
        <v>85</v>
      </c>
      <c r="W51" t="s">
        <v>86</v>
      </c>
    </row>
    <row r="52" spans="1:23" x14ac:dyDescent="0.2">
      <c r="A52" s="2">
        <v>340644407</v>
      </c>
      <c r="B52" s="3">
        <v>26758</v>
      </c>
      <c r="E52" t="s">
        <v>14</v>
      </c>
      <c r="F52" t="s">
        <v>82</v>
      </c>
      <c r="H52" t="s">
        <v>16</v>
      </c>
      <c r="I52" t="s">
        <v>17</v>
      </c>
      <c r="J52" t="s">
        <v>18</v>
      </c>
      <c r="K52" t="s">
        <v>18</v>
      </c>
      <c r="L52" t="s">
        <v>18</v>
      </c>
      <c r="M52" t="s">
        <v>18</v>
      </c>
      <c r="O52" t="s">
        <v>19</v>
      </c>
      <c r="P52" t="s">
        <v>19</v>
      </c>
      <c r="Q52" t="s">
        <v>277</v>
      </c>
      <c r="R52" s="2"/>
      <c r="V52" t="s">
        <v>85</v>
      </c>
      <c r="W52" t="s">
        <v>86</v>
      </c>
    </row>
    <row r="53" spans="1:23" x14ac:dyDescent="0.2">
      <c r="A53" s="2">
        <v>340647244</v>
      </c>
      <c r="B53" s="3">
        <v>37503</v>
      </c>
      <c r="E53" t="s">
        <v>14</v>
      </c>
      <c r="F53" t="s">
        <v>82</v>
      </c>
      <c r="G53" t="s">
        <v>26</v>
      </c>
      <c r="H53" t="s">
        <v>16</v>
      </c>
      <c r="I53" t="s">
        <v>17</v>
      </c>
      <c r="J53" t="s">
        <v>18</v>
      </c>
      <c r="K53" t="s">
        <v>18</v>
      </c>
      <c r="L53" t="s">
        <v>18</v>
      </c>
      <c r="M53" t="s">
        <v>18</v>
      </c>
      <c r="O53" t="s">
        <v>19</v>
      </c>
      <c r="P53" t="s">
        <v>19</v>
      </c>
      <c r="Q53" t="s">
        <v>277</v>
      </c>
      <c r="R53" s="2"/>
      <c r="T53" t="s">
        <v>84</v>
      </c>
      <c r="V53" t="s">
        <v>85</v>
      </c>
      <c r="W53" t="s">
        <v>86</v>
      </c>
    </row>
    <row r="54" spans="1:23" x14ac:dyDescent="0.2">
      <c r="A54" s="2">
        <v>340650847</v>
      </c>
      <c r="B54" s="3">
        <v>34658</v>
      </c>
      <c r="E54" t="s">
        <v>14</v>
      </c>
      <c r="F54" t="s">
        <v>82</v>
      </c>
      <c r="H54" t="s">
        <v>16</v>
      </c>
      <c r="I54" t="s">
        <v>17</v>
      </c>
      <c r="J54" t="s">
        <v>18</v>
      </c>
      <c r="K54" t="s">
        <v>18</v>
      </c>
      <c r="L54" t="s">
        <v>18</v>
      </c>
      <c r="M54" t="s">
        <v>18</v>
      </c>
      <c r="O54" t="s">
        <v>19</v>
      </c>
      <c r="P54" t="s">
        <v>19</v>
      </c>
      <c r="Q54" t="s">
        <v>277</v>
      </c>
      <c r="R54" s="2"/>
      <c r="T54" t="s">
        <v>84</v>
      </c>
      <c r="V54" t="s">
        <v>85</v>
      </c>
      <c r="W54" t="s">
        <v>86</v>
      </c>
    </row>
    <row r="55" spans="1:23" x14ac:dyDescent="0.2">
      <c r="A55" s="2">
        <v>340651692</v>
      </c>
      <c r="B55" s="3">
        <v>34466</v>
      </c>
      <c r="E55" t="s">
        <v>14</v>
      </c>
      <c r="F55" t="s">
        <v>82</v>
      </c>
      <c r="H55" t="s">
        <v>16</v>
      </c>
      <c r="I55" t="s">
        <v>17</v>
      </c>
      <c r="J55" t="s">
        <v>18</v>
      </c>
      <c r="K55" t="s">
        <v>19</v>
      </c>
      <c r="L55" t="s">
        <v>18</v>
      </c>
      <c r="M55" t="s">
        <v>18</v>
      </c>
      <c r="O55" t="s">
        <v>19</v>
      </c>
      <c r="P55" t="s">
        <v>19</v>
      </c>
      <c r="Q55" t="s">
        <v>277</v>
      </c>
      <c r="R55" s="2"/>
      <c r="T55" t="s">
        <v>23</v>
      </c>
      <c r="U55" t="s">
        <v>37</v>
      </c>
      <c r="V55" t="s">
        <v>85</v>
      </c>
      <c r="W55" t="s">
        <v>86</v>
      </c>
    </row>
    <row r="56" spans="1:23" x14ac:dyDescent="0.2">
      <c r="A56" s="2">
        <v>340652778</v>
      </c>
      <c r="B56" s="3">
        <v>27715</v>
      </c>
      <c r="E56" t="s">
        <v>14</v>
      </c>
      <c r="F56" t="s">
        <v>82</v>
      </c>
      <c r="H56" t="s">
        <v>16</v>
      </c>
      <c r="I56" t="s">
        <v>17</v>
      </c>
      <c r="J56" t="s">
        <v>18</v>
      </c>
      <c r="K56" t="s">
        <v>18</v>
      </c>
      <c r="L56" t="s">
        <v>18</v>
      </c>
      <c r="M56" t="s">
        <v>18</v>
      </c>
      <c r="O56" t="s">
        <v>19</v>
      </c>
      <c r="P56" t="s">
        <v>19</v>
      </c>
      <c r="Q56" t="s">
        <v>277</v>
      </c>
      <c r="R56" s="2"/>
      <c r="V56" t="s">
        <v>85</v>
      </c>
      <c r="W56" t="s">
        <v>86</v>
      </c>
    </row>
    <row r="57" spans="1:23" x14ac:dyDescent="0.2">
      <c r="A57" s="2">
        <v>340656129</v>
      </c>
      <c r="B57" s="3">
        <v>32561</v>
      </c>
      <c r="E57" t="s">
        <v>14</v>
      </c>
      <c r="F57" t="s">
        <v>82</v>
      </c>
      <c r="H57" t="s">
        <v>16</v>
      </c>
      <c r="I57" t="s">
        <v>17</v>
      </c>
      <c r="J57" t="s">
        <v>19</v>
      </c>
      <c r="K57" t="s">
        <v>19</v>
      </c>
      <c r="L57" t="s">
        <v>18</v>
      </c>
      <c r="M57" t="s">
        <v>18</v>
      </c>
      <c r="O57" t="s">
        <v>19</v>
      </c>
      <c r="P57" t="s">
        <v>19</v>
      </c>
      <c r="Q57" t="s">
        <v>277</v>
      </c>
      <c r="R57" s="2"/>
      <c r="T57" t="s">
        <v>23</v>
      </c>
      <c r="U57" t="s">
        <v>37</v>
      </c>
      <c r="V57" t="s">
        <v>85</v>
      </c>
      <c r="W57" t="s">
        <v>86</v>
      </c>
    </row>
    <row r="58" spans="1:23" x14ac:dyDescent="0.2">
      <c r="A58" s="2">
        <v>340657461</v>
      </c>
      <c r="B58" s="3">
        <v>367</v>
      </c>
      <c r="E58" t="s">
        <v>14</v>
      </c>
      <c r="F58" t="s">
        <v>82</v>
      </c>
      <c r="G58" t="s">
        <v>153</v>
      </c>
      <c r="H58" t="s">
        <v>20</v>
      </c>
      <c r="I58" t="s">
        <v>17</v>
      </c>
      <c r="J58" t="s">
        <v>19</v>
      </c>
      <c r="K58" t="s">
        <v>19</v>
      </c>
      <c r="L58" t="s">
        <v>18</v>
      </c>
      <c r="M58" t="s">
        <v>18</v>
      </c>
      <c r="O58" t="s">
        <v>19</v>
      </c>
      <c r="P58" t="s">
        <v>19</v>
      </c>
      <c r="Q58" t="s">
        <v>277</v>
      </c>
      <c r="R58" s="2"/>
      <c r="V58" t="s">
        <v>85</v>
      </c>
      <c r="W58" t="s">
        <v>86</v>
      </c>
    </row>
    <row r="59" spans="1:23" x14ac:dyDescent="0.2">
      <c r="A59" s="2">
        <v>340658268</v>
      </c>
      <c r="B59" s="3">
        <v>33531</v>
      </c>
      <c r="E59" t="s">
        <v>14</v>
      </c>
      <c r="F59" t="s">
        <v>82</v>
      </c>
      <c r="H59" t="s">
        <v>16</v>
      </c>
      <c r="I59" t="s">
        <v>17</v>
      </c>
      <c r="J59" t="s">
        <v>18</v>
      </c>
      <c r="K59" t="s">
        <v>18</v>
      </c>
      <c r="L59" t="s">
        <v>18</v>
      </c>
      <c r="M59" t="s">
        <v>18</v>
      </c>
      <c r="O59" t="s">
        <v>19</v>
      </c>
      <c r="P59" t="s">
        <v>19</v>
      </c>
      <c r="Q59" t="s">
        <v>277</v>
      </c>
      <c r="R59" s="2"/>
      <c r="T59" t="s">
        <v>84</v>
      </c>
      <c r="V59" t="s">
        <v>85</v>
      </c>
      <c r="W59" t="s">
        <v>86</v>
      </c>
    </row>
    <row r="60" spans="1:23" x14ac:dyDescent="0.2">
      <c r="A60" s="2">
        <v>340658861</v>
      </c>
      <c r="B60" s="3">
        <v>34200</v>
      </c>
      <c r="E60" t="s">
        <v>14</v>
      </c>
      <c r="F60" t="s">
        <v>82</v>
      </c>
      <c r="G60" t="s">
        <v>15</v>
      </c>
      <c r="H60" t="s">
        <v>16</v>
      </c>
      <c r="I60" t="s">
        <v>17</v>
      </c>
      <c r="J60" t="s">
        <v>18</v>
      </c>
      <c r="K60" t="s">
        <v>18</v>
      </c>
      <c r="L60" t="s">
        <v>18</v>
      </c>
      <c r="M60" t="s">
        <v>18</v>
      </c>
      <c r="O60" t="s">
        <v>19</v>
      </c>
      <c r="P60" t="s">
        <v>19</v>
      </c>
      <c r="Q60" t="s">
        <v>277</v>
      </c>
      <c r="R60" s="2"/>
      <c r="T60" t="s">
        <v>84</v>
      </c>
      <c r="V60" t="s">
        <v>85</v>
      </c>
      <c r="W60" t="s">
        <v>86</v>
      </c>
    </row>
    <row r="61" spans="1:23" x14ac:dyDescent="0.2">
      <c r="A61" s="2">
        <v>340659063</v>
      </c>
      <c r="B61" s="3">
        <v>28723</v>
      </c>
      <c r="E61" t="s">
        <v>14</v>
      </c>
      <c r="F61" t="s">
        <v>82</v>
      </c>
      <c r="G61" t="s">
        <v>188</v>
      </c>
      <c r="H61" t="s">
        <v>16</v>
      </c>
      <c r="I61" t="s">
        <v>17</v>
      </c>
      <c r="J61" t="s">
        <v>18</v>
      </c>
      <c r="K61" t="s">
        <v>18</v>
      </c>
      <c r="L61" t="s">
        <v>18</v>
      </c>
      <c r="M61" t="s">
        <v>18</v>
      </c>
      <c r="O61" t="s">
        <v>19</v>
      </c>
      <c r="P61" t="s">
        <v>19</v>
      </c>
      <c r="Q61" t="s">
        <v>277</v>
      </c>
      <c r="R61" s="2"/>
      <c r="T61" t="s">
        <v>84</v>
      </c>
      <c r="V61" t="s">
        <v>85</v>
      </c>
      <c r="W61" t="s">
        <v>86</v>
      </c>
    </row>
    <row r="62" spans="1:23" x14ac:dyDescent="0.2">
      <c r="A62" s="2">
        <v>340659760</v>
      </c>
      <c r="B62" s="3">
        <v>28748</v>
      </c>
      <c r="E62" t="s">
        <v>14</v>
      </c>
      <c r="F62" t="s">
        <v>82</v>
      </c>
      <c r="H62" t="s">
        <v>16</v>
      </c>
      <c r="I62" t="s">
        <v>17</v>
      </c>
      <c r="J62" t="s">
        <v>18</v>
      </c>
      <c r="K62" t="s">
        <v>18</v>
      </c>
      <c r="L62" t="s">
        <v>18</v>
      </c>
      <c r="M62" t="s">
        <v>18</v>
      </c>
      <c r="O62" t="s">
        <v>19</v>
      </c>
      <c r="P62" t="s">
        <v>19</v>
      </c>
      <c r="Q62" t="s">
        <v>277</v>
      </c>
      <c r="R62" s="2"/>
      <c r="V62" t="s">
        <v>85</v>
      </c>
      <c r="W62" t="s">
        <v>86</v>
      </c>
    </row>
    <row r="63" spans="1:23" x14ac:dyDescent="0.2">
      <c r="A63" s="2">
        <v>340660053</v>
      </c>
      <c r="B63" s="3">
        <v>41800</v>
      </c>
      <c r="E63" t="s">
        <v>14</v>
      </c>
      <c r="F63" t="s">
        <v>82</v>
      </c>
      <c r="G63" t="s">
        <v>193</v>
      </c>
      <c r="H63" t="s">
        <v>16</v>
      </c>
      <c r="I63" t="s">
        <v>17</v>
      </c>
      <c r="J63" t="s">
        <v>18</v>
      </c>
      <c r="K63" t="s">
        <v>18</v>
      </c>
      <c r="L63" t="s">
        <v>18</v>
      </c>
      <c r="M63" t="s">
        <v>18</v>
      </c>
      <c r="O63" t="s">
        <v>19</v>
      </c>
      <c r="P63" t="s">
        <v>19</v>
      </c>
      <c r="Q63" t="s">
        <v>277</v>
      </c>
      <c r="R63" s="2"/>
      <c r="V63" t="s">
        <v>85</v>
      </c>
      <c r="W63" t="s">
        <v>86</v>
      </c>
    </row>
    <row r="64" spans="1:23" x14ac:dyDescent="0.2">
      <c r="A64" s="2">
        <v>340664971</v>
      </c>
      <c r="B64" s="3">
        <v>34273</v>
      </c>
      <c r="E64" t="s">
        <v>14</v>
      </c>
      <c r="F64" t="s">
        <v>82</v>
      </c>
      <c r="H64" t="s">
        <v>16</v>
      </c>
      <c r="I64" t="s">
        <v>17</v>
      </c>
      <c r="J64" t="s">
        <v>18</v>
      </c>
      <c r="K64" t="s">
        <v>18</v>
      </c>
      <c r="L64" t="s">
        <v>18</v>
      </c>
      <c r="M64" t="s">
        <v>18</v>
      </c>
      <c r="O64" t="s">
        <v>19</v>
      </c>
      <c r="P64" t="s">
        <v>19</v>
      </c>
      <c r="Q64" t="s">
        <v>277</v>
      </c>
      <c r="R64" s="2"/>
      <c r="T64" t="s">
        <v>23</v>
      </c>
      <c r="V64" t="s">
        <v>85</v>
      </c>
      <c r="W64" t="s">
        <v>86</v>
      </c>
    </row>
    <row r="65" spans="1:23" x14ac:dyDescent="0.2">
      <c r="A65" s="2">
        <v>340666300</v>
      </c>
      <c r="B65" s="3">
        <v>33703</v>
      </c>
      <c r="E65" t="s">
        <v>14</v>
      </c>
      <c r="F65" t="s">
        <v>82</v>
      </c>
      <c r="H65" t="s">
        <v>16</v>
      </c>
      <c r="I65" t="s">
        <v>17</v>
      </c>
      <c r="J65" t="s">
        <v>19</v>
      </c>
      <c r="K65" t="s">
        <v>19</v>
      </c>
      <c r="L65" t="s">
        <v>18</v>
      </c>
      <c r="M65" t="s">
        <v>18</v>
      </c>
      <c r="O65" t="s">
        <v>19</v>
      </c>
      <c r="P65" t="s">
        <v>19</v>
      </c>
      <c r="Q65" t="s">
        <v>277</v>
      </c>
      <c r="R65" s="2"/>
      <c r="T65" t="s">
        <v>23</v>
      </c>
      <c r="U65" t="s">
        <v>37</v>
      </c>
      <c r="V65" t="s">
        <v>85</v>
      </c>
      <c r="W65" t="s">
        <v>86</v>
      </c>
    </row>
    <row r="66" spans="1:23" x14ac:dyDescent="0.2">
      <c r="A66" s="2">
        <v>340666786</v>
      </c>
      <c r="B66" s="3">
        <v>32561</v>
      </c>
      <c r="E66" t="s">
        <v>14</v>
      </c>
      <c r="F66" t="s">
        <v>82</v>
      </c>
      <c r="H66" t="s">
        <v>16</v>
      </c>
      <c r="I66" t="s">
        <v>17</v>
      </c>
      <c r="J66" t="s">
        <v>19</v>
      </c>
      <c r="K66" t="s">
        <v>19</v>
      </c>
      <c r="L66" t="s">
        <v>18</v>
      </c>
      <c r="M66" t="s">
        <v>18</v>
      </c>
      <c r="O66" t="s">
        <v>19</v>
      </c>
      <c r="P66" t="s">
        <v>19</v>
      </c>
      <c r="Q66" t="s">
        <v>277</v>
      </c>
      <c r="R66" s="2"/>
      <c r="T66" t="s">
        <v>23</v>
      </c>
      <c r="U66" t="s">
        <v>37</v>
      </c>
      <c r="V66" t="s">
        <v>85</v>
      </c>
      <c r="W66" t="s">
        <v>86</v>
      </c>
    </row>
    <row r="67" spans="1:23" x14ac:dyDescent="0.2">
      <c r="A67" s="2">
        <v>340673042</v>
      </c>
      <c r="B67" s="3">
        <v>34210</v>
      </c>
      <c r="E67" t="s">
        <v>14</v>
      </c>
      <c r="F67" t="s">
        <v>82</v>
      </c>
      <c r="H67" t="s">
        <v>16</v>
      </c>
      <c r="I67" t="s">
        <v>17</v>
      </c>
      <c r="J67" t="s">
        <v>18</v>
      </c>
      <c r="K67" t="s">
        <v>18</v>
      </c>
      <c r="L67" t="s">
        <v>18</v>
      </c>
      <c r="M67" t="s">
        <v>18</v>
      </c>
      <c r="O67" t="s">
        <v>19</v>
      </c>
      <c r="P67" t="s">
        <v>19</v>
      </c>
      <c r="Q67" t="s">
        <v>277</v>
      </c>
      <c r="R67" s="2"/>
      <c r="T67" t="s">
        <v>84</v>
      </c>
      <c r="V67" t="s">
        <v>85</v>
      </c>
      <c r="W67" t="s">
        <v>86</v>
      </c>
    </row>
    <row r="68" spans="1:23" x14ac:dyDescent="0.2">
      <c r="A68" s="2">
        <v>340678649</v>
      </c>
      <c r="B68" s="3">
        <v>30627</v>
      </c>
      <c r="E68" t="s">
        <v>14</v>
      </c>
      <c r="F68" t="s">
        <v>82</v>
      </c>
      <c r="H68" t="s">
        <v>16</v>
      </c>
      <c r="I68" t="s">
        <v>17</v>
      </c>
      <c r="J68" t="s">
        <v>18</v>
      </c>
      <c r="K68" t="s">
        <v>18</v>
      </c>
      <c r="L68" t="s">
        <v>18</v>
      </c>
      <c r="M68" t="s">
        <v>18</v>
      </c>
      <c r="O68" t="s">
        <v>19</v>
      </c>
      <c r="P68" t="s">
        <v>19</v>
      </c>
      <c r="Q68" t="s">
        <v>277</v>
      </c>
      <c r="R68" s="2"/>
      <c r="V68" t="s">
        <v>85</v>
      </c>
      <c r="W68" t="s">
        <v>86</v>
      </c>
    </row>
    <row r="69" spans="1:23" x14ac:dyDescent="0.2">
      <c r="A69" s="2">
        <v>340681406</v>
      </c>
      <c r="B69" s="3">
        <v>33969</v>
      </c>
      <c r="E69" t="s">
        <v>14</v>
      </c>
      <c r="F69" t="s">
        <v>82</v>
      </c>
      <c r="H69" t="s">
        <v>16</v>
      </c>
      <c r="I69" t="s">
        <v>17</v>
      </c>
      <c r="J69" t="s">
        <v>19</v>
      </c>
      <c r="K69" t="s">
        <v>19</v>
      </c>
      <c r="L69" t="s">
        <v>18</v>
      </c>
      <c r="M69" t="s">
        <v>18</v>
      </c>
      <c r="O69" t="s">
        <v>19</v>
      </c>
      <c r="P69" t="s">
        <v>19</v>
      </c>
      <c r="Q69" t="s">
        <v>277</v>
      </c>
      <c r="R69" s="2"/>
      <c r="T69" t="s">
        <v>23</v>
      </c>
      <c r="U69" t="s">
        <v>37</v>
      </c>
      <c r="V69" t="s">
        <v>85</v>
      </c>
      <c r="W69" t="s">
        <v>86</v>
      </c>
    </row>
    <row r="70" spans="1:23" x14ac:dyDescent="0.2">
      <c r="A70" s="2">
        <v>340682637</v>
      </c>
      <c r="B70" s="3">
        <v>28734</v>
      </c>
      <c r="E70" t="s">
        <v>14</v>
      </c>
      <c r="F70" t="s">
        <v>82</v>
      </c>
      <c r="G70" t="s">
        <v>230</v>
      </c>
      <c r="H70" t="s">
        <v>16</v>
      </c>
      <c r="I70" t="s">
        <v>17</v>
      </c>
      <c r="J70" t="s">
        <v>18</v>
      </c>
      <c r="K70" t="s">
        <v>18</v>
      </c>
      <c r="L70" t="s">
        <v>18</v>
      </c>
      <c r="M70" t="s">
        <v>18</v>
      </c>
      <c r="O70" t="s">
        <v>19</v>
      </c>
      <c r="P70" t="s">
        <v>19</v>
      </c>
      <c r="Q70" t="s">
        <v>277</v>
      </c>
      <c r="R70" s="2"/>
      <c r="V70" t="s">
        <v>85</v>
      </c>
      <c r="W70" t="s">
        <v>86</v>
      </c>
    </row>
    <row r="71" spans="1:23" x14ac:dyDescent="0.2">
      <c r="A71" s="2">
        <v>340685107</v>
      </c>
      <c r="B71" s="3">
        <v>42026</v>
      </c>
      <c r="E71" t="s">
        <v>14</v>
      </c>
      <c r="F71" t="s">
        <v>82</v>
      </c>
      <c r="G71" t="s">
        <v>129</v>
      </c>
      <c r="H71" t="s">
        <v>16</v>
      </c>
      <c r="I71" t="s">
        <v>17</v>
      </c>
      <c r="J71" t="s">
        <v>18</v>
      </c>
      <c r="K71" t="s">
        <v>18</v>
      </c>
      <c r="L71" t="s">
        <v>18</v>
      </c>
      <c r="M71" t="s">
        <v>18</v>
      </c>
      <c r="O71" t="s">
        <v>19</v>
      </c>
      <c r="P71" t="s">
        <v>19</v>
      </c>
      <c r="Q71" t="s">
        <v>277</v>
      </c>
      <c r="R71" s="2"/>
      <c r="V71" t="s">
        <v>85</v>
      </c>
      <c r="W71" t="s">
        <v>86</v>
      </c>
    </row>
    <row r="72" spans="1:23" x14ac:dyDescent="0.2">
      <c r="A72" s="2">
        <v>340688871</v>
      </c>
      <c r="B72" s="3">
        <v>23802</v>
      </c>
      <c r="E72" t="s">
        <v>14</v>
      </c>
      <c r="F72" t="s">
        <v>82</v>
      </c>
      <c r="H72" t="s">
        <v>16</v>
      </c>
      <c r="I72" t="s">
        <v>17</v>
      </c>
      <c r="J72" t="s">
        <v>18</v>
      </c>
      <c r="K72" t="s">
        <v>18</v>
      </c>
      <c r="L72" t="s">
        <v>18</v>
      </c>
      <c r="M72" t="s">
        <v>18</v>
      </c>
      <c r="O72" t="s">
        <v>19</v>
      </c>
      <c r="P72" t="s">
        <v>19</v>
      </c>
      <c r="Q72" t="s">
        <v>277</v>
      </c>
      <c r="R72" s="2"/>
      <c r="V72" t="s">
        <v>85</v>
      </c>
      <c r="W72" t="s">
        <v>86</v>
      </c>
    </row>
    <row r="73" spans="1:23" x14ac:dyDescent="0.2">
      <c r="A73" s="2">
        <v>340690745</v>
      </c>
      <c r="B73" s="3">
        <v>28748</v>
      </c>
      <c r="E73" t="s">
        <v>14</v>
      </c>
      <c r="F73" t="s">
        <v>82</v>
      </c>
      <c r="H73" t="s">
        <v>16</v>
      </c>
      <c r="I73" t="s">
        <v>17</v>
      </c>
      <c r="J73" t="s">
        <v>18</v>
      </c>
      <c r="K73" t="s">
        <v>19</v>
      </c>
      <c r="L73" t="s">
        <v>18</v>
      </c>
      <c r="M73" t="s">
        <v>18</v>
      </c>
      <c r="O73" t="s">
        <v>19</v>
      </c>
      <c r="P73" t="s">
        <v>19</v>
      </c>
      <c r="Q73" t="s">
        <v>277</v>
      </c>
      <c r="R73" s="2"/>
      <c r="U73" t="s">
        <v>37</v>
      </c>
      <c r="V73" t="s">
        <v>85</v>
      </c>
      <c r="W73" t="s">
        <v>86</v>
      </c>
    </row>
    <row r="74" spans="1:23" x14ac:dyDescent="0.2">
      <c r="A74" s="2">
        <v>340691148</v>
      </c>
      <c r="B74" s="3">
        <v>32882</v>
      </c>
      <c r="E74" t="s">
        <v>14</v>
      </c>
      <c r="F74" t="s">
        <v>82</v>
      </c>
      <c r="G74" t="s">
        <v>179</v>
      </c>
      <c r="H74" t="s">
        <v>16</v>
      </c>
      <c r="I74" t="s">
        <v>17</v>
      </c>
      <c r="J74" t="s">
        <v>19</v>
      </c>
      <c r="K74" t="s">
        <v>19</v>
      </c>
      <c r="L74" t="s">
        <v>18</v>
      </c>
      <c r="M74" t="s">
        <v>18</v>
      </c>
      <c r="O74" t="s">
        <v>19</v>
      </c>
      <c r="P74" t="s">
        <v>19</v>
      </c>
      <c r="Q74" t="s">
        <v>277</v>
      </c>
      <c r="R74" s="2"/>
      <c r="T74" t="s">
        <v>23</v>
      </c>
      <c r="U74" t="s">
        <v>37</v>
      </c>
      <c r="V74" t="s">
        <v>85</v>
      </c>
      <c r="W74" t="s">
        <v>86</v>
      </c>
    </row>
    <row r="75" spans="1:23" x14ac:dyDescent="0.2">
      <c r="A75" s="2">
        <v>340691163</v>
      </c>
      <c r="B75" s="3">
        <v>29147</v>
      </c>
      <c r="E75" t="s">
        <v>14</v>
      </c>
      <c r="F75" t="s">
        <v>82</v>
      </c>
      <c r="H75" t="s">
        <v>16</v>
      </c>
      <c r="I75" t="s">
        <v>17</v>
      </c>
      <c r="J75" t="s">
        <v>18</v>
      </c>
      <c r="K75" t="s">
        <v>18</v>
      </c>
      <c r="L75" t="s">
        <v>18</v>
      </c>
      <c r="M75" t="s">
        <v>18</v>
      </c>
      <c r="O75" t="s">
        <v>19</v>
      </c>
      <c r="P75" t="s">
        <v>19</v>
      </c>
      <c r="Q75" t="s">
        <v>277</v>
      </c>
      <c r="R75" s="2"/>
      <c r="V75" t="s">
        <v>85</v>
      </c>
      <c r="W75" t="s">
        <v>86</v>
      </c>
    </row>
    <row r="76" spans="1:23" x14ac:dyDescent="0.2">
      <c r="A76" s="2">
        <v>340692252</v>
      </c>
      <c r="B76" s="3">
        <v>34459</v>
      </c>
      <c r="E76" t="s">
        <v>14</v>
      </c>
      <c r="F76" t="s">
        <v>82</v>
      </c>
      <c r="H76" t="s">
        <v>16</v>
      </c>
      <c r="I76" t="s">
        <v>17</v>
      </c>
      <c r="J76" t="s">
        <v>18</v>
      </c>
      <c r="K76" t="s">
        <v>19</v>
      </c>
      <c r="L76" t="s">
        <v>18</v>
      </c>
      <c r="M76" t="s">
        <v>19</v>
      </c>
      <c r="N76" t="s">
        <v>22</v>
      </c>
      <c r="O76" t="s">
        <v>19</v>
      </c>
      <c r="P76" t="s">
        <v>19</v>
      </c>
      <c r="Q76" t="s">
        <v>277</v>
      </c>
      <c r="R76" s="2"/>
      <c r="V76" t="s">
        <v>85</v>
      </c>
      <c r="W76" t="s">
        <v>86</v>
      </c>
    </row>
    <row r="77" spans="1:23" x14ac:dyDescent="0.2">
      <c r="A77" s="2">
        <v>340693617</v>
      </c>
      <c r="B77" s="3">
        <v>34259</v>
      </c>
      <c r="E77" t="s">
        <v>14</v>
      </c>
      <c r="F77" t="s">
        <v>82</v>
      </c>
      <c r="H77" t="s">
        <v>16</v>
      </c>
      <c r="I77" t="s">
        <v>17</v>
      </c>
      <c r="J77" t="s">
        <v>19</v>
      </c>
      <c r="K77" t="s">
        <v>19</v>
      </c>
      <c r="L77" t="s">
        <v>18</v>
      </c>
      <c r="M77" t="s">
        <v>18</v>
      </c>
      <c r="O77" t="s">
        <v>19</v>
      </c>
      <c r="P77" t="s">
        <v>19</v>
      </c>
      <c r="Q77" t="s">
        <v>277</v>
      </c>
      <c r="R77" s="2"/>
      <c r="T77" t="s">
        <v>23</v>
      </c>
      <c r="U77" t="s">
        <v>37</v>
      </c>
      <c r="V77" t="s">
        <v>85</v>
      </c>
      <c r="W77" t="s">
        <v>86</v>
      </c>
    </row>
    <row r="78" spans="1:23" x14ac:dyDescent="0.2">
      <c r="A78" s="2">
        <v>340694459</v>
      </c>
      <c r="B78" s="3">
        <v>41834</v>
      </c>
      <c r="E78" t="s">
        <v>14</v>
      </c>
      <c r="F78" t="s">
        <v>82</v>
      </c>
      <c r="G78" t="s">
        <v>21</v>
      </c>
      <c r="H78" t="s">
        <v>16</v>
      </c>
      <c r="I78" t="s">
        <v>17</v>
      </c>
      <c r="J78" t="s">
        <v>18</v>
      </c>
      <c r="K78" t="s">
        <v>18</v>
      </c>
      <c r="L78" t="s">
        <v>18</v>
      </c>
      <c r="M78" t="s">
        <v>18</v>
      </c>
      <c r="O78" t="s">
        <v>19</v>
      </c>
      <c r="P78" t="s">
        <v>19</v>
      </c>
      <c r="Q78" t="s">
        <v>277</v>
      </c>
      <c r="R78" s="2"/>
      <c r="V78" t="s">
        <v>85</v>
      </c>
      <c r="W78" t="s">
        <v>86</v>
      </c>
    </row>
    <row r="79" spans="1:23" x14ac:dyDescent="0.2">
      <c r="A79" s="2">
        <v>340694493</v>
      </c>
      <c r="B79" s="3">
        <v>34431</v>
      </c>
      <c r="E79" t="s">
        <v>14</v>
      </c>
      <c r="F79" t="s">
        <v>82</v>
      </c>
      <c r="H79" t="s">
        <v>16</v>
      </c>
      <c r="I79" t="s">
        <v>17</v>
      </c>
      <c r="J79" t="s">
        <v>19</v>
      </c>
      <c r="K79" t="s">
        <v>19</v>
      </c>
      <c r="L79" t="s">
        <v>18</v>
      </c>
      <c r="M79" t="s">
        <v>18</v>
      </c>
      <c r="O79" t="s">
        <v>19</v>
      </c>
      <c r="P79" t="s">
        <v>19</v>
      </c>
      <c r="Q79" t="s">
        <v>277</v>
      </c>
      <c r="R79" s="2"/>
      <c r="T79" t="s">
        <v>23</v>
      </c>
      <c r="U79" t="s">
        <v>37</v>
      </c>
      <c r="V79" t="s">
        <v>85</v>
      </c>
      <c r="W79" t="s">
        <v>86</v>
      </c>
    </row>
    <row r="80" spans="1:23" x14ac:dyDescent="0.2">
      <c r="A80" s="2">
        <v>340760906</v>
      </c>
      <c r="B80" s="3">
        <v>34932</v>
      </c>
      <c r="E80" t="s">
        <v>14</v>
      </c>
      <c r="F80" t="s">
        <v>82</v>
      </c>
      <c r="H80" t="s">
        <v>16</v>
      </c>
      <c r="I80" t="s">
        <v>17</v>
      </c>
      <c r="J80" t="s">
        <v>18</v>
      </c>
      <c r="K80" t="s">
        <v>18</v>
      </c>
      <c r="L80" t="s">
        <v>18</v>
      </c>
      <c r="M80" t="s">
        <v>18</v>
      </c>
      <c r="O80" t="s">
        <v>18</v>
      </c>
      <c r="P80" t="s">
        <v>19</v>
      </c>
      <c r="Q80" t="s">
        <v>277</v>
      </c>
      <c r="R80" s="2"/>
      <c r="T80" t="s">
        <v>84</v>
      </c>
      <c r="V80" t="s">
        <v>85</v>
      </c>
      <c r="W80" t="s">
        <v>86</v>
      </c>
    </row>
    <row r="81" spans="1:23" x14ac:dyDescent="0.2">
      <c r="A81" s="2">
        <v>340786022</v>
      </c>
      <c r="B81" s="3">
        <v>35444</v>
      </c>
      <c r="E81" t="s">
        <v>14</v>
      </c>
      <c r="F81" t="s">
        <v>82</v>
      </c>
      <c r="H81" t="s">
        <v>16</v>
      </c>
      <c r="I81" t="s">
        <v>17</v>
      </c>
      <c r="J81" t="s">
        <v>18</v>
      </c>
      <c r="K81" t="s">
        <v>18</v>
      </c>
      <c r="L81" t="s">
        <v>18</v>
      </c>
      <c r="M81" t="s">
        <v>18</v>
      </c>
      <c r="O81" t="s">
        <v>19</v>
      </c>
      <c r="P81" t="s">
        <v>19</v>
      </c>
      <c r="Q81" t="s">
        <v>277</v>
      </c>
      <c r="R81" s="2"/>
      <c r="V81" t="s">
        <v>85</v>
      </c>
      <c r="W81" t="s">
        <v>86</v>
      </c>
    </row>
    <row r="82" spans="1:23" x14ac:dyDescent="0.2">
      <c r="A82" s="2">
        <v>340787364</v>
      </c>
      <c r="B82" s="3">
        <v>34193</v>
      </c>
      <c r="E82" t="s">
        <v>14</v>
      </c>
      <c r="F82" t="s">
        <v>82</v>
      </c>
      <c r="G82" t="s">
        <v>220</v>
      </c>
      <c r="H82" t="s">
        <v>20</v>
      </c>
      <c r="I82" t="s">
        <v>17</v>
      </c>
      <c r="J82" t="s">
        <v>19</v>
      </c>
      <c r="K82" t="s">
        <v>19</v>
      </c>
      <c r="L82" t="s">
        <v>18</v>
      </c>
      <c r="M82" t="s">
        <v>18</v>
      </c>
      <c r="O82" t="s">
        <v>19</v>
      </c>
      <c r="P82" t="s">
        <v>19</v>
      </c>
      <c r="Q82" t="s">
        <v>277</v>
      </c>
      <c r="R82" s="2"/>
      <c r="U82" t="s">
        <v>37</v>
      </c>
      <c r="V82" t="s">
        <v>85</v>
      </c>
      <c r="W82" t="s">
        <v>86</v>
      </c>
    </row>
    <row r="83" spans="1:23" x14ac:dyDescent="0.2">
      <c r="A83" s="2">
        <v>340787902</v>
      </c>
      <c r="B83" s="3">
        <v>36104</v>
      </c>
      <c r="E83" t="s">
        <v>14</v>
      </c>
      <c r="F83" t="s">
        <v>82</v>
      </c>
      <c r="H83" t="s">
        <v>16</v>
      </c>
      <c r="I83" t="s">
        <v>17</v>
      </c>
      <c r="J83" t="s">
        <v>18</v>
      </c>
      <c r="K83" t="s">
        <v>18</v>
      </c>
      <c r="L83" t="s">
        <v>18</v>
      </c>
      <c r="M83" t="s">
        <v>18</v>
      </c>
      <c r="O83" t="s">
        <v>19</v>
      </c>
      <c r="P83" t="s">
        <v>19</v>
      </c>
      <c r="Q83" t="s">
        <v>277</v>
      </c>
      <c r="R83" s="2"/>
      <c r="V83" t="s">
        <v>85</v>
      </c>
      <c r="W83" t="s">
        <v>86</v>
      </c>
    </row>
    <row r="84" spans="1:23" x14ac:dyDescent="0.2">
      <c r="A84" s="2">
        <v>340788091</v>
      </c>
      <c r="B84" s="3">
        <v>34746</v>
      </c>
      <c r="E84" t="s">
        <v>14</v>
      </c>
      <c r="F84" t="s">
        <v>82</v>
      </c>
      <c r="G84" t="s">
        <v>23</v>
      </c>
      <c r="H84" t="s">
        <v>16</v>
      </c>
      <c r="I84" t="s">
        <v>17</v>
      </c>
      <c r="J84" t="s">
        <v>19</v>
      </c>
      <c r="K84" t="s">
        <v>19</v>
      </c>
      <c r="L84" t="s">
        <v>18</v>
      </c>
      <c r="M84" t="s">
        <v>18</v>
      </c>
      <c r="O84" t="s">
        <v>19</v>
      </c>
      <c r="P84" t="s">
        <v>19</v>
      </c>
      <c r="Q84" t="s">
        <v>277</v>
      </c>
      <c r="R84" s="2"/>
      <c r="T84" t="s">
        <v>23</v>
      </c>
      <c r="U84" t="s">
        <v>37</v>
      </c>
      <c r="V84" t="s">
        <v>85</v>
      </c>
      <c r="W84" t="s">
        <v>86</v>
      </c>
    </row>
    <row r="85" spans="1:23" x14ac:dyDescent="0.2">
      <c r="A85" s="2">
        <v>340788485</v>
      </c>
      <c r="B85" s="3">
        <v>41753</v>
      </c>
      <c r="E85" t="s">
        <v>14</v>
      </c>
      <c r="F85" t="s">
        <v>82</v>
      </c>
      <c r="H85" t="s">
        <v>16</v>
      </c>
      <c r="I85" t="s">
        <v>17</v>
      </c>
      <c r="J85" t="s">
        <v>19</v>
      </c>
      <c r="K85" t="s">
        <v>19</v>
      </c>
      <c r="L85" t="s">
        <v>18</v>
      </c>
      <c r="M85" t="s">
        <v>18</v>
      </c>
      <c r="O85" t="s">
        <v>19</v>
      </c>
      <c r="P85" t="s">
        <v>19</v>
      </c>
      <c r="Q85" t="s">
        <v>277</v>
      </c>
      <c r="R85" s="2"/>
      <c r="U85" t="s">
        <v>37</v>
      </c>
      <c r="V85" t="s">
        <v>85</v>
      </c>
      <c r="W85" t="s">
        <v>86</v>
      </c>
    </row>
    <row r="86" spans="1:23" x14ac:dyDescent="0.2">
      <c r="A86" s="2">
        <v>340791168</v>
      </c>
      <c r="B86" s="3">
        <v>38047</v>
      </c>
      <c r="E86" t="s">
        <v>14</v>
      </c>
      <c r="F86" t="s">
        <v>82</v>
      </c>
      <c r="H86" t="s">
        <v>16</v>
      </c>
      <c r="I86" t="s">
        <v>17</v>
      </c>
      <c r="J86" t="s">
        <v>19</v>
      </c>
      <c r="K86" t="s">
        <v>19</v>
      </c>
      <c r="L86" t="s">
        <v>18</v>
      </c>
      <c r="M86" t="s">
        <v>18</v>
      </c>
      <c r="O86" t="s">
        <v>19</v>
      </c>
      <c r="P86" t="s">
        <v>19</v>
      </c>
      <c r="Q86" t="s">
        <v>277</v>
      </c>
      <c r="R86" s="2"/>
      <c r="S86" t="s">
        <v>224</v>
      </c>
      <c r="T86" t="s">
        <v>23</v>
      </c>
      <c r="U86" t="s">
        <v>37</v>
      </c>
      <c r="V86" t="s">
        <v>85</v>
      </c>
      <c r="W86" t="s">
        <v>86</v>
      </c>
    </row>
    <row r="87" spans="1:23" x14ac:dyDescent="0.2">
      <c r="A87" s="2">
        <v>340791498</v>
      </c>
      <c r="B87" s="3">
        <v>38162</v>
      </c>
      <c r="E87" t="s">
        <v>14</v>
      </c>
      <c r="F87" t="s">
        <v>82</v>
      </c>
      <c r="H87" t="s">
        <v>16</v>
      </c>
      <c r="I87" t="s">
        <v>17</v>
      </c>
      <c r="J87" t="s">
        <v>19</v>
      </c>
      <c r="K87" t="s">
        <v>19</v>
      </c>
      <c r="L87" t="s">
        <v>18</v>
      </c>
      <c r="M87" t="s">
        <v>18</v>
      </c>
      <c r="O87" t="s">
        <v>19</v>
      </c>
      <c r="P87" t="s">
        <v>19</v>
      </c>
      <c r="Q87" t="s">
        <v>277</v>
      </c>
      <c r="R87" s="2"/>
      <c r="T87" t="s">
        <v>23</v>
      </c>
      <c r="U87" t="s">
        <v>37</v>
      </c>
      <c r="V87" t="s">
        <v>85</v>
      </c>
      <c r="W87" t="s">
        <v>86</v>
      </c>
    </row>
    <row r="88" spans="1:23" x14ac:dyDescent="0.2">
      <c r="A88" s="2">
        <v>340791538</v>
      </c>
      <c r="B88" s="3">
        <v>36513</v>
      </c>
      <c r="E88" t="s">
        <v>14</v>
      </c>
      <c r="F88" t="s">
        <v>82</v>
      </c>
      <c r="H88" t="s">
        <v>16</v>
      </c>
      <c r="I88" t="s">
        <v>17</v>
      </c>
      <c r="J88" t="s">
        <v>18</v>
      </c>
      <c r="K88" t="s">
        <v>18</v>
      </c>
      <c r="L88" t="s">
        <v>18</v>
      </c>
      <c r="M88" t="s">
        <v>18</v>
      </c>
      <c r="O88" t="s">
        <v>19</v>
      </c>
      <c r="P88" t="s">
        <v>19</v>
      </c>
      <c r="Q88" t="s">
        <v>277</v>
      </c>
      <c r="R88" s="2"/>
      <c r="V88" t="s">
        <v>85</v>
      </c>
      <c r="W88" t="s">
        <v>86</v>
      </c>
    </row>
    <row r="89" spans="1:23" x14ac:dyDescent="0.2">
      <c r="A89" s="2">
        <v>340791549</v>
      </c>
      <c r="B89" s="3">
        <v>29422</v>
      </c>
      <c r="E89" t="s">
        <v>14</v>
      </c>
      <c r="F89" t="s">
        <v>82</v>
      </c>
      <c r="G89" t="s">
        <v>83</v>
      </c>
      <c r="H89" t="s">
        <v>20</v>
      </c>
      <c r="I89" t="s">
        <v>17</v>
      </c>
      <c r="J89" t="s">
        <v>19</v>
      </c>
      <c r="K89" t="s">
        <v>19</v>
      </c>
      <c r="L89" t="s">
        <v>18</v>
      </c>
      <c r="M89" t="s">
        <v>18</v>
      </c>
      <c r="O89" t="s">
        <v>19</v>
      </c>
      <c r="P89" t="s">
        <v>19</v>
      </c>
      <c r="Q89" t="s">
        <v>278</v>
      </c>
      <c r="R89" s="2"/>
      <c r="T89" t="s">
        <v>84</v>
      </c>
      <c r="U89" t="s">
        <v>37</v>
      </c>
      <c r="V89" t="s">
        <v>85</v>
      </c>
      <c r="W89" t="s">
        <v>86</v>
      </c>
    </row>
    <row r="90" spans="1:23" x14ac:dyDescent="0.2">
      <c r="A90" s="2">
        <v>340793998</v>
      </c>
      <c r="B90" s="3">
        <v>35409</v>
      </c>
      <c r="E90" t="s">
        <v>14</v>
      </c>
      <c r="F90" t="s">
        <v>82</v>
      </c>
      <c r="G90" t="s">
        <v>191</v>
      </c>
      <c r="H90" t="s">
        <v>16</v>
      </c>
      <c r="I90" t="s">
        <v>17</v>
      </c>
      <c r="J90" t="s">
        <v>19</v>
      </c>
      <c r="K90" t="s">
        <v>19</v>
      </c>
      <c r="L90" t="s">
        <v>18</v>
      </c>
      <c r="M90" t="s">
        <v>18</v>
      </c>
      <c r="O90" t="s">
        <v>19</v>
      </c>
      <c r="P90" t="s">
        <v>19</v>
      </c>
      <c r="Q90" t="s">
        <v>277</v>
      </c>
      <c r="R90" s="2"/>
      <c r="T90" t="s">
        <v>23</v>
      </c>
      <c r="U90" t="s">
        <v>37</v>
      </c>
      <c r="V90" t="s">
        <v>85</v>
      </c>
      <c r="W90" t="s">
        <v>86</v>
      </c>
    </row>
    <row r="91" spans="1:23" x14ac:dyDescent="0.2">
      <c r="A91" s="2">
        <v>340794324</v>
      </c>
      <c r="B91" s="3">
        <v>38160</v>
      </c>
      <c r="E91" t="s">
        <v>14</v>
      </c>
      <c r="F91" t="s">
        <v>82</v>
      </c>
      <c r="H91" t="s">
        <v>16</v>
      </c>
      <c r="I91" t="s">
        <v>17</v>
      </c>
      <c r="J91" t="s">
        <v>19</v>
      </c>
      <c r="K91" t="s">
        <v>19</v>
      </c>
      <c r="L91" t="s">
        <v>18</v>
      </c>
      <c r="M91" t="s">
        <v>18</v>
      </c>
      <c r="O91" t="s">
        <v>19</v>
      </c>
      <c r="P91" t="s">
        <v>19</v>
      </c>
      <c r="Q91" t="s">
        <v>277</v>
      </c>
      <c r="R91" s="2"/>
      <c r="T91" t="s">
        <v>23</v>
      </c>
      <c r="U91" t="s">
        <v>37</v>
      </c>
      <c r="V91" t="s">
        <v>85</v>
      </c>
      <c r="W91" t="s">
        <v>86</v>
      </c>
    </row>
    <row r="92" spans="1:23" x14ac:dyDescent="0.2">
      <c r="A92" s="2">
        <v>340796431</v>
      </c>
      <c r="B92" s="3">
        <v>33877</v>
      </c>
      <c r="E92" t="s">
        <v>14</v>
      </c>
      <c r="F92" t="s">
        <v>82</v>
      </c>
      <c r="H92" t="s">
        <v>20</v>
      </c>
      <c r="I92" t="s">
        <v>17</v>
      </c>
      <c r="J92" t="s">
        <v>19</v>
      </c>
      <c r="K92" t="s">
        <v>19</v>
      </c>
      <c r="L92" t="s">
        <v>18</v>
      </c>
      <c r="M92" t="s">
        <v>18</v>
      </c>
      <c r="O92" t="s">
        <v>19</v>
      </c>
      <c r="P92" t="s">
        <v>19</v>
      </c>
      <c r="Q92" t="s">
        <v>279</v>
      </c>
      <c r="R92" s="2"/>
      <c r="T92" t="s">
        <v>84</v>
      </c>
      <c r="U92" t="s">
        <v>37</v>
      </c>
      <c r="V92" t="s">
        <v>85</v>
      </c>
      <c r="W92" t="s">
        <v>86</v>
      </c>
    </row>
    <row r="93" spans="1:23" x14ac:dyDescent="0.2">
      <c r="A93" s="2">
        <v>340797648</v>
      </c>
      <c r="B93" s="3">
        <v>37972</v>
      </c>
      <c r="E93" t="s">
        <v>14</v>
      </c>
      <c r="F93" t="s">
        <v>82</v>
      </c>
      <c r="H93" t="s">
        <v>16</v>
      </c>
      <c r="I93" t="s">
        <v>17</v>
      </c>
      <c r="J93" t="s">
        <v>19</v>
      </c>
      <c r="K93" t="s">
        <v>19</v>
      </c>
      <c r="L93" t="s">
        <v>18</v>
      </c>
      <c r="M93" t="s">
        <v>18</v>
      </c>
      <c r="O93" t="s">
        <v>19</v>
      </c>
      <c r="P93" t="s">
        <v>19</v>
      </c>
      <c r="Q93" t="s">
        <v>277</v>
      </c>
      <c r="R93" s="2"/>
      <c r="U93" t="s">
        <v>37</v>
      </c>
      <c r="V93" t="s">
        <v>85</v>
      </c>
      <c r="W93" t="s">
        <v>86</v>
      </c>
    </row>
    <row r="94" spans="1:23" x14ac:dyDescent="0.2">
      <c r="A94" s="2">
        <v>340797659</v>
      </c>
      <c r="B94" s="3">
        <v>38169</v>
      </c>
      <c r="E94" t="s">
        <v>14</v>
      </c>
      <c r="F94" t="s">
        <v>82</v>
      </c>
      <c r="H94" t="s">
        <v>16</v>
      </c>
      <c r="I94" t="s">
        <v>17</v>
      </c>
      <c r="J94" t="s">
        <v>19</v>
      </c>
      <c r="K94" t="s">
        <v>19</v>
      </c>
      <c r="L94" t="s">
        <v>18</v>
      </c>
      <c r="M94" t="s">
        <v>18</v>
      </c>
      <c r="O94" t="s">
        <v>19</v>
      </c>
      <c r="P94" t="s">
        <v>19</v>
      </c>
      <c r="Q94" t="s">
        <v>277</v>
      </c>
      <c r="R94" s="2"/>
      <c r="U94" t="s">
        <v>37</v>
      </c>
      <c r="V94" t="s">
        <v>85</v>
      </c>
      <c r="W94" t="s">
        <v>86</v>
      </c>
    </row>
    <row r="95" spans="1:23" x14ac:dyDescent="0.2">
      <c r="A95" s="2">
        <v>340800846</v>
      </c>
      <c r="B95" s="3">
        <v>34553</v>
      </c>
      <c r="E95" t="s">
        <v>14</v>
      </c>
      <c r="F95" t="s">
        <v>82</v>
      </c>
      <c r="H95" t="s">
        <v>20</v>
      </c>
      <c r="I95" t="s">
        <v>17</v>
      </c>
      <c r="J95" t="s">
        <v>19</v>
      </c>
      <c r="K95" t="s">
        <v>19</v>
      </c>
      <c r="L95" t="s">
        <v>18</v>
      </c>
      <c r="M95" t="s">
        <v>18</v>
      </c>
      <c r="O95" t="s">
        <v>19</v>
      </c>
      <c r="P95" t="s">
        <v>19</v>
      </c>
      <c r="Q95" t="s">
        <v>277</v>
      </c>
      <c r="R95" s="2"/>
      <c r="T95" t="s">
        <v>84</v>
      </c>
      <c r="U95" t="s">
        <v>37</v>
      </c>
      <c r="V95" t="s">
        <v>85</v>
      </c>
      <c r="W95" t="s">
        <v>86</v>
      </c>
    </row>
    <row r="96" spans="1:23" x14ac:dyDescent="0.2">
      <c r="A96" s="2">
        <v>340800870</v>
      </c>
      <c r="B96" s="3">
        <v>38173</v>
      </c>
      <c r="E96" t="s">
        <v>14</v>
      </c>
      <c r="F96" t="s">
        <v>82</v>
      </c>
      <c r="H96" t="s">
        <v>16</v>
      </c>
      <c r="I96" t="s">
        <v>17</v>
      </c>
      <c r="J96" t="s">
        <v>19</v>
      </c>
      <c r="K96" t="s">
        <v>19</v>
      </c>
      <c r="L96" t="s">
        <v>18</v>
      </c>
      <c r="M96" t="s">
        <v>18</v>
      </c>
      <c r="O96" t="s">
        <v>19</v>
      </c>
      <c r="P96" t="s">
        <v>19</v>
      </c>
      <c r="Q96" t="s">
        <v>277</v>
      </c>
      <c r="R96" s="2"/>
      <c r="T96" t="s">
        <v>23</v>
      </c>
      <c r="U96" t="s">
        <v>37</v>
      </c>
      <c r="V96" t="s">
        <v>85</v>
      </c>
      <c r="W96" t="s">
        <v>86</v>
      </c>
    </row>
    <row r="97" spans="1:23" x14ac:dyDescent="0.2">
      <c r="A97" s="2">
        <v>340802834</v>
      </c>
      <c r="B97" s="3">
        <v>37228</v>
      </c>
      <c r="E97" t="s">
        <v>14</v>
      </c>
      <c r="F97" t="s">
        <v>82</v>
      </c>
      <c r="H97" t="s">
        <v>16</v>
      </c>
      <c r="I97" t="s">
        <v>17</v>
      </c>
      <c r="J97" t="s">
        <v>18</v>
      </c>
      <c r="K97" t="s">
        <v>18</v>
      </c>
      <c r="L97" t="s">
        <v>18</v>
      </c>
      <c r="M97" t="s">
        <v>18</v>
      </c>
      <c r="O97" t="s">
        <v>18</v>
      </c>
      <c r="P97" t="s">
        <v>19</v>
      </c>
      <c r="Q97" t="s">
        <v>277</v>
      </c>
      <c r="R97" s="2"/>
      <c r="V97" t="s">
        <v>85</v>
      </c>
      <c r="W97" t="s">
        <v>86</v>
      </c>
    </row>
    <row r="98" spans="1:23" x14ac:dyDescent="0.2">
      <c r="A98" s="2">
        <v>340804771</v>
      </c>
      <c r="B98" s="3">
        <v>38162</v>
      </c>
      <c r="E98" t="s">
        <v>14</v>
      </c>
      <c r="F98" t="s">
        <v>82</v>
      </c>
      <c r="G98" t="s">
        <v>236</v>
      </c>
      <c r="H98" t="s">
        <v>16</v>
      </c>
      <c r="I98" t="s">
        <v>17</v>
      </c>
      <c r="J98" t="s">
        <v>18</v>
      </c>
      <c r="K98" t="s">
        <v>19</v>
      </c>
      <c r="L98" t="s">
        <v>18</v>
      </c>
      <c r="M98" t="s">
        <v>18</v>
      </c>
      <c r="O98" t="s">
        <v>19</v>
      </c>
      <c r="P98" t="s">
        <v>19</v>
      </c>
      <c r="Q98" t="s">
        <v>277</v>
      </c>
      <c r="R98" s="2"/>
      <c r="U98" t="s">
        <v>37</v>
      </c>
      <c r="V98" t="s">
        <v>85</v>
      </c>
      <c r="W98" t="s">
        <v>86</v>
      </c>
    </row>
    <row r="99" spans="1:23" x14ac:dyDescent="0.2">
      <c r="A99" s="2">
        <v>340806159</v>
      </c>
      <c r="B99" s="3">
        <v>35304</v>
      </c>
      <c r="E99" t="s">
        <v>14</v>
      </c>
      <c r="F99" t="s">
        <v>82</v>
      </c>
      <c r="G99" t="s">
        <v>15</v>
      </c>
      <c r="H99" t="s">
        <v>16</v>
      </c>
      <c r="I99" t="s">
        <v>17</v>
      </c>
      <c r="J99" t="s">
        <v>18</v>
      </c>
      <c r="K99" t="s">
        <v>19</v>
      </c>
      <c r="L99" t="s">
        <v>18</v>
      </c>
      <c r="M99" t="s">
        <v>19</v>
      </c>
      <c r="N99" t="s">
        <v>22</v>
      </c>
      <c r="O99" t="s">
        <v>19</v>
      </c>
      <c r="P99" t="s">
        <v>19</v>
      </c>
      <c r="Q99" t="s">
        <v>277</v>
      </c>
      <c r="R99" s="2"/>
      <c r="T99" t="s">
        <v>84</v>
      </c>
      <c r="V99" t="s">
        <v>85</v>
      </c>
      <c r="W99" t="s">
        <v>86</v>
      </c>
    </row>
    <row r="100" spans="1:23" x14ac:dyDescent="0.2">
      <c r="A100" s="2">
        <v>340806198</v>
      </c>
      <c r="B100" s="3">
        <v>35304</v>
      </c>
      <c r="E100" t="s">
        <v>14</v>
      </c>
      <c r="F100" t="s">
        <v>82</v>
      </c>
      <c r="G100" t="s">
        <v>141</v>
      </c>
      <c r="H100" t="s">
        <v>16</v>
      </c>
      <c r="I100" t="s">
        <v>17</v>
      </c>
      <c r="J100" t="s">
        <v>18</v>
      </c>
      <c r="K100" t="s">
        <v>18</v>
      </c>
      <c r="L100" t="s">
        <v>18</v>
      </c>
      <c r="M100" t="s">
        <v>18</v>
      </c>
      <c r="O100" t="s">
        <v>19</v>
      </c>
      <c r="P100" t="s">
        <v>19</v>
      </c>
      <c r="Q100" t="s">
        <v>277</v>
      </c>
      <c r="R100" s="2"/>
      <c r="V100" t="s">
        <v>85</v>
      </c>
      <c r="W100" t="s">
        <v>86</v>
      </c>
    </row>
    <row r="101" spans="1:23" x14ac:dyDescent="0.2">
      <c r="A101" s="2">
        <v>340807021</v>
      </c>
      <c r="B101" s="3">
        <v>38160</v>
      </c>
      <c r="E101" t="s">
        <v>14</v>
      </c>
      <c r="F101" t="s">
        <v>82</v>
      </c>
      <c r="G101" t="s">
        <v>161</v>
      </c>
      <c r="H101" t="s">
        <v>16</v>
      </c>
      <c r="I101" t="s">
        <v>17</v>
      </c>
      <c r="J101" t="s">
        <v>19</v>
      </c>
      <c r="K101" t="s">
        <v>19</v>
      </c>
      <c r="L101" t="s">
        <v>18</v>
      </c>
      <c r="M101" t="s">
        <v>18</v>
      </c>
      <c r="O101" t="s">
        <v>19</v>
      </c>
      <c r="P101" t="s">
        <v>19</v>
      </c>
      <c r="Q101" t="s">
        <v>277</v>
      </c>
      <c r="R101" s="2"/>
      <c r="T101" t="s">
        <v>23</v>
      </c>
      <c r="U101" t="s">
        <v>37</v>
      </c>
      <c r="V101" t="s">
        <v>85</v>
      </c>
      <c r="W101" t="s">
        <v>86</v>
      </c>
    </row>
    <row r="102" spans="1:23" x14ac:dyDescent="0.2">
      <c r="A102" s="2">
        <v>340809103</v>
      </c>
      <c r="B102" s="3">
        <v>36038</v>
      </c>
      <c r="D102">
        <v>5293.51</v>
      </c>
      <c r="E102" t="s">
        <v>14</v>
      </c>
      <c r="F102" t="s">
        <v>82</v>
      </c>
      <c r="H102" t="s">
        <v>20</v>
      </c>
      <c r="I102" t="s">
        <v>17</v>
      </c>
      <c r="J102" t="s">
        <v>19</v>
      </c>
      <c r="K102" t="s">
        <v>19</v>
      </c>
      <c r="L102" t="s">
        <v>18</v>
      </c>
      <c r="M102" t="s">
        <v>18</v>
      </c>
      <c r="O102" t="s">
        <v>19</v>
      </c>
      <c r="P102" t="s">
        <v>19</v>
      </c>
      <c r="Q102" t="s">
        <v>277</v>
      </c>
      <c r="R102" s="2"/>
      <c r="T102" t="s">
        <v>84</v>
      </c>
      <c r="U102" t="s">
        <v>37</v>
      </c>
      <c r="V102" t="s">
        <v>85</v>
      </c>
      <c r="W102" t="s">
        <v>86</v>
      </c>
    </row>
    <row r="103" spans="1:23" x14ac:dyDescent="0.2">
      <c r="A103" s="2">
        <v>340810674</v>
      </c>
      <c r="B103" s="3">
        <v>35849</v>
      </c>
      <c r="E103" t="s">
        <v>14</v>
      </c>
      <c r="F103" t="s">
        <v>82</v>
      </c>
      <c r="H103" t="s">
        <v>16</v>
      </c>
      <c r="I103" t="s">
        <v>17</v>
      </c>
      <c r="J103" t="s">
        <v>18</v>
      </c>
      <c r="K103" t="s">
        <v>19</v>
      </c>
      <c r="L103" t="s">
        <v>18</v>
      </c>
      <c r="M103" t="s">
        <v>18</v>
      </c>
      <c r="O103" t="s">
        <v>19</v>
      </c>
      <c r="P103" t="s">
        <v>19</v>
      </c>
      <c r="Q103" t="s">
        <v>277</v>
      </c>
      <c r="R103" s="2"/>
      <c r="U103" t="s">
        <v>37</v>
      </c>
      <c r="V103" t="s">
        <v>85</v>
      </c>
      <c r="W103" t="s">
        <v>86</v>
      </c>
    </row>
    <row r="104" spans="1:23" x14ac:dyDescent="0.2">
      <c r="A104" s="2">
        <v>340810780</v>
      </c>
      <c r="B104" s="3">
        <v>36996</v>
      </c>
      <c r="E104" t="s">
        <v>14</v>
      </c>
      <c r="F104" t="s">
        <v>82</v>
      </c>
      <c r="H104" t="s">
        <v>16</v>
      </c>
      <c r="I104" t="s">
        <v>17</v>
      </c>
      <c r="J104" t="s">
        <v>19</v>
      </c>
      <c r="K104" t="s">
        <v>19</v>
      </c>
      <c r="L104" t="s">
        <v>18</v>
      </c>
      <c r="M104" t="s">
        <v>18</v>
      </c>
      <c r="O104" t="s">
        <v>19</v>
      </c>
      <c r="P104" t="s">
        <v>19</v>
      </c>
      <c r="Q104" t="s">
        <v>277</v>
      </c>
      <c r="R104" s="2"/>
      <c r="T104" t="s">
        <v>23</v>
      </c>
      <c r="U104" t="s">
        <v>37</v>
      </c>
      <c r="V104" t="s">
        <v>85</v>
      </c>
      <c r="W104" t="s">
        <v>86</v>
      </c>
    </row>
    <row r="105" spans="1:23" x14ac:dyDescent="0.2">
      <c r="A105" s="2">
        <v>340813174</v>
      </c>
      <c r="B105" s="3">
        <v>34254</v>
      </c>
      <c r="E105" t="s">
        <v>14</v>
      </c>
      <c r="F105" t="s">
        <v>82</v>
      </c>
      <c r="H105" t="s">
        <v>20</v>
      </c>
      <c r="I105" t="s">
        <v>17</v>
      </c>
      <c r="J105" t="s">
        <v>19</v>
      </c>
      <c r="K105" t="s">
        <v>19</v>
      </c>
      <c r="L105" t="s">
        <v>18</v>
      </c>
      <c r="M105" t="s">
        <v>19</v>
      </c>
      <c r="N105" t="s">
        <v>22</v>
      </c>
      <c r="O105" t="s">
        <v>19</v>
      </c>
      <c r="P105" t="s">
        <v>19</v>
      </c>
      <c r="Q105" t="s">
        <v>280</v>
      </c>
      <c r="R105" s="2"/>
      <c r="T105" t="s">
        <v>84</v>
      </c>
      <c r="U105" t="s">
        <v>37</v>
      </c>
      <c r="V105" t="s">
        <v>85</v>
      </c>
      <c r="W105" t="s">
        <v>86</v>
      </c>
    </row>
    <row r="106" spans="1:23" x14ac:dyDescent="0.2">
      <c r="A106" s="2">
        <v>340813477</v>
      </c>
      <c r="B106" s="3">
        <v>36093</v>
      </c>
      <c r="E106" t="s">
        <v>14</v>
      </c>
      <c r="F106" t="s">
        <v>82</v>
      </c>
      <c r="H106" t="s">
        <v>16</v>
      </c>
      <c r="I106" t="s">
        <v>17</v>
      </c>
      <c r="J106" t="s">
        <v>18</v>
      </c>
      <c r="K106" t="s">
        <v>18</v>
      </c>
      <c r="L106" t="s">
        <v>18</v>
      </c>
      <c r="M106" t="s">
        <v>18</v>
      </c>
      <c r="O106" t="s">
        <v>19</v>
      </c>
      <c r="P106" t="s">
        <v>19</v>
      </c>
      <c r="Q106" t="s">
        <v>277</v>
      </c>
      <c r="R106" s="2"/>
      <c r="T106" t="s">
        <v>84</v>
      </c>
      <c r="V106" t="s">
        <v>85</v>
      </c>
      <c r="W106" t="s">
        <v>86</v>
      </c>
    </row>
    <row r="107" spans="1:23" x14ac:dyDescent="0.2">
      <c r="A107" s="2">
        <v>340814174</v>
      </c>
      <c r="B107" s="3">
        <v>32561</v>
      </c>
      <c r="E107" t="s">
        <v>14</v>
      </c>
      <c r="F107" t="s">
        <v>82</v>
      </c>
      <c r="H107" t="s">
        <v>16</v>
      </c>
      <c r="I107" t="s">
        <v>17</v>
      </c>
      <c r="J107" t="s">
        <v>19</v>
      </c>
      <c r="K107" t="s">
        <v>19</v>
      </c>
      <c r="L107" t="s">
        <v>18</v>
      </c>
      <c r="M107" t="s">
        <v>18</v>
      </c>
      <c r="O107" t="s">
        <v>19</v>
      </c>
      <c r="P107" t="s">
        <v>19</v>
      </c>
      <c r="Q107" t="s">
        <v>277</v>
      </c>
      <c r="R107" s="2"/>
      <c r="T107" t="s">
        <v>23</v>
      </c>
      <c r="U107" t="s">
        <v>37</v>
      </c>
      <c r="V107" t="s">
        <v>85</v>
      </c>
      <c r="W107" t="s">
        <v>86</v>
      </c>
    </row>
    <row r="108" spans="1:23" x14ac:dyDescent="0.2">
      <c r="A108" s="2">
        <v>340814462</v>
      </c>
      <c r="B108" s="3">
        <v>30249</v>
      </c>
      <c r="E108" t="s">
        <v>14</v>
      </c>
      <c r="F108" t="s">
        <v>82</v>
      </c>
      <c r="H108" t="s">
        <v>20</v>
      </c>
      <c r="I108" t="s">
        <v>17</v>
      </c>
      <c r="J108" t="s">
        <v>19</v>
      </c>
      <c r="K108" t="s">
        <v>19</v>
      </c>
      <c r="L108" t="s">
        <v>18</v>
      </c>
      <c r="M108" t="s">
        <v>18</v>
      </c>
      <c r="O108" t="s">
        <v>19</v>
      </c>
      <c r="P108" t="s">
        <v>19</v>
      </c>
      <c r="Q108" t="s">
        <v>277</v>
      </c>
      <c r="R108" s="2"/>
      <c r="U108" t="s">
        <v>37</v>
      </c>
      <c r="V108" t="s">
        <v>85</v>
      </c>
      <c r="W108" t="s">
        <v>86</v>
      </c>
    </row>
    <row r="109" spans="1:23" x14ac:dyDescent="0.2">
      <c r="A109" s="2">
        <v>340814621</v>
      </c>
      <c r="B109" s="3">
        <v>35849</v>
      </c>
      <c r="E109" t="s">
        <v>14</v>
      </c>
      <c r="F109" t="s">
        <v>82</v>
      </c>
      <c r="H109" t="s">
        <v>16</v>
      </c>
      <c r="I109" t="s">
        <v>17</v>
      </c>
      <c r="J109" t="s">
        <v>18</v>
      </c>
      <c r="K109" t="s">
        <v>19</v>
      </c>
      <c r="L109" t="s">
        <v>18</v>
      </c>
      <c r="M109" t="s">
        <v>18</v>
      </c>
      <c r="O109" t="s">
        <v>19</v>
      </c>
      <c r="P109" t="s">
        <v>19</v>
      </c>
      <c r="Q109" t="s">
        <v>277</v>
      </c>
      <c r="R109" s="2"/>
      <c r="U109" t="s">
        <v>37</v>
      </c>
      <c r="V109" t="s">
        <v>85</v>
      </c>
      <c r="W109" t="s">
        <v>86</v>
      </c>
    </row>
    <row r="110" spans="1:23" x14ac:dyDescent="0.2">
      <c r="A110" s="2">
        <v>340814976</v>
      </c>
      <c r="B110" s="3">
        <v>30678</v>
      </c>
      <c r="E110" t="s">
        <v>14</v>
      </c>
      <c r="F110" t="s">
        <v>82</v>
      </c>
      <c r="H110" t="s">
        <v>16</v>
      </c>
      <c r="I110" t="s">
        <v>17</v>
      </c>
      <c r="J110" t="s">
        <v>18</v>
      </c>
      <c r="K110" t="s">
        <v>18</v>
      </c>
      <c r="L110" t="s">
        <v>18</v>
      </c>
      <c r="M110" t="s">
        <v>18</v>
      </c>
      <c r="O110" t="s">
        <v>19</v>
      </c>
      <c r="P110" t="s">
        <v>19</v>
      </c>
      <c r="Q110" t="s">
        <v>277</v>
      </c>
      <c r="R110" s="2"/>
      <c r="T110" t="s">
        <v>23</v>
      </c>
      <c r="V110" t="s">
        <v>85</v>
      </c>
      <c r="W110" t="s">
        <v>86</v>
      </c>
    </row>
    <row r="111" spans="1:23" x14ac:dyDescent="0.2">
      <c r="A111" s="2">
        <v>340815415</v>
      </c>
      <c r="B111" s="3">
        <v>35586</v>
      </c>
      <c r="E111" t="s">
        <v>14</v>
      </c>
      <c r="F111" t="s">
        <v>82</v>
      </c>
      <c r="H111" t="s">
        <v>16</v>
      </c>
      <c r="I111" t="s">
        <v>17</v>
      </c>
      <c r="J111" t="s">
        <v>19</v>
      </c>
      <c r="K111" t="s">
        <v>18</v>
      </c>
      <c r="L111" t="s">
        <v>18</v>
      </c>
      <c r="M111" t="s">
        <v>18</v>
      </c>
      <c r="O111" t="s">
        <v>19</v>
      </c>
      <c r="P111" t="s">
        <v>19</v>
      </c>
      <c r="Q111" t="s">
        <v>277</v>
      </c>
      <c r="R111" s="2"/>
      <c r="T111" t="s">
        <v>23</v>
      </c>
      <c r="V111" t="s">
        <v>85</v>
      </c>
      <c r="W111" t="s">
        <v>86</v>
      </c>
    </row>
    <row r="112" spans="1:23" x14ac:dyDescent="0.2">
      <c r="A112" s="2">
        <v>340815599</v>
      </c>
      <c r="B112" s="3">
        <v>24959</v>
      </c>
      <c r="E112" t="s">
        <v>14</v>
      </c>
      <c r="F112" t="s">
        <v>82</v>
      </c>
      <c r="H112" t="s">
        <v>16</v>
      </c>
      <c r="I112" t="s">
        <v>17</v>
      </c>
      <c r="J112" t="s">
        <v>18</v>
      </c>
      <c r="K112" t="s">
        <v>18</v>
      </c>
      <c r="L112" t="s">
        <v>18</v>
      </c>
      <c r="M112" t="s">
        <v>18</v>
      </c>
      <c r="O112" t="s">
        <v>19</v>
      </c>
      <c r="P112" t="s">
        <v>19</v>
      </c>
      <c r="Q112" t="s">
        <v>277</v>
      </c>
      <c r="R112" s="2"/>
      <c r="T112" t="s">
        <v>23</v>
      </c>
      <c r="V112" t="s">
        <v>85</v>
      </c>
      <c r="W112" t="s">
        <v>86</v>
      </c>
    </row>
    <row r="113" spans="1:23" x14ac:dyDescent="0.2">
      <c r="A113" s="2">
        <v>340816752</v>
      </c>
      <c r="B113" s="3">
        <v>35304</v>
      </c>
      <c r="E113" t="s">
        <v>14</v>
      </c>
      <c r="F113" t="s">
        <v>82</v>
      </c>
      <c r="G113" t="s">
        <v>27</v>
      </c>
      <c r="H113" t="s">
        <v>16</v>
      </c>
      <c r="I113" t="s">
        <v>17</v>
      </c>
      <c r="J113" t="s">
        <v>18</v>
      </c>
      <c r="K113" t="s">
        <v>19</v>
      </c>
      <c r="L113" t="s">
        <v>18</v>
      </c>
      <c r="M113" t="s">
        <v>18</v>
      </c>
      <c r="O113" t="s">
        <v>19</v>
      </c>
      <c r="P113" t="s">
        <v>19</v>
      </c>
      <c r="Q113" t="s">
        <v>277</v>
      </c>
      <c r="R113" s="2"/>
      <c r="V113" t="s">
        <v>85</v>
      </c>
      <c r="W113" t="s">
        <v>86</v>
      </c>
    </row>
    <row r="114" spans="1:23" x14ac:dyDescent="0.2">
      <c r="A114" s="2">
        <v>340816762</v>
      </c>
      <c r="B114" s="3">
        <v>35737</v>
      </c>
      <c r="E114" t="s">
        <v>14</v>
      </c>
      <c r="F114" t="s">
        <v>82</v>
      </c>
      <c r="G114" t="s">
        <v>23</v>
      </c>
      <c r="H114" t="s">
        <v>16</v>
      </c>
      <c r="I114" t="s">
        <v>17</v>
      </c>
      <c r="J114" t="s">
        <v>18</v>
      </c>
      <c r="K114" t="s">
        <v>18</v>
      </c>
      <c r="L114" t="s">
        <v>18</v>
      </c>
      <c r="M114" t="s">
        <v>18</v>
      </c>
      <c r="O114" t="s">
        <v>19</v>
      </c>
      <c r="P114" t="s">
        <v>19</v>
      </c>
      <c r="Q114" t="s">
        <v>277</v>
      </c>
      <c r="R114" s="2"/>
      <c r="T114" t="s">
        <v>84</v>
      </c>
      <c r="V114" t="s">
        <v>85</v>
      </c>
      <c r="W114" t="s">
        <v>86</v>
      </c>
    </row>
    <row r="115" spans="1:23" x14ac:dyDescent="0.2">
      <c r="A115" s="2">
        <v>340820285</v>
      </c>
      <c r="B115" s="3">
        <v>29577</v>
      </c>
      <c r="E115" t="s">
        <v>14</v>
      </c>
      <c r="F115" t="s">
        <v>82</v>
      </c>
      <c r="H115" t="s">
        <v>20</v>
      </c>
      <c r="I115" t="s">
        <v>17</v>
      </c>
      <c r="J115" t="s">
        <v>19</v>
      </c>
      <c r="K115" t="s">
        <v>19</v>
      </c>
      <c r="L115" t="s">
        <v>18</v>
      </c>
      <c r="M115" t="s">
        <v>18</v>
      </c>
      <c r="O115" t="s">
        <v>19</v>
      </c>
      <c r="P115" t="s">
        <v>19</v>
      </c>
      <c r="Q115" t="s">
        <v>277</v>
      </c>
      <c r="R115" s="2"/>
      <c r="U115" t="s">
        <v>37</v>
      </c>
      <c r="V115" t="s">
        <v>85</v>
      </c>
      <c r="W115" t="s">
        <v>86</v>
      </c>
    </row>
    <row r="116" spans="1:23" x14ac:dyDescent="0.2">
      <c r="A116" s="2">
        <v>340821186</v>
      </c>
      <c r="B116" s="3">
        <v>36880</v>
      </c>
      <c r="E116" t="s">
        <v>14</v>
      </c>
      <c r="F116" t="s">
        <v>82</v>
      </c>
      <c r="H116" t="s">
        <v>16</v>
      </c>
      <c r="I116" t="s">
        <v>17</v>
      </c>
      <c r="J116" t="s">
        <v>19</v>
      </c>
      <c r="K116" t="s">
        <v>18</v>
      </c>
      <c r="L116" t="s">
        <v>18</v>
      </c>
      <c r="M116" t="s">
        <v>18</v>
      </c>
      <c r="O116" t="s">
        <v>19</v>
      </c>
      <c r="P116" t="s">
        <v>19</v>
      </c>
      <c r="Q116" t="s">
        <v>277</v>
      </c>
      <c r="R116" s="2"/>
      <c r="T116" t="s">
        <v>23</v>
      </c>
      <c r="V116" t="s">
        <v>85</v>
      </c>
      <c r="W116" t="s">
        <v>86</v>
      </c>
    </row>
    <row r="117" spans="1:23" x14ac:dyDescent="0.2">
      <c r="A117" s="2">
        <v>340822768</v>
      </c>
      <c r="B117" s="3">
        <v>37665</v>
      </c>
      <c r="E117" t="s">
        <v>14</v>
      </c>
      <c r="F117" t="s">
        <v>82</v>
      </c>
      <c r="G117" t="s">
        <v>149</v>
      </c>
      <c r="H117" t="s">
        <v>20</v>
      </c>
      <c r="I117" t="s">
        <v>17</v>
      </c>
      <c r="J117" t="s">
        <v>19</v>
      </c>
      <c r="K117" t="s">
        <v>19</v>
      </c>
      <c r="L117" t="s">
        <v>18</v>
      </c>
      <c r="M117" t="s">
        <v>18</v>
      </c>
      <c r="O117" t="s">
        <v>19</v>
      </c>
      <c r="P117" t="s">
        <v>19</v>
      </c>
      <c r="Q117" t="s">
        <v>277</v>
      </c>
      <c r="R117" s="2"/>
      <c r="U117" t="s">
        <v>37</v>
      </c>
      <c r="V117" t="s">
        <v>85</v>
      </c>
      <c r="W117" t="s">
        <v>86</v>
      </c>
    </row>
    <row r="118" spans="1:23" x14ac:dyDescent="0.2">
      <c r="A118" s="2">
        <v>340822876</v>
      </c>
      <c r="B118" s="3">
        <v>31501</v>
      </c>
      <c r="E118" t="s">
        <v>14</v>
      </c>
      <c r="F118" t="s">
        <v>82</v>
      </c>
      <c r="H118" t="s">
        <v>20</v>
      </c>
      <c r="I118" t="s">
        <v>17</v>
      </c>
      <c r="J118" t="s">
        <v>18</v>
      </c>
      <c r="K118" t="s">
        <v>18</v>
      </c>
      <c r="L118" t="s">
        <v>18</v>
      </c>
      <c r="M118" t="s">
        <v>18</v>
      </c>
      <c r="O118" t="s">
        <v>19</v>
      </c>
      <c r="P118" t="s">
        <v>19</v>
      </c>
      <c r="Q118" t="s">
        <v>277</v>
      </c>
      <c r="R118" s="2"/>
      <c r="V118" t="s">
        <v>85</v>
      </c>
      <c r="W118" t="s">
        <v>86</v>
      </c>
    </row>
    <row r="119" spans="1:23" x14ac:dyDescent="0.2">
      <c r="A119" s="2">
        <v>340823334</v>
      </c>
      <c r="B119" s="3">
        <v>37972</v>
      </c>
      <c r="E119" t="s">
        <v>14</v>
      </c>
      <c r="F119" t="s">
        <v>82</v>
      </c>
      <c r="H119" t="s">
        <v>16</v>
      </c>
      <c r="I119" t="s">
        <v>17</v>
      </c>
      <c r="J119" t="s">
        <v>18</v>
      </c>
      <c r="K119" t="s">
        <v>19</v>
      </c>
      <c r="L119" t="s">
        <v>18</v>
      </c>
      <c r="M119" t="s">
        <v>18</v>
      </c>
      <c r="O119" t="s">
        <v>19</v>
      </c>
      <c r="P119" t="s">
        <v>19</v>
      </c>
      <c r="Q119" t="s">
        <v>277</v>
      </c>
      <c r="R119" s="2"/>
      <c r="U119" t="s">
        <v>37</v>
      </c>
      <c r="V119" t="s">
        <v>85</v>
      </c>
      <c r="W119" t="s">
        <v>86</v>
      </c>
    </row>
    <row r="120" spans="1:23" x14ac:dyDescent="0.2">
      <c r="A120" s="2">
        <v>340825830</v>
      </c>
      <c r="B120" s="3">
        <v>37308</v>
      </c>
      <c r="E120" t="s">
        <v>14</v>
      </c>
      <c r="F120" t="s">
        <v>82</v>
      </c>
      <c r="H120" t="s">
        <v>16</v>
      </c>
      <c r="I120" t="s">
        <v>17</v>
      </c>
      <c r="J120" t="s">
        <v>19</v>
      </c>
      <c r="K120" t="s">
        <v>19</v>
      </c>
      <c r="L120" t="s">
        <v>18</v>
      </c>
      <c r="M120" t="s">
        <v>18</v>
      </c>
      <c r="O120" t="s">
        <v>19</v>
      </c>
      <c r="P120" t="s">
        <v>19</v>
      </c>
      <c r="Q120" t="s">
        <v>277</v>
      </c>
      <c r="R120" s="2"/>
      <c r="T120" t="s">
        <v>23</v>
      </c>
      <c r="U120" t="s">
        <v>37</v>
      </c>
      <c r="V120" t="s">
        <v>85</v>
      </c>
      <c r="W120" t="s">
        <v>86</v>
      </c>
    </row>
    <row r="121" spans="1:23" x14ac:dyDescent="0.2">
      <c r="A121" s="2">
        <v>340827679</v>
      </c>
      <c r="B121" s="3">
        <v>37356</v>
      </c>
      <c r="E121" t="s">
        <v>14</v>
      </c>
      <c r="F121" t="s">
        <v>82</v>
      </c>
      <c r="H121" t="s">
        <v>16</v>
      </c>
      <c r="I121" t="s">
        <v>17</v>
      </c>
      <c r="J121" t="s">
        <v>18</v>
      </c>
      <c r="K121" t="s">
        <v>18</v>
      </c>
      <c r="L121" t="s">
        <v>18</v>
      </c>
      <c r="M121" t="s">
        <v>18</v>
      </c>
      <c r="O121" t="s">
        <v>19</v>
      </c>
      <c r="P121" t="s">
        <v>19</v>
      </c>
      <c r="Q121" t="s">
        <v>277</v>
      </c>
      <c r="R121" s="2"/>
      <c r="T121" t="s">
        <v>23</v>
      </c>
      <c r="V121" t="s">
        <v>85</v>
      </c>
      <c r="W121" t="s">
        <v>86</v>
      </c>
    </row>
    <row r="122" spans="1:23" x14ac:dyDescent="0.2">
      <c r="A122" s="2">
        <v>340829012</v>
      </c>
      <c r="B122" s="3">
        <v>36381</v>
      </c>
      <c r="E122" t="s">
        <v>14</v>
      </c>
      <c r="F122" t="s">
        <v>82</v>
      </c>
      <c r="H122" t="s">
        <v>16</v>
      </c>
      <c r="I122" t="s">
        <v>17</v>
      </c>
      <c r="J122" t="s">
        <v>18</v>
      </c>
      <c r="K122" t="s">
        <v>19</v>
      </c>
      <c r="L122" t="s">
        <v>18</v>
      </c>
      <c r="M122" t="s">
        <v>18</v>
      </c>
      <c r="O122" t="s">
        <v>19</v>
      </c>
      <c r="P122" t="s">
        <v>19</v>
      </c>
      <c r="Q122" t="s">
        <v>277</v>
      </c>
      <c r="R122" s="2"/>
      <c r="T122" t="s">
        <v>23</v>
      </c>
      <c r="U122" t="s">
        <v>37</v>
      </c>
      <c r="V122" t="s">
        <v>85</v>
      </c>
      <c r="W122" t="s">
        <v>86</v>
      </c>
    </row>
    <row r="123" spans="1:23" x14ac:dyDescent="0.2">
      <c r="A123" s="2">
        <v>340829114</v>
      </c>
      <c r="B123" s="3">
        <v>39546</v>
      </c>
      <c r="E123" t="s">
        <v>14</v>
      </c>
      <c r="F123" t="s">
        <v>82</v>
      </c>
      <c r="H123" t="s">
        <v>16</v>
      </c>
      <c r="I123" t="s">
        <v>17</v>
      </c>
      <c r="J123" t="s">
        <v>19</v>
      </c>
      <c r="K123" t="s">
        <v>18</v>
      </c>
      <c r="L123" t="s">
        <v>18</v>
      </c>
      <c r="M123" t="s">
        <v>18</v>
      </c>
      <c r="O123" t="s">
        <v>19</v>
      </c>
      <c r="P123" t="s">
        <v>19</v>
      </c>
      <c r="Q123" t="s">
        <v>277</v>
      </c>
      <c r="R123" s="2"/>
      <c r="V123" t="s">
        <v>85</v>
      </c>
      <c r="W123" t="s">
        <v>86</v>
      </c>
    </row>
    <row r="124" spans="1:23" x14ac:dyDescent="0.2">
      <c r="A124" s="2">
        <v>340829967</v>
      </c>
      <c r="B124" s="3">
        <v>37202</v>
      </c>
      <c r="E124" t="s">
        <v>14</v>
      </c>
      <c r="F124" t="s">
        <v>82</v>
      </c>
      <c r="H124" t="s">
        <v>16</v>
      </c>
      <c r="I124" t="s">
        <v>17</v>
      </c>
      <c r="J124" t="s">
        <v>18</v>
      </c>
      <c r="K124" t="s">
        <v>18</v>
      </c>
      <c r="L124" t="s">
        <v>18</v>
      </c>
      <c r="M124" t="s">
        <v>18</v>
      </c>
      <c r="O124" t="s">
        <v>19</v>
      </c>
      <c r="P124" t="s">
        <v>19</v>
      </c>
      <c r="Q124" t="s">
        <v>277</v>
      </c>
      <c r="R124" s="2"/>
      <c r="V124" t="s">
        <v>85</v>
      </c>
      <c r="W124" t="s">
        <v>86</v>
      </c>
    </row>
    <row r="125" spans="1:23" x14ac:dyDescent="0.2">
      <c r="A125" s="2">
        <v>340830629</v>
      </c>
      <c r="B125" s="3">
        <v>38174</v>
      </c>
      <c r="E125" t="s">
        <v>14</v>
      </c>
      <c r="F125" t="s">
        <v>82</v>
      </c>
      <c r="H125" t="s">
        <v>16</v>
      </c>
      <c r="I125" t="s">
        <v>17</v>
      </c>
      <c r="J125" t="s">
        <v>19</v>
      </c>
      <c r="K125" t="s">
        <v>19</v>
      </c>
      <c r="L125" t="s">
        <v>18</v>
      </c>
      <c r="M125" t="s">
        <v>18</v>
      </c>
      <c r="O125" t="s">
        <v>19</v>
      </c>
      <c r="P125" t="s">
        <v>19</v>
      </c>
      <c r="Q125" t="s">
        <v>277</v>
      </c>
      <c r="R125" s="2"/>
      <c r="T125" t="s">
        <v>23</v>
      </c>
      <c r="U125" t="s">
        <v>37</v>
      </c>
      <c r="V125" t="s">
        <v>85</v>
      </c>
      <c r="W125" t="s">
        <v>86</v>
      </c>
    </row>
    <row r="126" spans="1:23" x14ac:dyDescent="0.2">
      <c r="A126" s="2">
        <v>340833774</v>
      </c>
      <c r="B126" s="3">
        <v>36131</v>
      </c>
      <c r="E126" t="s">
        <v>14</v>
      </c>
      <c r="F126" t="s">
        <v>82</v>
      </c>
      <c r="H126" t="s">
        <v>16</v>
      </c>
      <c r="I126" t="s">
        <v>17</v>
      </c>
      <c r="J126" t="s">
        <v>18</v>
      </c>
      <c r="K126" t="s">
        <v>18</v>
      </c>
      <c r="L126" t="s">
        <v>18</v>
      </c>
      <c r="M126" t="s">
        <v>18</v>
      </c>
      <c r="O126" t="s">
        <v>18</v>
      </c>
      <c r="P126" t="s">
        <v>19</v>
      </c>
      <c r="Q126" t="s">
        <v>277</v>
      </c>
      <c r="R126" s="2"/>
      <c r="V126" t="s">
        <v>85</v>
      </c>
      <c r="W126" t="s">
        <v>86</v>
      </c>
    </row>
    <row r="127" spans="1:23" x14ac:dyDescent="0.2">
      <c r="A127" s="2">
        <v>340835657</v>
      </c>
      <c r="B127" s="3">
        <v>39327</v>
      </c>
      <c r="E127" t="s">
        <v>14</v>
      </c>
      <c r="F127" t="s">
        <v>82</v>
      </c>
      <c r="H127" t="s">
        <v>16</v>
      </c>
      <c r="I127" t="s">
        <v>17</v>
      </c>
      <c r="J127" t="s">
        <v>18</v>
      </c>
      <c r="K127" t="s">
        <v>18</v>
      </c>
      <c r="L127" t="s">
        <v>18</v>
      </c>
      <c r="M127" t="s">
        <v>18</v>
      </c>
      <c r="O127" t="s">
        <v>19</v>
      </c>
      <c r="P127" t="s">
        <v>19</v>
      </c>
      <c r="Q127" t="s">
        <v>277</v>
      </c>
      <c r="R127" s="2"/>
      <c r="T127" t="s">
        <v>23</v>
      </c>
      <c r="V127" t="s">
        <v>85</v>
      </c>
      <c r="W127" t="s">
        <v>86</v>
      </c>
    </row>
    <row r="128" spans="1:23" x14ac:dyDescent="0.2">
      <c r="A128" s="2">
        <v>340836793</v>
      </c>
      <c r="B128" s="3">
        <v>36020</v>
      </c>
      <c r="E128" t="s">
        <v>14</v>
      </c>
      <c r="F128" t="s">
        <v>82</v>
      </c>
      <c r="H128" t="s">
        <v>16</v>
      </c>
      <c r="I128" t="s">
        <v>17</v>
      </c>
      <c r="J128" t="s">
        <v>19</v>
      </c>
      <c r="K128" t="s">
        <v>19</v>
      </c>
      <c r="L128" t="s">
        <v>18</v>
      </c>
      <c r="M128" t="s">
        <v>18</v>
      </c>
      <c r="O128" t="s">
        <v>19</v>
      </c>
      <c r="P128" t="s">
        <v>19</v>
      </c>
      <c r="Q128" t="s">
        <v>277</v>
      </c>
      <c r="R128" s="2"/>
      <c r="T128" t="s">
        <v>23</v>
      </c>
      <c r="U128" t="s">
        <v>37</v>
      </c>
      <c r="V128" t="s">
        <v>85</v>
      </c>
      <c r="W128" t="s">
        <v>86</v>
      </c>
    </row>
    <row r="129" spans="1:23" x14ac:dyDescent="0.2">
      <c r="A129" s="2">
        <v>340837006</v>
      </c>
      <c r="B129" s="3">
        <v>39887</v>
      </c>
      <c r="C129">
        <v>1.72</v>
      </c>
      <c r="D129">
        <v>184.35</v>
      </c>
      <c r="E129" t="s">
        <v>14</v>
      </c>
      <c r="F129" t="s">
        <v>82</v>
      </c>
      <c r="G129" t="s">
        <v>141</v>
      </c>
      <c r="H129" t="s">
        <v>20</v>
      </c>
      <c r="I129" t="s">
        <v>17</v>
      </c>
      <c r="J129" t="s">
        <v>18</v>
      </c>
      <c r="K129" t="s">
        <v>19</v>
      </c>
      <c r="L129" t="s">
        <v>18</v>
      </c>
      <c r="M129" t="s">
        <v>18</v>
      </c>
      <c r="O129" t="s">
        <v>19</v>
      </c>
      <c r="P129" t="s">
        <v>19</v>
      </c>
      <c r="Q129" t="s">
        <v>277</v>
      </c>
      <c r="R129" s="2"/>
      <c r="V129" t="s">
        <v>85</v>
      </c>
      <c r="W129" t="s">
        <v>86</v>
      </c>
    </row>
    <row r="130" spans="1:23" x14ac:dyDescent="0.2">
      <c r="A130" s="2">
        <v>340840219</v>
      </c>
      <c r="B130" s="3">
        <v>28845</v>
      </c>
      <c r="E130" t="s">
        <v>14</v>
      </c>
      <c r="F130" t="s">
        <v>82</v>
      </c>
      <c r="G130" t="s">
        <v>228</v>
      </c>
      <c r="H130" t="s">
        <v>20</v>
      </c>
      <c r="I130" t="s">
        <v>17</v>
      </c>
      <c r="J130" t="s">
        <v>19</v>
      </c>
      <c r="K130" t="s">
        <v>19</v>
      </c>
      <c r="L130" t="s">
        <v>18</v>
      </c>
      <c r="M130" t="s">
        <v>18</v>
      </c>
      <c r="O130" t="s">
        <v>19</v>
      </c>
      <c r="P130" t="s">
        <v>19</v>
      </c>
      <c r="Q130" t="s">
        <v>281</v>
      </c>
      <c r="R130" s="2"/>
      <c r="T130" t="s">
        <v>84</v>
      </c>
      <c r="U130" t="s">
        <v>37</v>
      </c>
      <c r="V130" t="s">
        <v>85</v>
      </c>
      <c r="W130" t="s">
        <v>86</v>
      </c>
    </row>
    <row r="131" spans="1:23" x14ac:dyDescent="0.2">
      <c r="A131" s="2">
        <v>340841354</v>
      </c>
      <c r="B131" s="3">
        <v>39292</v>
      </c>
      <c r="E131" t="s">
        <v>14</v>
      </c>
      <c r="F131" t="s">
        <v>82</v>
      </c>
      <c r="H131" t="s">
        <v>20</v>
      </c>
      <c r="I131" t="s">
        <v>17</v>
      </c>
      <c r="J131" t="s">
        <v>19</v>
      </c>
      <c r="K131" t="s">
        <v>19</v>
      </c>
      <c r="L131" t="s">
        <v>18</v>
      </c>
      <c r="M131" t="s">
        <v>18</v>
      </c>
      <c r="O131" t="s">
        <v>19</v>
      </c>
      <c r="P131" t="s">
        <v>19</v>
      </c>
      <c r="Q131" t="s">
        <v>277</v>
      </c>
      <c r="R131" s="2"/>
      <c r="V131" t="s">
        <v>85</v>
      </c>
      <c r="W131" t="s">
        <v>86</v>
      </c>
    </row>
    <row r="132" spans="1:23" x14ac:dyDescent="0.2">
      <c r="A132" s="2">
        <v>340843050</v>
      </c>
      <c r="B132" s="3">
        <v>36033</v>
      </c>
      <c r="E132" t="s">
        <v>14</v>
      </c>
      <c r="F132" t="s">
        <v>82</v>
      </c>
      <c r="H132" t="s">
        <v>20</v>
      </c>
      <c r="I132" t="s">
        <v>17</v>
      </c>
      <c r="J132" t="s">
        <v>19</v>
      </c>
      <c r="K132" t="s">
        <v>19</v>
      </c>
      <c r="L132" t="s">
        <v>18</v>
      </c>
      <c r="M132" t="s">
        <v>19</v>
      </c>
      <c r="N132" t="s">
        <v>22</v>
      </c>
      <c r="O132" t="s">
        <v>19</v>
      </c>
      <c r="P132" t="s">
        <v>19</v>
      </c>
      <c r="Q132" t="s">
        <v>277</v>
      </c>
      <c r="R132" s="2"/>
      <c r="T132" t="s">
        <v>84</v>
      </c>
      <c r="V132" t="s">
        <v>85</v>
      </c>
      <c r="W132" t="s">
        <v>86</v>
      </c>
    </row>
    <row r="133" spans="1:23" x14ac:dyDescent="0.2">
      <c r="A133" s="2">
        <v>340843244</v>
      </c>
      <c r="B133" s="3">
        <v>39887</v>
      </c>
      <c r="E133" t="s">
        <v>14</v>
      </c>
      <c r="F133" t="s">
        <v>82</v>
      </c>
      <c r="G133" t="s">
        <v>15</v>
      </c>
      <c r="H133" t="s">
        <v>16</v>
      </c>
      <c r="I133" t="s">
        <v>17</v>
      </c>
      <c r="J133" t="s">
        <v>18</v>
      </c>
      <c r="K133" t="s">
        <v>18</v>
      </c>
      <c r="L133" t="s">
        <v>18</v>
      </c>
      <c r="M133" t="s">
        <v>18</v>
      </c>
      <c r="O133" t="s">
        <v>19</v>
      </c>
      <c r="P133" t="s">
        <v>19</v>
      </c>
      <c r="Q133" t="s">
        <v>277</v>
      </c>
      <c r="R133" s="2"/>
      <c r="T133" t="s">
        <v>84</v>
      </c>
      <c r="V133" t="s">
        <v>85</v>
      </c>
      <c r="W133" t="s">
        <v>86</v>
      </c>
    </row>
    <row r="134" spans="1:23" x14ac:dyDescent="0.2">
      <c r="A134" s="2">
        <v>340843252</v>
      </c>
      <c r="B134" s="3">
        <v>39887</v>
      </c>
      <c r="D134">
        <v>334.74</v>
      </c>
      <c r="E134" t="s">
        <v>14</v>
      </c>
      <c r="F134" t="s">
        <v>82</v>
      </c>
      <c r="G134" t="s">
        <v>25</v>
      </c>
      <c r="H134" t="s">
        <v>20</v>
      </c>
      <c r="I134" t="s">
        <v>17</v>
      </c>
      <c r="J134" t="s">
        <v>18</v>
      </c>
      <c r="K134" t="s">
        <v>19</v>
      </c>
      <c r="L134" t="s">
        <v>18</v>
      </c>
      <c r="M134" t="s">
        <v>18</v>
      </c>
      <c r="O134" t="s">
        <v>19</v>
      </c>
      <c r="P134" t="s">
        <v>19</v>
      </c>
      <c r="Q134" t="s">
        <v>277</v>
      </c>
      <c r="R134" s="2"/>
      <c r="V134" t="s">
        <v>85</v>
      </c>
      <c r="W134" t="s">
        <v>86</v>
      </c>
    </row>
    <row r="135" spans="1:23" x14ac:dyDescent="0.2">
      <c r="A135" s="2">
        <v>340844532</v>
      </c>
      <c r="B135" s="3">
        <v>38169</v>
      </c>
      <c r="E135" t="s">
        <v>14</v>
      </c>
      <c r="F135" t="s">
        <v>82</v>
      </c>
      <c r="H135" t="s">
        <v>16</v>
      </c>
      <c r="I135" t="s">
        <v>17</v>
      </c>
      <c r="J135" t="s">
        <v>19</v>
      </c>
      <c r="K135" t="s">
        <v>19</v>
      </c>
      <c r="L135" t="s">
        <v>18</v>
      </c>
      <c r="M135" t="s">
        <v>18</v>
      </c>
      <c r="O135" t="s">
        <v>19</v>
      </c>
      <c r="P135" t="s">
        <v>19</v>
      </c>
      <c r="Q135" t="s">
        <v>277</v>
      </c>
      <c r="R135" s="2"/>
      <c r="U135" t="s">
        <v>37</v>
      </c>
      <c r="V135" t="s">
        <v>85</v>
      </c>
      <c r="W135" t="s">
        <v>86</v>
      </c>
    </row>
    <row r="136" spans="1:23" x14ac:dyDescent="0.2">
      <c r="A136" s="2">
        <v>340845403</v>
      </c>
      <c r="B136" s="3">
        <v>39296</v>
      </c>
      <c r="E136" t="s">
        <v>14</v>
      </c>
      <c r="F136" t="s">
        <v>82</v>
      </c>
      <c r="G136" t="s">
        <v>106</v>
      </c>
      <c r="H136" t="s">
        <v>20</v>
      </c>
      <c r="I136" t="s">
        <v>17</v>
      </c>
      <c r="J136" t="s">
        <v>19</v>
      </c>
      <c r="K136" t="s">
        <v>19</v>
      </c>
      <c r="L136" t="s">
        <v>18</v>
      </c>
      <c r="M136" t="s">
        <v>18</v>
      </c>
      <c r="O136" t="s">
        <v>19</v>
      </c>
      <c r="P136" t="s">
        <v>19</v>
      </c>
      <c r="Q136" t="s">
        <v>277</v>
      </c>
      <c r="R136" s="2"/>
      <c r="V136" t="s">
        <v>85</v>
      </c>
      <c r="W136" t="s">
        <v>86</v>
      </c>
    </row>
    <row r="137" spans="1:23" x14ac:dyDescent="0.2">
      <c r="A137" s="2">
        <v>340845557</v>
      </c>
      <c r="B137" s="3">
        <v>31543</v>
      </c>
      <c r="E137" t="s">
        <v>14</v>
      </c>
      <c r="F137" t="s">
        <v>82</v>
      </c>
      <c r="H137" t="s">
        <v>16</v>
      </c>
      <c r="I137" t="s">
        <v>17</v>
      </c>
      <c r="J137" t="s">
        <v>18</v>
      </c>
      <c r="K137" t="s">
        <v>18</v>
      </c>
      <c r="L137" t="s">
        <v>18</v>
      </c>
      <c r="M137" t="s">
        <v>18</v>
      </c>
      <c r="O137" t="s">
        <v>19</v>
      </c>
      <c r="P137" t="s">
        <v>19</v>
      </c>
      <c r="Q137" t="s">
        <v>277</v>
      </c>
      <c r="R137" s="2"/>
      <c r="V137" t="s">
        <v>85</v>
      </c>
      <c r="W137" t="s">
        <v>86</v>
      </c>
    </row>
    <row r="138" spans="1:23" x14ac:dyDescent="0.2">
      <c r="A138" s="2">
        <v>340847207</v>
      </c>
      <c r="B138" s="3">
        <v>34577</v>
      </c>
      <c r="E138" t="s">
        <v>14</v>
      </c>
      <c r="F138" t="s">
        <v>82</v>
      </c>
      <c r="G138" t="s">
        <v>250</v>
      </c>
      <c r="H138" t="s">
        <v>20</v>
      </c>
      <c r="I138" t="s">
        <v>17</v>
      </c>
      <c r="J138" t="s">
        <v>19</v>
      </c>
      <c r="K138" t="s">
        <v>19</v>
      </c>
      <c r="L138" t="s">
        <v>18</v>
      </c>
      <c r="M138" t="s">
        <v>18</v>
      </c>
      <c r="O138" t="s">
        <v>19</v>
      </c>
      <c r="P138" t="s">
        <v>19</v>
      </c>
      <c r="Q138" t="s">
        <v>277</v>
      </c>
      <c r="R138" s="2"/>
      <c r="T138" t="s">
        <v>84</v>
      </c>
      <c r="V138" t="s">
        <v>85</v>
      </c>
      <c r="W138" t="s">
        <v>86</v>
      </c>
    </row>
    <row r="139" spans="1:23" x14ac:dyDescent="0.2">
      <c r="A139" s="2">
        <v>340847455</v>
      </c>
      <c r="B139" s="3">
        <v>39887</v>
      </c>
      <c r="E139" t="s">
        <v>14</v>
      </c>
      <c r="F139" t="s">
        <v>82</v>
      </c>
      <c r="H139" t="s">
        <v>16</v>
      </c>
      <c r="I139" t="s">
        <v>17</v>
      </c>
      <c r="J139" t="s">
        <v>18</v>
      </c>
      <c r="K139" t="s">
        <v>18</v>
      </c>
      <c r="L139" t="s">
        <v>18</v>
      </c>
      <c r="M139" t="s">
        <v>18</v>
      </c>
      <c r="O139" t="s">
        <v>19</v>
      </c>
      <c r="P139" t="s">
        <v>19</v>
      </c>
      <c r="Q139" t="s">
        <v>277</v>
      </c>
      <c r="R139" s="2"/>
      <c r="V139" t="s">
        <v>85</v>
      </c>
      <c r="W139" t="s">
        <v>86</v>
      </c>
    </row>
    <row r="140" spans="1:23" x14ac:dyDescent="0.2">
      <c r="A140" s="2">
        <v>340847802</v>
      </c>
      <c r="B140" s="3">
        <v>37606</v>
      </c>
      <c r="E140" t="s">
        <v>14</v>
      </c>
      <c r="F140" t="s">
        <v>82</v>
      </c>
      <c r="H140" t="s">
        <v>16</v>
      </c>
      <c r="I140" t="s">
        <v>17</v>
      </c>
      <c r="J140" t="s">
        <v>19</v>
      </c>
      <c r="K140" t="s">
        <v>18</v>
      </c>
      <c r="L140" t="s">
        <v>18</v>
      </c>
      <c r="M140" t="s">
        <v>18</v>
      </c>
      <c r="O140" t="s">
        <v>19</v>
      </c>
      <c r="P140" t="s">
        <v>19</v>
      </c>
      <c r="Q140" t="s">
        <v>277</v>
      </c>
      <c r="R140" s="2"/>
      <c r="V140" t="s">
        <v>85</v>
      </c>
      <c r="W140" t="s">
        <v>86</v>
      </c>
    </row>
    <row r="141" spans="1:23" x14ac:dyDescent="0.2">
      <c r="A141" s="2">
        <v>340849596</v>
      </c>
      <c r="B141" s="3">
        <v>38740</v>
      </c>
      <c r="E141" t="s">
        <v>14</v>
      </c>
      <c r="F141" t="s">
        <v>82</v>
      </c>
      <c r="H141" t="s">
        <v>16</v>
      </c>
      <c r="I141" t="s">
        <v>17</v>
      </c>
      <c r="J141" t="s">
        <v>18</v>
      </c>
      <c r="K141" t="s">
        <v>18</v>
      </c>
      <c r="L141" t="s">
        <v>18</v>
      </c>
      <c r="M141" t="s">
        <v>18</v>
      </c>
      <c r="O141" t="s">
        <v>19</v>
      </c>
      <c r="P141" t="s">
        <v>19</v>
      </c>
      <c r="Q141" t="s">
        <v>277</v>
      </c>
      <c r="R141" s="2"/>
      <c r="V141" t="s">
        <v>85</v>
      </c>
      <c r="W141" t="s">
        <v>86</v>
      </c>
    </row>
    <row r="142" spans="1:23" x14ac:dyDescent="0.2">
      <c r="A142" s="2">
        <v>340849987</v>
      </c>
      <c r="B142" s="3">
        <v>39547</v>
      </c>
      <c r="E142" t="s">
        <v>14</v>
      </c>
      <c r="F142" t="s">
        <v>82</v>
      </c>
      <c r="H142" t="s">
        <v>16</v>
      </c>
      <c r="I142" t="s">
        <v>17</v>
      </c>
      <c r="J142" t="s">
        <v>18</v>
      </c>
      <c r="K142" t="s">
        <v>18</v>
      </c>
      <c r="L142" t="s">
        <v>18</v>
      </c>
      <c r="M142" t="s">
        <v>18</v>
      </c>
      <c r="O142" t="s">
        <v>19</v>
      </c>
      <c r="P142" t="s">
        <v>19</v>
      </c>
      <c r="Q142" t="s">
        <v>277</v>
      </c>
      <c r="R142" s="2"/>
      <c r="V142" t="s">
        <v>85</v>
      </c>
      <c r="W142" t="s">
        <v>86</v>
      </c>
    </row>
    <row r="143" spans="1:23" x14ac:dyDescent="0.2">
      <c r="A143" s="2">
        <v>340850605</v>
      </c>
      <c r="B143" s="3">
        <v>37431</v>
      </c>
      <c r="E143" t="s">
        <v>14</v>
      </c>
      <c r="F143" t="s">
        <v>82</v>
      </c>
      <c r="H143" t="s">
        <v>16</v>
      </c>
      <c r="I143" t="s">
        <v>17</v>
      </c>
      <c r="J143" t="s">
        <v>19</v>
      </c>
      <c r="K143" t="s">
        <v>19</v>
      </c>
      <c r="L143" t="s">
        <v>18</v>
      </c>
      <c r="M143" t="s">
        <v>18</v>
      </c>
      <c r="O143" t="s">
        <v>19</v>
      </c>
      <c r="P143" t="s">
        <v>19</v>
      </c>
      <c r="Q143" t="s">
        <v>277</v>
      </c>
      <c r="R143" s="2"/>
      <c r="T143" t="s">
        <v>23</v>
      </c>
      <c r="U143" t="s">
        <v>37</v>
      </c>
      <c r="V143" t="s">
        <v>85</v>
      </c>
      <c r="W143" t="s">
        <v>86</v>
      </c>
    </row>
    <row r="144" spans="1:23" x14ac:dyDescent="0.2">
      <c r="A144" s="2">
        <v>340852647</v>
      </c>
      <c r="B144" s="3">
        <v>39320</v>
      </c>
      <c r="E144" t="s">
        <v>14</v>
      </c>
      <c r="F144" t="s">
        <v>82</v>
      </c>
      <c r="H144" t="s">
        <v>20</v>
      </c>
      <c r="I144" t="s">
        <v>17</v>
      </c>
      <c r="J144" t="s">
        <v>19</v>
      </c>
      <c r="K144" t="s">
        <v>19</v>
      </c>
      <c r="L144" t="s">
        <v>18</v>
      </c>
      <c r="M144" t="s">
        <v>18</v>
      </c>
      <c r="O144" t="s">
        <v>19</v>
      </c>
      <c r="P144" t="s">
        <v>19</v>
      </c>
      <c r="Q144" t="s">
        <v>277</v>
      </c>
      <c r="R144" s="2"/>
      <c r="U144" t="s">
        <v>37</v>
      </c>
      <c r="V144" t="s">
        <v>85</v>
      </c>
      <c r="W144" t="s">
        <v>86</v>
      </c>
    </row>
    <row r="145" spans="1:23" x14ac:dyDescent="0.2">
      <c r="A145" s="2">
        <v>340855449</v>
      </c>
      <c r="B145" s="3">
        <v>37766</v>
      </c>
      <c r="E145" t="s">
        <v>14</v>
      </c>
      <c r="F145" t="s">
        <v>82</v>
      </c>
      <c r="H145" t="s">
        <v>16</v>
      </c>
      <c r="I145" t="s">
        <v>17</v>
      </c>
      <c r="J145" t="s">
        <v>19</v>
      </c>
      <c r="K145" t="s">
        <v>18</v>
      </c>
      <c r="L145" t="s">
        <v>18</v>
      </c>
      <c r="M145" t="s">
        <v>18</v>
      </c>
      <c r="O145" t="s">
        <v>19</v>
      </c>
      <c r="P145" t="s">
        <v>19</v>
      </c>
      <c r="Q145" t="s">
        <v>277</v>
      </c>
      <c r="R145" s="2"/>
      <c r="T145" t="s">
        <v>23</v>
      </c>
      <c r="V145" t="s">
        <v>85</v>
      </c>
      <c r="W145" t="s">
        <v>86</v>
      </c>
    </row>
    <row r="146" spans="1:23" x14ac:dyDescent="0.2">
      <c r="A146" s="2">
        <v>340867596</v>
      </c>
      <c r="B146" s="3">
        <v>41329</v>
      </c>
      <c r="E146" t="s">
        <v>14</v>
      </c>
      <c r="F146" t="s">
        <v>82</v>
      </c>
      <c r="H146" t="s">
        <v>20</v>
      </c>
      <c r="I146" t="s">
        <v>17</v>
      </c>
      <c r="J146" t="s">
        <v>19</v>
      </c>
      <c r="K146" t="s">
        <v>19</v>
      </c>
      <c r="L146" t="s">
        <v>18</v>
      </c>
      <c r="M146" t="s">
        <v>19</v>
      </c>
      <c r="N146" t="s">
        <v>22</v>
      </c>
      <c r="O146" t="s">
        <v>19</v>
      </c>
      <c r="P146" t="s">
        <v>19</v>
      </c>
      <c r="Q146" t="s">
        <v>277</v>
      </c>
      <c r="R146" s="2"/>
      <c r="U146" t="s">
        <v>37</v>
      </c>
      <c r="V146" t="s">
        <v>85</v>
      </c>
      <c r="W146" t="s">
        <v>86</v>
      </c>
    </row>
    <row r="147" spans="1:23" x14ac:dyDescent="0.2">
      <c r="A147" s="2">
        <v>340869913</v>
      </c>
      <c r="B147" s="3">
        <v>41427</v>
      </c>
      <c r="E147" t="s">
        <v>14</v>
      </c>
      <c r="F147" t="s">
        <v>82</v>
      </c>
      <c r="H147" t="s">
        <v>16</v>
      </c>
      <c r="I147" t="s">
        <v>17</v>
      </c>
      <c r="J147" t="s">
        <v>18</v>
      </c>
      <c r="K147" t="s">
        <v>18</v>
      </c>
      <c r="L147" t="s">
        <v>18</v>
      </c>
      <c r="M147" t="s">
        <v>18</v>
      </c>
      <c r="O147" t="s">
        <v>19</v>
      </c>
      <c r="P147" t="s">
        <v>19</v>
      </c>
      <c r="Q147" t="s">
        <v>277</v>
      </c>
      <c r="R147" s="2"/>
      <c r="V147" t="s">
        <v>85</v>
      </c>
      <c r="W147" t="s">
        <v>86</v>
      </c>
    </row>
    <row r="148" spans="1:23" x14ac:dyDescent="0.2">
      <c r="A148" s="2">
        <v>345252317</v>
      </c>
      <c r="B148" s="3">
        <v>42978</v>
      </c>
      <c r="E148" t="s">
        <v>14</v>
      </c>
      <c r="F148" t="s">
        <v>82</v>
      </c>
      <c r="H148" t="s">
        <v>16</v>
      </c>
      <c r="I148" t="s">
        <v>17</v>
      </c>
      <c r="J148" t="s">
        <v>18</v>
      </c>
      <c r="K148" t="s">
        <v>18</v>
      </c>
      <c r="L148" t="s">
        <v>18</v>
      </c>
      <c r="M148" t="s">
        <v>18</v>
      </c>
      <c r="O148" t="s">
        <v>19</v>
      </c>
      <c r="P148" t="s">
        <v>19</v>
      </c>
      <c r="Q148" t="s">
        <v>277</v>
      </c>
      <c r="R148" s="2"/>
      <c r="T148" t="s">
        <v>84</v>
      </c>
      <c r="V148" t="s">
        <v>85</v>
      </c>
      <c r="W148" t="s">
        <v>86</v>
      </c>
    </row>
    <row r="149" spans="1:23" x14ac:dyDescent="0.2">
      <c r="A149" s="2">
        <v>346145382</v>
      </c>
      <c r="B149" s="3">
        <v>43683</v>
      </c>
      <c r="E149" t="s">
        <v>14</v>
      </c>
      <c r="F149" t="s">
        <v>82</v>
      </c>
      <c r="H149" t="s">
        <v>20</v>
      </c>
      <c r="I149" t="s">
        <v>17</v>
      </c>
      <c r="J149" t="s">
        <v>18</v>
      </c>
      <c r="K149" t="s">
        <v>18</v>
      </c>
      <c r="L149" t="s">
        <v>18</v>
      </c>
      <c r="M149" t="s">
        <v>18</v>
      </c>
      <c r="O149" t="s">
        <v>19</v>
      </c>
      <c r="P149" t="s">
        <v>19</v>
      </c>
      <c r="Q149" t="s">
        <v>277</v>
      </c>
      <c r="R149" s="2"/>
      <c r="V149" t="s">
        <v>85</v>
      </c>
      <c r="W149" t="s">
        <v>86</v>
      </c>
    </row>
    <row r="150" spans="1:23" x14ac:dyDescent="0.2">
      <c r="A150" s="2">
        <v>346145411</v>
      </c>
      <c r="B150" s="3">
        <v>43683</v>
      </c>
      <c r="E150" t="s">
        <v>14</v>
      </c>
      <c r="F150" t="s">
        <v>82</v>
      </c>
      <c r="H150" t="s">
        <v>20</v>
      </c>
      <c r="I150" t="s">
        <v>17</v>
      </c>
      <c r="J150" t="s">
        <v>18</v>
      </c>
      <c r="K150" t="s">
        <v>18</v>
      </c>
      <c r="L150" t="s">
        <v>18</v>
      </c>
      <c r="M150" t="s">
        <v>18</v>
      </c>
      <c r="O150" t="s">
        <v>19</v>
      </c>
      <c r="P150" t="s">
        <v>19</v>
      </c>
      <c r="Q150" t="s">
        <v>277</v>
      </c>
      <c r="R150" s="2"/>
      <c r="V150" t="s">
        <v>85</v>
      </c>
      <c r="W150" t="s">
        <v>86</v>
      </c>
    </row>
    <row r="151" spans="1:23" x14ac:dyDescent="0.2">
      <c r="A151" s="2">
        <v>346145417</v>
      </c>
      <c r="B151" s="3">
        <v>43657</v>
      </c>
      <c r="E151" t="s">
        <v>14</v>
      </c>
      <c r="F151" t="s">
        <v>82</v>
      </c>
      <c r="H151" t="s">
        <v>20</v>
      </c>
      <c r="I151" t="s">
        <v>17</v>
      </c>
      <c r="J151" t="s">
        <v>18</v>
      </c>
      <c r="K151" t="s">
        <v>18</v>
      </c>
      <c r="L151" t="s">
        <v>18</v>
      </c>
      <c r="M151" t="s">
        <v>18</v>
      </c>
      <c r="O151" t="s">
        <v>18</v>
      </c>
      <c r="P151" t="s">
        <v>19</v>
      </c>
      <c r="Q151" t="s">
        <v>277</v>
      </c>
      <c r="R151" s="2"/>
      <c r="V151" t="s">
        <v>85</v>
      </c>
      <c r="W151" t="s">
        <v>86</v>
      </c>
    </row>
    <row r="152" spans="1:23" x14ac:dyDescent="0.2">
      <c r="A152" s="2">
        <v>346145442</v>
      </c>
      <c r="B152" s="3">
        <v>43683</v>
      </c>
      <c r="E152" t="s">
        <v>14</v>
      </c>
      <c r="F152" t="s">
        <v>82</v>
      </c>
      <c r="H152" t="s">
        <v>20</v>
      </c>
      <c r="I152" t="s">
        <v>17</v>
      </c>
      <c r="J152" t="s">
        <v>18</v>
      </c>
      <c r="K152" t="s">
        <v>18</v>
      </c>
      <c r="L152" t="s">
        <v>18</v>
      </c>
      <c r="M152" t="s">
        <v>18</v>
      </c>
      <c r="O152" t="s">
        <v>19</v>
      </c>
      <c r="P152" t="s">
        <v>19</v>
      </c>
      <c r="Q152" t="s">
        <v>277</v>
      </c>
      <c r="R152" s="2"/>
      <c r="V152" t="s">
        <v>85</v>
      </c>
      <c r="W152" t="s">
        <v>86</v>
      </c>
    </row>
    <row r="153" spans="1:23" x14ac:dyDescent="0.2">
      <c r="A153" s="2">
        <v>346550489</v>
      </c>
      <c r="B153" s="3">
        <v>44041</v>
      </c>
      <c r="E153" t="s">
        <v>14</v>
      </c>
      <c r="F153" t="s">
        <v>82</v>
      </c>
      <c r="H153" t="s">
        <v>16</v>
      </c>
      <c r="I153" t="s">
        <v>17</v>
      </c>
      <c r="J153" t="s">
        <v>18</v>
      </c>
      <c r="K153" t="s">
        <v>18</v>
      </c>
      <c r="L153" t="s">
        <v>18</v>
      </c>
      <c r="M153" t="s">
        <v>18</v>
      </c>
      <c r="O153" t="s">
        <v>19</v>
      </c>
      <c r="P153" t="s">
        <v>19</v>
      </c>
      <c r="Q153" t="s">
        <v>277</v>
      </c>
      <c r="R153" s="2"/>
      <c r="V153" t="s">
        <v>85</v>
      </c>
      <c r="W153" t="s">
        <v>86</v>
      </c>
    </row>
    <row r="154" spans="1:23" x14ac:dyDescent="0.2">
      <c r="A154" s="2">
        <v>346616640</v>
      </c>
      <c r="B154" s="3">
        <v>44068</v>
      </c>
      <c r="E154" t="s">
        <v>14</v>
      </c>
      <c r="F154" t="s">
        <v>82</v>
      </c>
      <c r="H154" t="s">
        <v>16</v>
      </c>
      <c r="I154" t="s">
        <v>17</v>
      </c>
      <c r="J154" t="s">
        <v>18</v>
      </c>
      <c r="K154" t="s">
        <v>18</v>
      </c>
      <c r="L154" t="s">
        <v>18</v>
      </c>
      <c r="M154" t="s">
        <v>18</v>
      </c>
      <c r="O154" t="s">
        <v>19</v>
      </c>
      <c r="P154" t="s">
        <v>19</v>
      </c>
      <c r="Q154" t="s">
        <v>277</v>
      </c>
      <c r="R154" s="2"/>
      <c r="V154" t="s">
        <v>85</v>
      </c>
      <c r="W154" t="s">
        <v>86</v>
      </c>
    </row>
    <row r="155" spans="1:23" x14ac:dyDescent="0.2">
      <c r="A155" s="2">
        <v>346718129</v>
      </c>
      <c r="B155" s="3">
        <v>44140</v>
      </c>
      <c r="E155" t="s">
        <v>14</v>
      </c>
      <c r="F155" t="s">
        <v>82</v>
      </c>
      <c r="H155" t="s">
        <v>16</v>
      </c>
      <c r="I155" t="s">
        <v>17</v>
      </c>
      <c r="J155" t="s">
        <v>18</v>
      </c>
      <c r="K155" t="s">
        <v>18</v>
      </c>
      <c r="L155" t="s">
        <v>18</v>
      </c>
      <c r="M155" t="s">
        <v>18</v>
      </c>
      <c r="O155" t="s">
        <v>19</v>
      </c>
      <c r="P155" t="s">
        <v>19</v>
      </c>
      <c r="Q155" t="s">
        <v>277</v>
      </c>
      <c r="R155" s="2"/>
      <c r="V155" t="s">
        <v>85</v>
      </c>
      <c r="W155" t="s">
        <v>86</v>
      </c>
    </row>
    <row r="156" spans="1:23" x14ac:dyDescent="0.2">
      <c r="A156" s="2">
        <v>347510614</v>
      </c>
      <c r="B156" s="3">
        <v>44744</v>
      </c>
      <c r="E156" t="s">
        <v>14</v>
      </c>
      <c r="F156" t="s">
        <v>82</v>
      </c>
      <c r="H156" t="s">
        <v>16</v>
      </c>
      <c r="I156" t="s">
        <v>17</v>
      </c>
      <c r="J156" t="s">
        <v>19</v>
      </c>
      <c r="K156" t="s">
        <v>19</v>
      </c>
      <c r="L156" t="s">
        <v>18</v>
      </c>
      <c r="M156" t="s">
        <v>18</v>
      </c>
      <c r="O156" t="s">
        <v>19</v>
      </c>
      <c r="P156" t="s">
        <v>19</v>
      </c>
      <c r="Q156" t="s">
        <v>277</v>
      </c>
      <c r="R156" s="2"/>
      <c r="V156" t="s">
        <v>85</v>
      </c>
      <c r="W156" t="s">
        <v>86</v>
      </c>
    </row>
    <row r="157" spans="1:23" x14ac:dyDescent="0.2">
      <c r="A157" s="2">
        <v>347620277</v>
      </c>
      <c r="B157" s="3">
        <v>44865</v>
      </c>
      <c r="E157" t="s">
        <v>14</v>
      </c>
      <c r="F157" t="s">
        <v>82</v>
      </c>
      <c r="H157" t="s">
        <v>16</v>
      </c>
      <c r="I157" t="s">
        <v>17</v>
      </c>
      <c r="J157" t="s">
        <v>18</v>
      </c>
      <c r="K157" t="s">
        <v>19</v>
      </c>
      <c r="L157" t="s">
        <v>18</v>
      </c>
      <c r="M157" t="s">
        <v>18</v>
      </c>
      <c r="O157" t="s">
        <v>19</v>
      </c>
      <c r="P157" t="s">
        <v>19</v>
      </c>
      <c r="Q157" t="s">
        <v>277</v>
      </c>
      <c r="R157" s="2"/>
      <c r="U157" t="s">
        <v>37</v>
      </c>
      <c r="V157" t="s">
        <v>85</v>
      </c>
      <c r="W157" t="s">
        <v>86</v>
      </c>
    </row>
    <row r="158" spans="1:23" x14ac:dyDescent="0.2">
      <c r="A158" s="2">
        <v>347831272</v>
      </c>
      <c r="B158" s="3">
        <v>45056</v>
      </c>
      <c r="E158" t="s">
        <v>14</v>
      </c>
      <c r="F158" t="s">
        <v>82</v>
      </c>
      <c r="H158" t="s">
        <v>20</v>
      </c>
      <c r="I158" t="s">
        <v>17</v>
      </c>
      <c r="J158" t="s">
        <v>19</v>
      </c>
      <c r="K158" t="s">
        <v>19</v>
      </c>
      <c r="L158" t="s">
        <v>18</v>
      </c>
      <c r="M158" t="s">
        <v>18</v>
      </c>
      <c r="O158" t="s">
        <v>19</v>
      </c>
      <c r="P158" t="s">
        <v>19</v>
      </c>
      <c r="Q158" t="s">
        <v>277</v>
      </c>
      <c r="R158" s="2"/>
      <c r="U158" t="s">
        <v>37</v>
      </c>
      <c r="V158" t="s">
        <v>85</v>
      </c>
      <c r="W158" t="s">
        <v>86</v>
      </c>
    </row>
    <row r="159" spans="1:23" x14ac:dyDescent="0.2">
      <c r="A159" s="2">
        <v>348035792</v>
      </c>
      <c r="B159" s="3">
        <v>45168</v>
      </c>
      <c r="E159" t="s">
        <v>14</v>
      </c>
      <c r="F159" t="s">
        <v>82</v>
      </c>
      <c r="H159" t="s">
        <v>16</v>
      </c>
      <c r="I159" t="s">
        <v>17</v>
      </c>
      <c r="J159" t="s">
        <v>18</v>
      </c>
      <c r="K159" t="s">
        <v>19</v>
      </c>
      <c r="L159" t="s">
        <v>18</v>
      </c>
      <c r="M159" t="s">
        <v>18</v>
      </c>
      <c r="O159" t="s">
        <v>19</v>
      </c>
      <c r="P159" t="s">
        <v>19</v>
      </c>
      <c r="Q159" t="s">
        <v>277</v>
      </c>
      <c r="R159" s="2"/>
      <c r="U159" t="s">
        <v>37</v>
      </c>
      <c r="V159" t="s">
        <v>85</v>
      </c>
      <c r="W159" t="s">
        <v>86</v>
      </c>
    </row>
    <row r="160" spans="1:23" x14ac:dyDescent="0.2">
      <c r="A160" s="2">
        <v>348235526</v>
      </c>
      <c r="B160" s="3">
        <v>45307</v>
      </c>
      <c r="E160" t="s">
        <v>14</v>
      </c>
      <c r="F160" t="s">
        <v>82</v>
      </c>
      <c r="H160" t="s">
        <v>16</v>
      </c>
      <c r="I160" t="s">
        <v>17</v>
      </c>
      <c r="J160" t="s">
        <v>19</v>
      </c>
      <c r="K160" t="s">
        <v>18</v>
      </c>
      <c r="L160" t="s">
        <v>18</v>
      </c>
      <c r="M160" t="s">
        <v>18</v>
      </c>
      <c r="O160" t="s">
        <v>19</v>
      </c>
      <c r="P160" t="s">
        <v>19</v>
      </c>
      <c r="Q160" t="s">
        <v>277</v>
      </c>
      <c r="R160" s="2"/>
      <c r="V160" t="s">
        <v>85</v>
      </c>
      <c r="W160" t="s">
        <v>86</v>
      </c>
    </row>
    <row r="161" spans="1:23" x14ac:dyDescent="0.2">
      <c r="A161" s="2">
        <v>348551203</v>
      </c>
      <c r="B161" s="3">
        <v>45534</v>
      </c>
      <c r="E161" t="s">
        <v>14</v>
      </c>
      <c r="F161" t="s">
        <v>82</v>
      </c>
      <c r="H161" t="s">
        <v>16</v>
      </c>
      <c r="I161" t="s">
        <v>17</v>
      </c>
      <c r="J161" t="s">
        <v>18</v>
      </c>
      <c r="K161" t="s">
        <v>18</v>
      </c>
      <c r="L161" t="s">
        <v>18</v>
      </c>
      <c r="M161" t="s">
        <v>18</v>
      </c>
      <c r="O161" t="s">
        <v>19</v>
      </c>
      <c r="P161" t="s">
        <v>19</v>
      </c>
      <c r="Q161" t="s">
        <v>277</v>
      </c>
      <c r="R161" s="2"/>
      <c r="V161" t="s">
        <v>85</v>
      </c>
      <c r="W161" t="s">
        <v>86</v>
      </c>
    </row>
    <row r="162" spans="1:23" x14ac:dyDescent="0.2">
      <c r="A162" s="2">
        <v>348606078</v>
      </c>
      <c r="B162" s="3">
        <v>45607</v>
      </c>
      <c r="E162" t="s">
        <v>14</v>
      </c>
      <c r="F162" t="s">
        <v>82</v>
      </c>
      <c r="G162" t="s">
        <v>156</v>
      </c>
      <c r="H162" t="s">
        <v>16</v>
      </c>
      <c r="I162" t="s">
        <v>17</v>
      </c>
      <c r="J162" t="s">
        <v>18</v>
      </c>
      <c r="K162" t="s">
        <v>18</v>
      </c>
      <c r="L162" t="s">
        <v>18</v>
      </c>
      <c r="M162" t="s">
        <v>18</v>
      </c>
      <c r="O162" t="s">
        <v>19</v>
      </c>
      <c r="P162" t="s">
        <v>19</v>
      </c>
      <c r="Q162" t="s">
        <v>277</v>
      </c>
      <c r="R162" s="2"/>
      <c r="V162" t="s">
        <v>85</v>
      </c>
      <c r="W162" t="s">
        <v>86</v>
      </c>
    </row>
    <row r="163" spans="1:23" x14ac:dyDescent="0.2">
      <c r="A163" s="2">
        <v>348636799</v>
      </c>
      <c r="B163" s="3">
        <v>45645</v>
      </c>
      <c r="E163" t="s">
        <v>14</v>
      </c>
      <c r="F163" t="s">
        <v>82</v>
      </c>
      <c r="G163" t="s">
        <v>184</v>
      </c>
      <c r="H163" t="s">
        <v>16</v>
      </c>
      <c r="I163" t="s">
        <v>17</v>
      </c>
      <c r="J163" t="s">
        <v>18</v>
      </c>
      <c r="K163" t="s">
        <v>18</v>
      </c>
      <c r="L163" t="s">
        <v>18</v>
      </c>
      <c r="M163" t="s">
        <v>18</v>
      </c>
      <c r="O163" t="s">
        <v>19</v>
      </c>
      <c r="P163" t="s">
        <v>19</v>
      </c>
      <c r="Q163" t="s">
        <v>277</v>
      </c>
      <c r="R163" s="2"/>
      <c r="V163" t="s">
        <v>85</v>
      </c>
      <c r="W163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FAF06-512E-4CE3-BE4C-B20678401864}">
  <dimension ref="A1:Z386"/>
  <sheetViews>
    <sheetView rightToLeft="1" zoomScale="40" zoomScaleNormal="40" workbookViewId="0">
      <selection activeCell="AP353" sqref="AP353"/>
    </sheetView>
  </sheetViews>
  <sheetFormatPr defaultRowHeight="14.25" x14ac:dyDescent="0.2"/>
  <cols>
    <col min="1" max="1" width="13.625" customWidth="1"/>
  </cols>
  <sheetData>
    <row r="1" spans="1:26" ht="15" x14ac:dyDescent="0.2">
      <c r="A1" s="9" t="s">
        <v>74</v>
      </c>
      <c r="B1" s="10">
        <v>0</v>
      </c>
      <c r="C1" s="10">
        <v>1</v>
      </c>
      <c r="D1" s="10">
        <v>2</v>
      </c>
      <c r="E1" s="10">
        <v>3</v>
      </c>
      <c r="F1" s="10">
        <v>4</v>
      </c>
      <c r="G1" s="10">
        <v>5</v>
      </c>
      <c r="H1" s="10">
        <v>6</v>
      </c>
      <c r="I1" s="10">
        <v>7</v>
      </c>
      <c r="J1" s="10">
        <v>8</v>
      </c>
      <c r="K1" s="10">
        <v>9</v>
      </c>
      <c r="L1" s="10">
        <v>10</v>
      </c>
      <c r="M1" s="10">
        <v>11</v>
      </c>
      <c r="N1" s="10">
        <v>12</v>
      </c>
      <c r="O1" s="10">
        <v>13</v>
      </c>
      <c r="P1" s="10">
        <v>14</v>
      </c>
      <c r="Q1" s="10">
        <v>15</v>
      </c>
      <c r="R1" s="10">
        <v>16</v>
      </c>
      <c r="S1" s="10">
        <v>17</v>
      </c>
      <c r="T1" s="10">
        <v>18</v>
      </c>
      <c r="U1" s="10">
        <v>19</v>
      </c>
      <c r="V1" s="10">
        <v>20</v>
      </c>
      <c r="W1" s="10">
        <v>21</v>
      </c>
      <c r="X1" s="10">
        <v>22</v>
      </c>
      <c r="Y1" s="10">
        <v>23</v>
      </c>
      <c r="Z1" s="11" t="s">
        <v>64</v>
      </c>
    </row>
    <row r="2" spans="1:26" ht="15" x14ac:dyDescent="0.25">
      <c r="A2" s="1" t="s">
        <v>75</v>
      </c>
      <c r="B2" s="1" t="s">
        <v>76</v>
      </c>
      <c r="C2" s="1" t="s">
        <v>76</v>
      </c>
      <c r="D2" s="1" t="s">
        <v>76</v>
      </c>
      <c r="E2" s="1" t="s">
        <v>76</v>
      </c>
      <c r="F2" s="1" t="s">
        <v>76</v>
      </c>
      <c r="G2" s="1" t="s">
        <v>76</v>
      </c>
      <c r="H2" s="1" t="s">
        <v>76</v>
      </c>
      <c r="I2" s="1" t="s">
        <v>76</v>
      </c>
      <c r="J2" s="1" t="s">
        <v>76</v>
      </c>
      <c r="K2" s="1" t="s">
        <v>76</v>
      </c>
      <c r="L2" s="1" t="s">
        <v>76</v>
      </c>
      <c r="M2" s="1" t="s">
        <v>76</v>
      </c>
      <c r="N2" s="1" t="s">
        <v>76</v>
      </c>
      <c r="O2" s="1" t="s">
        <v>76</v>
      </c>
      <c r="P2" s="1" t="s">
        <v>76</v>
      </c>
      <c r="Q2" s="1" t="s">
        <v>76</v>
      </c>
      <c r="R2" s="1" t="s">
        <v>76</v>
      </c>
      <c r="S2" s="1" t="s">
        <v>76</v>
      </c>
      <c r="T2" s="1" t="s">
        <v>76</v>
      </c>
      <c r="U2" s="1" t="s">
        <v>76</v>
      </c>
      <c r="V2" s="1" t="s">
        <v>76</v>
      </c>
      <c r="W2" s="1" t="s">
        <v>76</v>
      </c>
      <c r="X2" s="1" t="s">
        <v>76</v>
      </c>
      <c r="Y2" s="1" t="s">
        <v>76</v>
      </c>
      <c r="Z2" s="12" t="s">
        <v>76</v>
      </c>
    </row>
    <row r="3" spans="1:26" ht="15" x14ac:dyDescent="0.25">
      <c r="A3" s="13">
        <v>45992</v>
      </c>
      <c r="B3">
        <v>822.62099999999998</v>
      </c>
      <c r="C3">
        <v>748.64300000000003</v>
      </c>
      <c r="D3">
        <v>657.25099999999998</v>
      </c>
      <c r="E3">
        <v>603.24800000000005</v>
      </c>
      <c r="F3">
        <v>512.85900000000004</v>
      </c>
      <c r="G3">
        <v>515.13699999999994</v>
      </c>
      <c r="H3">
        <v>431.73899999999998</v>
      </c>
      <c r="I3">
        <v>467.51900000000001</v>
      </c>
      <c r="J3">
        <v>176.56200000000001</v>
      </c>
      <c r="K3">
        <v>136.30000000000001</v>
      </c>
      <c r="L3">
        <v>161.91399999999999</v>
      </c>
      <c r="M3">
        <v>153.96899999999999</v>
      </c>
      <c r="N3">
        <v>151.04599999999999</v>
      </c>
      <c r="O3">
        <v>156.72300000000001</v>
      </c>
      <c r="P3">
        <v>369.45699999999999</v>
      </c>
      <c r="Q3">
        <v>526.81100000000004</v>
      </c>
      <c r="R3">
        <v>603.76400000000001</v>
      </c>
      <c r="S3">
        <v>865.14300000000003</v>
      </c>
      <c r="T3">
        <v>765.82299999999998</v>
      </c>
      <c r="U3">
        <v>659.73</v>
      </c>
      <c r="V3">
        <v>615.39</v>
      </c>
      <c r="W3">
        <v>598.05600000000004</v>
      </c>
      <c r="X3">
        <v>537.49900000000002</v>
      </c>
      <c r="Y3">
        <v>695.92200000000003</v>
      </c>
      <c r="Z3" s="27">
        <v>11933.126</v>
      </c>
    </row>
    <row r="4" spans="1:26" ht="15" x14ac:dyDescent="0.25">
      <c r="A4" s="13">
        <v>45993</v>
      </c>
      <c r="B4">
        <v>809.72299999999996</v>
      </c>
      <c r="C4">
        <v>750.86300000000006</v>
      </c>
      <c r="D4">
        <v>661.97199999999998</v>
      </c>
      <c r="E4">
        <v>605.13599999999997</v>
      </c>
      <c r="F4">
        <v>503.09899999999999</v>
      </c>
      <c r="G4">
        <v>501.08600000000001</v>
      </c>
      <c r="H4">
        <v>411.09699999999998</v>
      </c>
      <c r="I4">
        <v>413.09300000000002</v>
      </c>
      <c r="J4">
        <v>251.15799999999999</v>
      </c>
      <c r="K4">
        <v>117.702</v>
      </c>
      <c r="L4">
        <v>124.526</v>
      </c>
      <c r="M4">
        <v>180.60300000000001</v>
      </c>
      <c r="N4">
        <v>163.90199999999999</v>
      </c>
      <c r="O4">
        <v>165.35499999999999</v>
      </c>
      <c r="P4">
        <v>306.67099999999999</v>
      </c>
      <c r="Q4">
        <v>447.18099999999998</v>
      </c>
      <c r="R4">
        <v>623.38499999999999</v>
      </c>
      <c r="S4">
        <v>794.44600000000003</v>
      </c>
      <c r="T4">
        <v>680.62300000000005</v>
      </c>
      <c r="U4">
        <v>636.245</v>
      </c>
      <c r="V4">
        <v>613.53499999999997</v>
      </c>
      <c r="W4">
        <v>608.21299999999997</v>
      </c>
      <c r="X4">
        <v>564.69799999999998</v>
      </c>
      <c r="Y4">
        <v>723.17499999999995</v>
      </c>
      <c r="Z4" s="27">
        <v>11657.486999999999</v>
      </c>
    </row>
    <row r="5" spans="1:26" ht="15" x14ac:dyDescent="0.25">
      <c r="A5" s="13">
        <v>45994</v>
      </c>
      <c r="B5">
        <v>843.07500000000005</v>
      </c>
      <c r="C5">
        <v>760.97500000000002</v>
      </c>
      <c r="D5">
        <v>680.67700000000002</v>
      </c>
      <c r="E5">
        <v>612.36400000000003</v>
      </c>
      <c r="F5">
        <v>545.86400000000003</v>
      </c>
      <c r="G5">
        <v>508.20800000000003</v>
      </c>
      <c r="H5">
        <v>419.62700000000001</v>
      </c>
      <c r="I5">
        <v>410.19499999999999</v>
      </c>
      <c r="J5">
        <v>158.96</v>
      </c>
      <c r="K5">
        <v>114.102</v>
      </c>
      <c r="L5">
        <v>106.827</v>
      </c>
      <c r="M5">
        <v>101.35899999999999</v>
      </c>
      <c r="N5">
        <v>109.44499999999999</v>
      </c>
      <c r="O5">
        <v>122.312</v>
      </c>
      <c r="P5">
        <v>289.49900000000002</v>
      </c>
      <c r="Q5">
        <v>506.072</v>
      </c>
      <c r="R5">
        <v>610.12800000000004</v>
      </c>
      <c r="S5">
        <v>828.34699999999998</v>
      </c>
      <c r="T5">
        <v>762.39099999999996</v>
      </c>
      <c r="U5">
        <v>704.48800000000006</v>
      </c>
      <c r="V5">
        <v>667.04</v>
      </c>
      <c r="W5">
        <v>625.70000000000005</v>
      </c>
      <c r="X5">
        <v>588.06700000000001</v>
      </c>
      <c r="Y5">
        <v>715.202</v>
      </c>
      <c r="Z5" s="27">
        <v>11790.923999999997</v>
      </c>
    </row>
    <row r="6" spans="1:26" ht="15" x14ac:dyDescent="0.25">
      <c r="A6" s="13">
        <v>45995</v>
      </c>
      <c r="B6">
        <v>814.34199999999998</v>
      </c>
      <c r="C6">
        <v>771.34699999999998</v>
      </c>
      <c r="D6">
        <v>672.68899999999996</v>
      </c>
      <c r="E6">
        <v>595.524</v>
      </c>
      <c r="F6">
        <v>542.93799999999999</v>
      </c>
      <c r="G6">
        <v>500.66399999999999</v>
      </c>
      <c r="H6">
        <v>409.58</v>
      </c>
      <c r="I6">
        <v>396.916</v>
      </c>
      <c r="J6">
        <v>178.63800000000001</v>
      </c>
      <c r="K6">
        <v>122.30200000000001</v>
      </c>
      <c r="L6">
        <v>120.395</v>
      </c>
      <c r="M6">
        <v>132.685</v>
      </c>
      <c r="N6">
        <v>121.015</v>
      </c>
      <c r="O6">
        <v>115.65300000000001</v>
      </c>
      <c r="P6">
        <v>315.13099999999997</v>
      </c>
      <c r="Q6">
        <v>499.14499999999998</v>
      </c>
      <c r="R6">
        <v>622.33000000000004</v>
      </c>
      <c r="S6">
        <v>788.78300000000002</v>
      </c>
      <c r="T6">
        <v>749.47900000000004</v>
      </c>
      <c r="U6">
        <v>662.67399999999998</v>
      </c>
      <c r="V6">
        <v>640.30100000000004</v>
      </c>
      <c r="W6">
        <v>675.322</v>
      </c>
      <c r="X6">
        <v>642.93499999999995</v>
      </c>
      <c r="Y6">
        <v>770.58600000000001</v>
      </c>
      <c r="Z6" s="27">
        <v>11861.374000000002</v>
      </c>
    </row>
    <row r="7" spans="1:26" ht="15" x14ac:dyDescent="0.25">
      <c r="A7" s="13">
        <v>45996</v>
      </c>
      <c r="B7">
        <v>847.99800000000005</v>
      </c>
      <c r="C7">
        <v>737.37099999999998</v>
      </c>
      <c r="D7">
        <v>641.77800000000002</v>
      </c>
      <c r="E7">
        <v>590.01499999999999</v>
      </c>
      <c r="F7">
        <v>507.11500000000001</v>
      </c>
      <c r="G7">
        <v>498.59800000000001</v>
      </c>
      <c r="H7">
        <v>408.90899999999999</v>
      </c>
      <c r="I7">
        <v>271.06200000000001</v>
      </c>
      <c r="J7">
        <v>114.268</v>
      </c>
      <c r="K7">
        <v>102.994</v>
      </c>
      <c r="L7">
        <v>117.283</v>
      </c>
      <c r="M7">
        <v>107.548</v>
      </c>
      <c r="N7">
        <v>229.91499999999999</v>
      </c>
      <c r="O7">
        <v>262.92399999999998</v>
      </c>
      <c r="P7">
        <v>332.20600000000002</v>
      </c>
      <c r="Q7">
        <v>417.36500000000001</v>
      </c>
      <c r="R7">
        <v>574.54899999999998</v>
      </c>
      <c r="S7">
        <v>845.87699999999995</v>
      </c>
      <c r="T7">
        <v>735.54100000000005</v>
      </c>
      <c r="U7">
        <v>607.27099999999996</v>
      </c>
      <c r="V7">
        <v>552.18499999999995</v>
      </c>
      <c r="W7">
        <v>559.92600000000004</v>
      </c>
      <c r="X7">
        <v>566.54200000000003</v>
      </c>
      <c r="Y7">
        <v>713.42700000000002</v>
      </c>
      <c r="Z7" s="27">
        <v>11342.666999999998</v>
      </c>
    </row>
    <row r="8" spans="1:26" ht="15" x14ac:dyDescent="0.25">
      <c r="A8" s="13">
        <v>45997</v>
      </c>
      <c r="B8">
        <v>826.51700000000005</v>
      </c>
      <c r="C8">
        <v>714.52200000000005</v>
      </c>
      <c r="D8">
        <v>527.88800000000003</v>
      </c>
      <c r="E8">
        <v>501.637</v>
      </c>
      <c r="F8">
        <v>502.84800000000001</v>
      </c>
      <c r="G8">
        <v>499.803</v>
      </c>
      <c r="H8">
        <v>404.31900000000002</v>
      </c>
      <c r="I8">
        <v>250.23500000000001</v>
      </c>
      <c r="J8">
        <v>74.051000000000002</v>
      </c>
      <c r="K8">
        <v>75.581000000000003</v>
      </c>
      <c r="L8">
        <v>79.900999999999996</v>
      </c>
      <c r="M8">
        <v>71.262</v>
      </c>
      <c r="N8">
        <v>69.149000000000001</v>
      </c>
      <c r="O8">
        <v>96.176000000000002</v>
      </c>
      <c r="P8">
        <v>270.27100000000002</v>
      </c>
      <c r="Q8">
        <v>424.68099999999998</v>
      </c>
      <c r="R8">
        <v>537.38599999999997</v>
      </c>
      <c r="S8">
        <v>785.70600000000002</v>
      </c>
      <c r="T8">
        <v>714.995</v>
      </c>
      <c r="U8">
        <v>690.14200000000005</v>
      </c>
      <c r="V8">
        <v>681.38300000000004</v>
      </c>
      <c r="W8">
        <v>605.00599999999997</v>
      </c>
      <c r="X8">
        <v>569.71600000000001</v>
      </c>
      <c r="Y8">
        <v>705.47799999999995</v>
      </c>
      <c r="Z8" s="27">
        <v>10678.653</v>
      </c>
    </row>
    <row r="9" spans="1:26" ht="15" x14ac:dyDescent="0.25">
      <c r="A9" s="13">
        <v>45998</v>
      </c>
      <c r="B9">
        <v>811.29100000000005</v>
      </c>
      <c r="C9">
        <v>729.73400000000004</v>
      </c>
      <c r="D9">
        <v>550.27200000000005</v>
      </c>
      <c r="E9">
        <v>508.137</v>
      </c>
      <c r="F9">
        <v>510.01400000000001</v>
      </c>
      <c r="G9">
        <v>509.54399999999998</v>
      </c>
      <c r="H9">
        <v>457.57299999999998</v>
      </c>
      <c r="I9">
        <v>469.80200000000002</v>
      </c>
      <c r="J9">
        <v>213.67099999999999</v>
      </c>
      <c r="K9">
        <v>150.02600000000001</v>
      </c>
      <c r="L9">
        <v>161.108</v>
      </c>
      <c r="M9">
        <v>159.595</v>
      </c>
      <c r="N9">
        <v>130.11099999999999</v>
      </c>
      <c r="O9">
        <v>123.693</v>
      </c>
      <c r="P9">
        <v>361.589</v>
      </c>
      <c r="Q9">
        <v>562.70799999999997</v>
      </c>
      <c r="R9">
        <v>626.37300000000005</v>
      </c>
      <c r="S9">
        <v>892.31899999999996</v>
      </c>
      <c r="T9">
        <v>796.97900000000004</v>
      </c>
      <c r="U9">
        <v>676.27099999999996</v>
      </c>
      <c r="V9">
        <v>635.33799999999997</v>
      </c>
      <c r="W9">
        <v>608.67700000000002</v>
      </c>
      <c r="X9">
        <v>577.43799999999999</v>
      </c>
      <c r="Y9">
        <v>719.38800000000003</v>
      </c>
      <c r="Z9" s="27">
        <v>11941.651</v>
      </c>
    </row>
    <row r="10" spans="1:26" ht="15" x14ac:dyDescent="0.25">
      <c r="A10" s="13">
        <v>45999</v>
      </c>
      <c r="B10">
        <v>776.58799999999997</v>
      </c>
      <c r="C10">
        <v>779.23099999999999</v>
      </c>
      <c r="D10">
        <v>675.16399999999999</v>
      </c>
      <c r="E10">
        <v>573.64300000000003</v>
      </c>
      <c r="F10">
        <v>506.34</v>
      </c>
      <c r="G10">
        <v>508.84199999999998</v>
      </c>
      <c r="H10">
        <v>433.52699999999999</v>
      </c>
      <c r="I10">
        <v>438.25599999999997</v>
      </c>
      <c r="J10">
        <v>252.73400000000001</v>
      </c>
      <c r="K10">
        <v>325.41300000000001</v>
      </c>
      <c r="L10">
        <v>336.983</v>
      </c>
      <c r="M10">
        <v>325.53699999999998</v>
      </c>
      <c r="N10">
        <v>169.80699999999999</v>
      </c>
      <c r="O10">
        <v>139.36699999999999</v>
      </c>
      <c r="P10">
        <v>311.24700000000001</v>
      </c>
      <c r="Q10">
        <v>498.625</v>
      </c>
      <c r="R10">
        <v>598.62400000000002</v>
      </c>
      <c r="S10">
        <v>874.46299999999997</v>
      </c>
      <c r="T10">
        <v>830.077</v>
      </c>
      <c r="U10">
        <v>815.73400000000004</v>
      </c>
      <c r="V10">
        <v>617.44100000000003</v>
      </c>
      <c r="W10">
        <v>608.96900000000005</v>
      </c>
      <c r="X10">
        <v>562.59299999999996</v>
      </c>
      <c r="Y10">
        <v>728.72299999999996</v>
      </c>
      <c r="Z10" s="27">
        <v>12687.928000000002</v>
      </c>
    </row>
    <row r="11" spans="1:26" ht="15" x14ac:dyDescent="0.25">
      <c r="A11" s="13">
        <v>46000</v>
      </c>
      <c r="B11">
        <v>855.19100000000003</v>
      </c>
      <c r="C11">
        <v>760.57100000000003</v>
      </c>
      <c r="D11">
        <v>671.14300000000003</v>
      </c>
      <c r="E11">
        <v>514.61800000000005</v>
      </c>
      <c r="F11">
        <v>510.41699999999997</v>
      </c>
      <c r="G11">
        <v>522.16399999999999</v>
      </c>
      <c r="H11">
        <v>489.33300000000003</v>
      </c>
      <c r="I11">
        <v>507.22199999999998</v>
      </c>
      <c r="J11">
        <v>388.51299999999998</v>
      </c>
      <c r="K11">
        <v>252.16399999999999</v>
      </c>
      <c r="L11">
        <v>207.79599999999999</v>
      </c>
      <c r="M11">
        <v>273.822</v>
      </c>
      <c r="N11">
        <v>367.983</v>
      </c>
      <c r="O11">
        <v>317.82</v>
      </c>
      <c r="P11">
        <v>449.084</v>
      </c>
      <c r="Q11">
        <v>562.28700000000003</v>
      </c>
      <c r="R11">
        <v>557.23299999999995</v>
      </c>
      <c r="S11">
        <v>776.54499999999996</v>
      </c>
      <c r="T11">
        <v>688.06299999999999</v>
      </c>
      <c r="U11">
        <v>604.19100000000003</v>
      </c>
      <c r="V11">
        <v>589.09799999999996</v>
      </c>
      <c r="W11">
        <v>561.19299999999998</v>
      </c>
      <c r="X11">
        <v>530.01499999999999</v>
      </c>
      <c r="Y11">
        <v>753.98299999999995</v>
      </c>
      <c r="Z11" s="27">
        <v>12710.448999999999</v>
      </c>
    </row>
    <row r="12" spans="1:26" ht="15" x14ac:dyDescent="0.25">
      <c r="A12" s="13">
        <v>46001</v>
      </c>
      <c r="B12">
        <v>852.51800000000003</v>
      </c>
      <c r="C12">
        <v>772.34699999999998</v>
      </c>
      <c r="D12">
        <v>711.56799999999998</v>
      </c>
      <c r="E12">
        <v>581.13900000000001</v>
      </c>
      <c r="F12">
        <v>496.22399999999999</v>
      </c>
      <c r="G12">
        <v>506.07900000000001</v>
      </c>
      <c r="H12">
        <v>467.524</v>
      </c>
      <c r="I12">
        <v>379.822</v>
      </c>
      <c r="J12">
        <v>362.68400000000003</v>
      </c>
      <c r="K12">
        <v>430.78399999999999</v>
      </c>
      <c r="L12">
        <v>480.61700000000002</v>
      </c>
      <c r="M12">
        <v>486.18599999999998</v>
      </c>
      <c r="N12">
        <v>332.99299999999999</v>
      </c>
      <c r="O12">
        <v>236.79300000000001</v>
      </c>
      <c r="P12">
        <v>442.89</v>
      </c>
      <c r="Q12">
        <v>590.14800000000002</v>
      </c>
      <c r="R12">
        <v>607.005</v>
      </c>
      <c r="S12">
        <v>815.73599999999999</v>
      </c>
      <c r="T12">
        <v>778.89400000000001</v>
      </c>
      <c r="U12">
        <v>758.26199999999994</v>
      </c>
      <c r="V12">
        <v>692.13800000000003</v>
      </c>
      <c r="W12">
        <v>614.75300000000004</v>
      </c>
      <c r="X12">
        <v>579.80399999999997</v>
      </c>
      <c r="Y12">
        <v>731.84199999999998</v>
      </c>
      <c r="Z12" s="27">
        <v>13708.750000000004</v>
      </c>
    </row>
    <row r="13" spans="1:26" ht="15" x14ac:dyDescent="0.25">
      <c r="A13" s="13">
        <v>46002</v>
      </c>
      <c r="B13">
        <v>835.029</v>
      </c>
      <c r="C13">
        <v>762.30899999999997</v>
      </c>
      <c r="D13">
        <v>626.12900000000002</v>
      </c>
      <c r="E13">
        <v>501.44600000000003</v>
      </c>
      <c r="F13">
        <v>502.726</v>
      </c>
      <c r="G13">
        <v>510.57299999999998</v>
      </c>
      <c r="H13">
        <v>464.67500000000001</v>
      </c>
      <c r="I13">
        <v>484.53699999999998</v>
      </c>
      <c r="J13">
        <v>310.846</v>
      </c>
      <c r="K13">
        <v>276.56</v>
      </c>
      <c r="L13">
        <v>248.75299999999999</v>
      </c>
      <c r="M13">
        <v>376.94499999999999</v>
      </c>
      <c r="N13">
        <v>391.12799999999999</v>
      </c>
      <c r="O13">
        <v>378.97300000000001</v>
      </c>
      <c r="P13">
        <v>499.02699999999999</v>
      </c>
      <c r="Q13">
        <v>546.05200000000002</v>
      </c>
      <c r="R13">
        <v>422.63200000000001</v>
      </c>
      <c r="S13">
        <v>643.01</v>
      </c>
      <c r="T13">
        <v>635.35400000000004</v>
      </c>
      <c r="U13">
        <v>617.22900000000004</v>
      </c>
      <c r="V13">
        <v>609.43299999999999</v>
      </c>
      <c r="W13">
        <v>637.12800000000004</v>
      </c>
      <c r="X13">
        <v>709.55200000000002</v>
      </c>
      <c r="Y13">
        <v>776.67200000000003</v>
      </c>
      <c r="Z13" s="27">
        <v>12766.717999999999</v>
      </c>
    </row>
    <row r="14" spans="1:26" ht="15" x14ac:dyDescent="0.25">
      <c r="A14" s="13">
        <v>46003</v>
      </c>
      <c r="B14">
        <v>830.40200000000004</v>
      </c>
      <c r="C14">
        <v>664.86</v>
      </c>
      <c r="D14">
        <v>556.31100000000004</v>
      </c>
      <c r="E14">
        <v>509.012</v>
      </c>
      <c r="F14">
        <v>507.69600000000003</v>
      </c>
      <c r="G14">
        <v>511.779</v>
      </c>
      <c r="H14">
        <v>447.04300000000001</v>
      </c>
      <c r="I14">
        <v>385.98500000000001</v>
      </c>
      <c r="J14">
        <v>306.012</v>
      </c>
      <c r="K14">
        <v>269.20499999999998</v>
      </c>
      <c r="L14">
        <v>179.16399999999999</v>
      </c>
      <c r="M14">
        <v>127.93300000000001</v>
      </c>
      <c r="N14">
        <v>79.628</v>
      </c>
      <c r="O14">
        <v>75.003</v>
      </c>
      <c r="P14">
        <v>259.863</v>
      </c>
      <c r="Q14">
        <v>439.12</v>
      </c>
      <c r="R14">
        <v>565.80999999999995</v>
      </c>
      <c r="S14">
        <v>819.42</v>
      </c>
      <c r="T14">
        <v>805.44899999999996</v>
      </c>
      <c r="U14">
        <v>730.24599999999998</v>
      </c>
      <c r="V14">
        <v>702.39099999999996</v>
      </c>
      <c r="W14">
        <v>647.08600000000001</v>
      </c>
      <c r="X14">
        <v>591.67999999999995</v>
      </c>
      <c r="Y14">
        <v>749</v>
      </c>
      <c r="Z14" s="27">
        <v>11760.097999999998</v>
      </c>
    </row>
    <row r="15" spans="1:26" ht="15" x14ac:dyDescent="0.25">
      <c r="A15" s="13">
        <v>46004</v>
      </c>
      <c r="B15">
        <v>843.67499999999995</v>
      </c>
      <c r="C15">
        <v>660.39300000000003</v>
      </c>
      <c r="D15">
        <v>540.61500000000001</v>
      </c>
      <c r="E15">
        <v>542.54999999999995</v>
      </c>
      <c r="F15">
        <v>536.09799999999996</v>
      </c>
      <c r="G15">
        <v>528.30999999999995</v>
      </c>
      <c r="H15">
        <v>441.58800000000002</v>
      </c>
      <c r="I15">
        <v>287.18299999999999</v>
      </c>
      <c r="J15">
        <v>122.504</v>
      </c>
      <c r="K15">
        <v>114.98399999999999</v>
      </c>
      <c r="L15">
        <v>100.62</v>
      </c>
      <c r="M15">
        <v>100.092</v>
      </c>
      <c r="N15">
        <v>92.81</v>
      </c>
      <c r="O15">
        <v>124.119</v>
      </c>
      <c r="P15">
        <v>351.68799999999999</v>
      </c>
      <c r="Q15">
        <v>448.57900000000001</v>
      </c>
      <c r="R15">
        <v>544.45000000000005</v>
      </c>
      <c r="S15">
        <v>805.00699999999995</v>
      </c>
      <c r="T15">
        <v>770.98</v>
      </c>
      <c r="U15">
        <v>729.16099999999994</v>
      </c>
      <c r="V15">
        <v>600.572</v>
      </c>
      <c r="W15">
        <v>595.83699999999999</v>
      </c>
      <c r="X15">
        <v>586.12400000000002</v>
      </c>
      <c r="Y15">
        <v>737.19899999999996</v>
      </c>
      <c r="Z15" s="27">
        <v>11205.137999999999</v>
      </c>
    </row>
    <row r="16" spans="1:26" ht="15" x14ac:dyDescent="0.25">
      <c r="A16" s="13">
        <v>46005</v>
      </c>
      <c r="B16">
        <v>784.43499999999995</v>
      </c>
      <c r="C16">
        <v>761.32399999999996</v>
      </c>
      <c r="D16">
        <v>658.86699999999996</v>
      </c>
      <c r="E16">
        <v>528.92100000000005</v>
      </c>
      <c r="F16">
        <v>476.72</v>
      </c>
      <c r="G16">
        <v>494.714</v>
      </c>
      <c r="H16">
        <v>483.815</v>
      </c>
      <c r="I16">
        <v>407.43299999999999</v>
      </c>
      <c r="J16">
        <v>237.21100000000001</v>
      </c>
      <c r="K16">
        <v>170.38</v>
      </c>
      <c r="L16">
        <v>153.929</v>
      </c>
      <c r="M16">
        <v>127.26300000000001</v>
      </c>
      <c r="N16">
        <v>106.28400000000001</v>
      </c>
      <c r="O16">
        <v>76.216999999999999</v>
      </c>
      <c r="P16">
        <v>256.04000000000002</v>
      </c>
      <c r="Q16">
        <v>464.13600000000002</v>
      </c>
      <c r="R16">
        <v>577.41099999999994</v>
      </c>
      <c r="S16">
        <v>969.90899999999999</v>
      </c>
      <c r="T16">
        <v>850.92399999999998</v>
      </c>
      <c r="U16">
        <v>802.00099999999998</v>
      </c>
      <c r="V16">
        <v>791.72500000000002</v>
      </c>
      <c r="W16">
        <v>572.721</v>
      </c>
      <c r="X16">
        <v>525.76900000000001</v>
      </c>
      <c r="Y16">
        <v>685.86800000000005</v>
      </c>
      <c r="Z16" s="27">
        <v>11964.017000000002</v>
      </c>
    </row>
    <row r="17" spans="1:26" ht="15" x14ac:dyDescent="0.25">
      <c r="A17" s="13">
        <v>46006</v>
      </c>
      <c r="B17">
        <v>411.53100000000001</v>
      </c>
      <c r="C17">
        <v>361.05799999999999</v>
      </c>
      <c r="D17">
        <v>281</v>
      </c>
      <c r="E17">
        <v>230.83600000000001</v>
      </c>
      <c r="F17">
        <v>111.631</v>
      </c>
      <c r="G17">
        <v>107.17100000000001</v>
      </c>
      <c r="H17">
        <v>279.75700000000001</v>
      </c>
      <c r="I17">
        <v>285.423</v>
      </c>
      <c r="J17">
        <v>228.09200000000001</v>
      </c>
      <c r="K17">
        <v>135.09399999999999</v>
      </c>
      <c r="L17">
        <v>86.334000000000003</v>
      </c>
      <c r="M17">
        <v>86.739000000000004</v>
      </c>
      <c r="N17">
        <v>124.648</v>
      </c>
      <c r="O17">
        <v>290.06</v>
      </c>
      <c r="P17">
        <v>436.99599999999998</v>
      </c>
      <c r="Q17">
        <v>454.80200000000002</v>
      </c>
      <c r="R17">
        <v>331.846</v>
      </c>
      <c r="S17">
        <v>280.50099999999998</v>
      </c>
      <c r="T17">
        <v>202.55199999999999</v>
      </c>
      <c r="U17">
        <v>188.38800000000001</v>
      </c>
      <c r="V17">
        <v>310.125</v>
      </c>
      <c r="W17">
        <v>316.38799999999998</v>
      </c>
      <c r="X17">
        <v>289.596</v>
      </c>
      <c r="Y17">
        <v>174.60499999999999</v>
      </c>
      <c r="Z17" s="27">
        <v>6005.1729999999989</v>
      </c>
    </row>
    <row r="18" spans="1:26" ht="15" x14ac:dyDescent="0.25">
      <c r="A18" s="13">
        <v>46007</v>
      </c>
      <c r="B18">
        <v>181.327</v>
      </c>
      <c r="C18">
        <v>158.64400000000001</v>
      </c>
      <c r="D18">
        <v>151.839</v>
      </c>
      <c r="E18">
        <v>117.991</v>
      </c>
      <c r="F18">
        <v>101.93600000000001</v>
      </c>
      <c r="G18">
        <v>104.654</v>
      </c>
      <c r="H18">
        <v>118.50700000000001</v>
      </c>
      <c r="I18">
        <v>134.91999999999999</v>
      </c>
      <c r="J18">
        <v>137.19900000000001</v>
      </c>
      <c r="K18">
        <v>106.587</v>
      </c>
      <c r="L18">
        <v>158.071</v>
      </c>
      <c r="M18">
        <v>208.607</v>
      </c>
      <c r="N18">
        <v>213.18899999999999</v>
      </c>
      <c r="O18">
        <v>253.40100000000001</v>
      </c>
      <c r="P18">
        <v>262.84500000000003</v>
      </c>
      <c r="Q18">
        <v>308.93</v>
      </c>
      <c r="R18">
        <v>438.12200000000001</v>
      </c>
      <c r="S18">
        <v>474.87900000000002</v>
      </c>
      <c r="T18">
        <v>419.59500000000003</v>
      </c>
      <c r="U18">
        <v>325.12299999999999</v>
      </c>
      <c r="V18">
        <v>211.666</v>
      </c>
      <c r="W18">
        <v>191.37200000000001</v>
      </c>
      <c r="X18">
        <v>118.375</v>
      </c>
      <c r="Y18">
        <v>136.649</v>
      </c>
      <c r="Z18" s="27">
        <v>5034.4280000000008</v>
      </c>
    </row>
    <row r="19" spans="1:26" ht="15" x14ac:dyDescent="0.25">
      <c r="A19" s="13">
        <v>46008</v>
      </c>
      <c r="B19">
        <v>143.90299999999999</v>
      </c>
      <c r="C19">
        <v>109.77200000000001</v>
      </c>
      <c r="D19">
        <v>213.607</v>
      </c>
      <c r="E19">
        <v>201.434</v>
      </c>
      <c r="F19">
        <v>93.197999999999993</v>
      </c>
      <c r="G19">
        <v>91.582999999999998</v>
      </c>
      <c r="H19">
        <v>115.477</v>
      </c>
      <c r="I19">
        <v>98.216999999999999</v>
      </c>
      <c r="J19">
        <v>168.92599999999999</v>
      </c>
      <c r="K19">
        <v>226.108</v>
      </c>
      <c r="L19">
        <v>206.81899999999999</v>
      </c>
      <c r="M19">
        <v>282.32299999999998</v>
      </c>
      <c r="N19">
        <v>296.90300000000002</v>
      </c>
      <c r="O19">
        <v>223.31800000000001</v>
      </c>
      <c r="P19">
        <v>235.11799999999999</v>
      </c>
      <c r="Q19">
        <v>293.03500000000003</v>
      </c>
      <c r="R19">
        <v>400.63</v>
      </c>
      <c r="S19">
        <v>573.34699999999998</v>
      </c>
      <c r="T19">
        <v>473.34100000000001</v>
      </c>
      <c r="U19">
        <v>379.71800000000002</v>
      </c>
      <c r="V19">
        <v>374.76499999999999</v>
      </c>
      <c r="W19">
        <v>275.89699999999999</v>
      </c>
      <c r="X19">
        <v>206.56899999999999</v>
      </c>
      <c r="Y19">
        <v>164.15799999999999</v>
      </c>
      <c r="Z19" s="27">
        <v>5848.1660000000011</v>
      </c>
    </row>
    <row r="20" spans="1:26" ht="15" x14ac:dyDescent="0.25">
      <c r="A20" s="13">
        <v>46009</v>
      </c>
      <c r="B20">
        <v>548.19399999999996</v>
      </c>
      <c r="C20">
        <v>533.13900000000001</v>
      </c>
      <c r="D20">
        <v>526.50900000000001</v>
      </c>
      <c r="E20">
        <v>518.40599999999995</v>
      </c>
      <c r="F20">
        <v>514.92700000000002</v>
      </c>
      <c r="G20">
        <v>524.49300000000005</v>
      </c>
      <c r="H20">
        <v>406.822</v>
      </c>
      <c r="I20">
        <v>369.19900000000001</v>
      </c>
      <c r="J20">
        <v>430.137</v>
      </c>
      <c r="K20">
        <v>326.988</v>
      </c>
      <c r="L20">
        <v>193.148</v>
      </c>
      <c r="M20">
        <v>138.34299999999999</v>
      </c>
      <c r="N20">
        <v>160.124</v>
      </c>
      <c r="O20">
        <v>313.65199999999999</v>
      </c>
      <c r="P20">
        <v>347.17599999999999</v>
      </c>
      <c r="Q20">
        <v>397.36799999999999</v>
      </c>
      <c r="R20">
        <v>553.03700000000003</v>
      </c>
      <c r="S20">
        <v>931.55700000000002</v>
      </c>
      <c r="T20">
        <v>865.22699999999998</v>
      </c>
      <c r="U20">
        <v>706.14</v>
      </c>
      <c r="V20">
        <v>610.10199999999998</v>
      </c>
      <c r="W20">
        <v>597.55100000000004</v>
      </c>
      <c r="X20">
        <v>552.20399999999995</v>
      </c>
      <c r="Y20">
        <v>579.31299999999999</v>
      </c>
      <c r="Z20" s="27">
        <v>11643.756000000001</v>
      </c>
    </row>
    <row r="21" spans="1:26" ht="15" x14ac:dyDescent="0.25">
      <c r="A21" s="13">
        <v>46010</v>
      </c>
      <c r="B21">
        <v>572.39300000000003</v>
      </c>
      <c r="C21">
        <v>529.77200000000005</v>
      </c>
      <c r="D21">
        <v>551.45500000000004</v>
      </c>
      <c r="E21">
        <v>566.17999999999995</v>
      </c>
      <c r="F21">
        <v>643.85400000000004</v>
      </c>
      <c r="G21">
        <v>656.52200000000005</v>
      </c>
      <c r="H21">
        <v>369.66500000000002</v>
      </c>
      <c r="I21">
        <v>170.05</v>
      </c>
      <c r="J21">
        <v>133.41999999999999</v>
      </c>
      <c r="K21">
        <v>120.291</v>
      </c>
      <c r="L21">
        <v>152.84399999999999</v>
      </c>
      <c r="M21">
        <v>176.922</v>
      </c>
      <c r="N21">
        <v>245.26300000000001</v>
      </c>
      <c r="O21">
        <v>267.87799999999999</v>
      </c>
      <c r="P21">
        <v>274.83999999999997</v>
      </c>
      <c r="Q21">
        <v>278.33800000000002</v>
      </c>
      <c r="R21">
        <v>437.94</v>
      </c>
      <c r="S21">
        <v>856.52599999999995</v>
      </c>
      <c r="T21">
        <v>809.47</v>
      </c>
      <c r="U21">
        <v>797.49900000000002</v>
      </c>
      <c r="V21">
        <v>775.23400000000004</v>
      </c>
      <c r="W21">
        <v>674.33199999999999</v>
      </c>
      <c r="X21">
        <v>632.54600000000005</v>
      </c>
      <c r="Y21">
        <v>594.375</v>
      </c>
      <c r="Z21" s="27">
        <v>11287.609</v>
      </c>
    </row>
    <row r="22" spans="1:26" ht="15" x14ac:dyDescent="0.25">
      <c r="A22" s="13">
        <v>46011</v>
      </c>
      <c r="B22">
        <v>603.41399999999999</v>
      </c>
      <c r="C22">
        <v>600.89400000000001</v>
      </c>
      <c r="D22">
        <v>597.61800000000005</v>
      </c>
      <c r="E22">
        <v>535.64200000000005</v>
      </c>
      <c r="F22">
        <v>513.55200000000002</v>
      </c>
      <c r="G22">
        <v>513.40599999999995</v>
      </c>
      <c r="H22">
        <v>294.46800000000002</v>
      </c>
      <c r="I22">
        <v>115.96599999999999</v>
      </c>
      <c r="J22">
        <v>216.583</v>
      </c>
      <c r="K22">
        <v>262.25599999999997</v>
      </c>
      <c r="L22">
        <v>213.56</v>
      </c>
      <c r="M22">
        <v>145.13300000000001</v>
      </c>
      <c r="N22">
        <v>149.018</v>
      </c>
      <c r="O22">
        <v>167.13300000000001</v>
      </c>
      <c r="P22">
        <v>168.15</v>
      </c>
      <c r="Q22">
        <v>172.797</v>
      </c>
      <c r="R22">
        <v>412.87299999999999</v>
      </c>
      <c r="S22">
        <v>702.60400000000004</v>
      </c>
      <c r="T22">
        <v>667.62</v>
      </c>
      <c r="U22">
        <v>667.41200000000003</v>
      </c>
      <c r="V22">
        <v>631.06100000000004</v>
      </c>
      <c r="W22">
        <v>565.04600000000005</v>
      </c>
      <c r="X22">
        <v>638.49599999999998</v>
      </c>
      <c r="Y22">
        <v>664.83</v>
      </c>
      <c r="Z22" s="27">
        <v>10219.531999999999</v>
      </c>
    </row>
    <row r="23" spans="1:26" ht="15" x14ac:dyDescent="0.25">
      <c r="A23" s="13">
        <v>46012</v>
      </c>
      <c r="B23">
        <v>663.69299999999998</v>
      </c>
      <c r="C23">
        <v>624.82500000000005</v>
      </c>
      <c r="D23">
        <v>536.91200000000003</v>
      </c>
      <c r="E23">
        <v>506.55</v>
      </c>
      <c r="F23">
        <v>544.15499999999997</v>
      </c>
      <c r="G23">
        <v>651.60799999999995</v>
      </c>
      <c r="H23">
        <v>412.80599999999998</v>
      </c>
      <c r="I23">
        <v>151.11199999999999</v>
      </c>
      <c r="J23">
        <v>223.333</v>
      </c>
      <c r="K23">
        <v>267.01799999999997</v>
      </c>
      <c r="L23">
        <v>282.33699999999999</v>
      </c>
      <c r="M23">
        <v>292.30900000000003</v>
      </c>
      <c r="N23">
        <v>281.87400000000002</v>
      </c>
      <c r="O23">
        <v>296.29199999999997</v>
      </c>
      <c r="P23">
        <v>328.91</v>
      </c>
      <c r="Q23">
        <v>349.22300000000001</v>
      </c>
      <c r="R23">
        <v>580.29499999999996</v>
      </c>
      <c r="S23">
        <v>912.63499999999999</v>
      </c>
      <c r="T23">
        <v>839.303</v>
      </c>
      <c r="U23">
        <v>805.495</v>
      </c>
      <c r="V23">
        <v>901.27499999999998</v>
      </c>
      <c r="W23">
        <v>748.55499999999995</v>
      </c>
      <c r="X23">
        <v>625.28800000000001</v>
      </c>
      <c r="Y23">
        <v>670.52499999999998</v>
      </c>
      <c r="Z23" s="27">
        <v>12496.328000000001</v>
      </c>
    </row>
    <row r="24" spans="1:26" ht="15" x14ac:dyDescent="0.25">
      <c r="A24" s="13">
        <v>46013</v>
      </c>
      <c r="B24">
        <v>698.13699999999994</v>
      </c>
      <c r="C24">
        <v>765.20600000000002</v>
      </c>
      <c r="D24">
        <v>727.37199999999996</v>
      </c>
      <c r="E24">
        <v>538.21699999999998</v>
      </c>
      <c r="F24">
        <v>505.96800000000002</v>
      </c>
      <c r="G24">
        <v>513.80999999999995</v>
      </c>
      <c r="H24">
        <v>340.959</v>
      </c>
      <c r="I24">
        <v>168.06899999999999</v>
      </c>
      <c r="J24">
        <v>197.06200000000001</v>
      </c>
      <c r="K24">
        <v>175.62700000000001</v>
      </c>
      <c r="L24">
        <v>227.78200000000001</v>
      </c>
      <c r="M24">
        <v>255.37100000000001</v>
      </c>
      <c r="N24">
        <v>254.833</v>
      </c>
      <c r="O24">
        <v>298.27300000000002</v>
      </c>
      <c r="P24">
        <v>329.00200000000001</v>
      </c>
      <c r="Q24">
        <v>404.53800000000001</v>
      </c>
      <c r="R24">
        <v>505.43200000000002</v>
      </c>
      <c r="S24">
        <v>753.68899999999996</v>
      </c>
      <c r="T24">
        <v>717.89400000000001</v>
      </c>
      <c r="U24">
        <v>715.65599999999995</v>
      </c>
      <c r="V24">
        <v>688.92700000000002</v>
      </c>
      <c r="W24">
        <v>589.125</v>
      </c>
      <c r="X24">
        <v>630.04999999999995</v>
      </c>
      <c r="Y24">
        <v>657.51300000000003</v>
      </c>
      <c r="Z24" s="27">
        <v>11658.512000000001</v>
      </c>
    </row>
    <row r="25" spans="1:26" ht="15" x14ac:dyDescent="0.25">
      <c r="A25" s="13">
        <v>46014</v>
      </c>
      <c r="B25">
        <v>632.76900000000001</v>
      </c>
      <c r="C25">
        <v>622.55200000000002</v>
      </c>
      <c r="D25">
        <v>541.14499999999998</v>
      </c>
      <c r="E25">
        <v>497.09100000000001</v>
      </c>
      <c r="F25">
        <v>497.03500000000003</v>
      </c>
      <c r="G25">
        <v>549.75</v>
      </c>
      <c r="H25">
        <v>466.16699999999997</v>
      </c>
      <c r="I25">
        <v>337.03399999999999</v>
      </c>
      <c r="J25">
        <v>286.23200000000003</v>
      </c>
      <c r="K25">
        <v>263.01799999999997</v>
      </c>
      <c r="L25">
        <v>281.52600000000001</v>
      </c>
      <c r="M25">
        <v>274.90800000000002</v>
      </c>
      <c r="N25">
        <v>355.99700000000001</v>
      </c>
      <c r="O25">
        <v>431.55700000000002</v>
      </c>
      <c r="P25">
        <v>461.536</v>
      </c>
      <c r="Q25">
        <v>478.39499999999998</v>
      </c>
      <c r="R25">
        <v>642.73199999999997</v>
      </c>
      <c r="S25">
        <v>1115.1189999999999</v>
      </c>
      <c r="T25">
        <v>1090.347</v>
      </c>
      <c r="U25">
        <v>874.13599999999997</v>
      </c>
      <c r="V25">
        <v>734.42499999999995</v>
      </c>
      <c r="W25">
        <v>737.88800000000003</v>
      </c>
      <c r="X25">
        <v>676.09199999999998</v>
      </c>
      <c r="Y25">
        <v>643.07399999999996</v>
      </c>
      <c r="Z25" s="27">
        <v>13490.525000000001</v>
      </c>
    </row>
    <row r="26" spans="1:26" ht="15" x14ac:dyDescent="0.25">
      <c r="A26" s="13">
        <v>46015</v>
      </c>
      <c r="B26">
        <v>680.548</v>
      </c>
      <c r="C26">
        <v>662.6</v>
      </c>
      <c r="D26">
        <v>642.649</v>
      </c>
      <c r="E26">
        <v>548.18200000000002</v>
      </c>
      <c r="F26">
        <v>524.54600000000005</v>
      </c>
      <c r="G26">
        <v>556.947</v>
      </c>
      <c r="H26">
        <v>382.63900000000001</v>
      </c>
      <c r="I26">
        <v>314.76100000000002</v>
      </c>
      <c r="J26">
        <v>400.30700000000002</v>
      </c>
      <c r="K26">
        <v>367.327</v>
      </c>
      <c r="L26">
        <v>287.77300000000002</v>
      </c>
      <c r="M26">
        <v>250.44</v>
      </c>
      <c r="N26">
        <v>224.47</v>
      </c>
      <c r="O26">
        <v>154.54599999999999</v>
      </c>
      <c r="P26">
        <v>249.61199999999999</v>
      </c>
      <c r="Q26">
        <v>388.202</v>
      </c>
      <c r="R26">
        <v>638.45799999999997</v>
      </c>
      <c r="S26">
        <v>934.34</v>
      </c>
      <c r="T26">
        <v>826.245</v>
      </c>
      <c r="U26">
        <v>810.48500000000001</v>
      </c>
      <c r="V26">
        <v>791.64300000000003</v>
      </c>
      <c r="W26">
        <v>789.16099999999994</v>
      </c>
      <c r="X26">
        <v>835.42</v>
      </c>
      <c r="Y26">
        <v>771.85799999999995</v>
      </c>
      <c r="Z26" s="27">
        <v>13033.159000000003</v>
      </c>
    </row>
    <row r="27" spans="1:26" ht="15" x14ac:dyDescent="0.25">
      <c r="A27" s="13">
        <v>46016</v>
      </c>
      <c r="B27">
        <v>785.01099999999997</v>
      </c>
      <c r="C27">
        <v>654.34500000000003</v>
      </c>
      <c r="D27">
        <v>573.95899999999995</v>
      </c>
      <c r="E27">
        <v>547.38199999999995</v>
      </c>
      <c r="F27">
        <v>510.92099999999999</v>
      </c>
      <c r="G27">
        <v>522.22699999999998</v>
      </c>
      <c r="H27">
        <v>360.26600000000002</v>
      </c>
      <c r="I27">
        <v>242.27799999999999</v>
      </c>
      <c r="J27">
        <v>301.45600000000002</v>
      </c>
      <c r="K27">
        <v>304.19200000000001</v>
      </c>
      <c r="L27">
        <v>314.637</v>
      </c>
      <c r="M27">
        <v>330.62</v>
      </c>
      <c r="N27">
        <v>317.92700000000002</v>
      </c>
      <c r="O27">
        <v>186.084</v>
      </c>
      <c r="P27">
        <v>211.38800000000001</v>
      </c>
      <c r="Q27">
        <v>252.678</v>
      </c>
      <c r="R27">
        <v>374.553</v>
      </c>
      <c r="S27">
        <v>717.68</v>
      </c>
      <c r="T27">
        <v>658.52200000000005</v>
      </c>
      <c r="U27">
        <v>654.06100000000004</v>
      </c>
      <c r="V27">
        <v>773.28499999999997</v>
      </c>
      <c r="W27">
        <v>798.601</v>
      </c>
      <c r="X27">
        <v>805.41800000000001</v>
      </c>
      <c r="Y27">
        <v>795.70699999999999</v>
      </c>
      <c r="Z27" s="27">
        <v>11993.198</v>
      </c>
    </row>
    <row r="28" spans="1:26" ht="15" x14ac:dyDescent="0.25">
      <c r="A28" s="13">
        <v>46017</v>
      </c>
      <c r="B28">
        <v>764.202</v>
      </c>
      <c r="C28">
        <v>750.553</v>
      </c>
      <c r="D28">
        <v>731.48199999999997</v>
      </c>
      <c r="E28">
        <v>575.65099999999995</v>
      </c>
      <c r="F28">
        <v>496.42700000000002</v>
      </c>
      <c r="G28">
        <v>539.88099999999997</v>
      </c>
      <c r="H28">
        <v>385.08800000000002</v>
      </c>
      <c r="I28">
        <v>204.46299999999999</v>
      </c>
      <c r="J28">
        <v>274.94299999999998</v>
      </c>
      <c r="K28">
        <v>289.411</v>
      </c>
      <c r="L28">
        <v>191.65899999999999</v>
      </c>
      <c r="M28">
        <v>247.77500000000001</v>
      </c>
      <c r="N28">
        <v>249.52699999999999</v>
      </c>
      <c r="O28">
        <v>230.738</v>
      </c>
      <c r="P28">
        <v>159.398</v>
      </c>
      <c r="Q28">
        <v>152.797</v>
      </c>
      <c r="R28">
        <v>360.67099999999999</v>
      </c>
      <c r="S28">
        <v>714.56700000000001</v>
      </c>
      <c r="T28">
        <v>728.22299999999996</v>
      </c>
      <c r="U28">
        <v>722.3</v>
      </c>
      <c r="V28">
        <v>674.63300000000004</v>
      </c>
      <c r="W28">
        <v>660.22400000000005</v>
      </c>
      <c r="X28">
        <v>635.82299999999998</v>
      </c>
      <c r="Y28">
        <v>578.36099999999999</v>
      </c>
      <c r="Z28" s="27">
        <v>11318.797</v>
      </c>
    </row>
    <row r="29" spans="1:26" ht="15" x14ac:dyDescent="0.25">
      <c r="A29" s="13">
        <v>46018</v>
      </c>
      <c r="B29">
        <v>581.98099999999999</v>
      </c>
      <c r="C29">
        <v>577.89200000000005</v>
      </c>
      <c r="D29">
        <v>558.71</v>
      </c>
      <c r="E29">
        <v>505.464</v>
      </c>
      <c r="F29">
        <v>504.43099999999998</v>
      </c>
      <c r="G29">
        <v>506.64</v>
      </c>
      <c r="H29">
        <v>328.76600000000002</v>
      </c>
      <c r="I29">
        <v>196.09</v>
      </c>
      <c r="J29">
        <v>218.381</v>
      </c>
      <c r="K29">
        <v>222.28299999999999</v>
      </c>
      <c r="L29">
        <v>220.351</v>
      </c>
      <c r="M29">
        <v>153.08099999999999</v>
      </c>
      <c r="N29">
        <v>142.636</v>
      </c>
      <c r="O29">
        <v>340.63799999999998</v>
      </c>
      <c r="P29">
        <v>386.27100000000002</v>
      </c>
      <c r="Q29">
        <v>396.88799999999998</v>
      </c>
      <c r="R29">
        <v>390.15699999999998</v>
      </c>
      <c r="S29">
        <v>718.274</v>
      </c>
      <c r="T29">
        <v>710.95799999999997</v>
      </c>
      <c r="U29">
        <v>719.98199999999997</v>
      </c>
      <c r="V29">
        <v>732.79300000000001</v>
      </c>
      <c r="W29">
        <v>732.36300000000006</v>
      </c>
      <c r="X29">
        <v>800.86500000000001</v>
      </c>
      <c r="Y29">
        <v>838.08600000000001</v>
      </c>
      <c r="Z29" s="27">
        <v>11483.980999999998</v>
      </c>
    </row>
    <row r="30" spans="1:26" ht="15" x14ac:dyDescent="0.25">
      <c r="A30" s="13">
        <v>46019</v>
      </c>
      <c r="B30">
        <v>840.452</v>
      </c>
      <c r="C30">
        <v>758.73400000000004</v>
      </c>
      <c r="D30">
        <v>633.99199999999996</v>
      </c>
      <c r="E30">
        <v>552.42200000000003</v>
      </c>
      <c r="F30">
        <v>492.85599999999999</v>
      </c>
      <c r="G30">
        <v>521.13300000000004</v>
      </c>
      <c r="H30">
        <v>391.786</v>
      </c>
      <c r="I30">
        <v>271.11799999999999</v>
      </c>
      <c r="J30">
        <v>396.73500000000001</v>
      </c>
      <c r="K30">
        <v>386.26299999999998</v>
      </c>
      <c r="L30">
        <v>589.096</v>
      </c>
      <c r="M30">
        <v>529.83600000000001</v>
      </c>
      <c r="N30">
        <v>427.20800000000003</v>
      </c>
      <c r="O30">
        <v>317.28899999999999</v>
      </c>
      <c r="P30">
        <v>273.67700000000002</v>
      </c>
      <c r="Q30">
        <v>282.20400000000001</v>
      </c>
      <c r="R30">
        <v>404.87599999999998</v>
      </c>
      <c r="S30">
        <v>727.08500000000004</v>
      </c>
      <c r="T30">
        <v>708.05600000000004</v>
      </c>
      <c r="U30">
        <v>757.053</v>
      </c>
      <c r="V30">
        <v>833.75400000000002</v>
      </c>
      <c r="W30">
        <v>770.399</v>
      </c>
      <c r="X30">
        <v>801.59799999999996</v>
      </c>
      <c r="Y30">
        <v>846.90599999999995</v>
      </c>
      <c r="Z30" s="27">
        <v>13514.527999999998</v>
      </c>
    </row>
    <row r="31" spans="1:26" ht="15" x14ac:dyDescent="0.25">
      <c r="A31" s="13">
        <v>46020</v>
      </c>
      <c r="B31">
        <v>853.25400000000002</v>
      </c>
      <c r="C31">
        <v>789.09500000000003</v>
      </c>
      <c r="D31">
        <v>765.34400000000005</v>
      </c>
      <c r="E31">
        <v>615.32799999999997</v>
      </c>
      <c r="F31">
        <v>509.51900000000001</v>
      </c>
      <c r="G31">
        <v>514.96100000000001</v>
      </c>
      <c r="H31">
        <v>396.58</v>
      </c>
      <c r="I31">
        <v>293.40100000000001</v>
      </c>
      <c r="J31">
        <v>419.61799999999999</v>
      </c>
      <c r="K31">
        <v>585.53899999999999</v>
      </c>
      <c r="L31">
        <v>570.47299999999996</v>
      </c>
      <c r="M31">
        <v>485.61500000000001</v>
      </c>
      <c r="N31">
        <v>342.01</v>
      </c>
      <c r="O31">
        <v>253.89699999999999</v>
      </c>
      <c r="P31">
        <v>325.56099999999998</v>
      </c>
      <c r="Q31">
        <v>285.43099999999998</v>
      </c>
      <c r="R31">
        <v>381.00599999999997</v>
      </c>
      <c r="S31">
        <v>802.10699999999997</v>
      </c>
      <c r="T31">
        <v>736.70600000000002</v>
      </c>
      <c r="U31">
        <v>755.97699999999998</v>
      </c>
      <c r="V31">
        <v>731.56</v>
      </c>
      <c r="W31">
        <v>768.65099999999995</v>
      </c>
      <c r="X31">
        <v>807.65700000000004</v>
      </c>
      <c r="Y31">
        <v>805.31</v>
      </c>
      <c r="Z31" s="27">
        <v>13794.599999999999</v>
      </c>
    </row>
    <row r="32" spans="1:26" ht="15" x14ac:dyDescent="0.25">
      <c r="A32" s="13">
        <v>46021</v>
      </c>
      <c r="B32">
        <v>808.62099999999998</v>
      </c>
      <c r="C32">
        <v>765.73500000000001</v>
      </c>
      <c r="D32">
        <v>721.05100000000004</v>
      </c>
      <c r="E32">
        <v>590.77099999999996</v>
      </c>
      <c r="F32">
        <v>529.34100000000001</v>
      </c>
      <c r="G32">
        <v>566.95899999999995</v>
      </c>
      <c r="H32">
        <v>445.447</v>
      </c>
      <c r="I32">
        <v>332.053</v>
      </c>
      <c r="J32">
        <v>384.65800000000002</v>
      </c>
      <c r="K32">
        <v>413.41399999999999</v>
      </c>
      <c r="L32">
        <v>368.399</v>
      </c>
      <c r="M32">
        <v>415.745</v>
      </c>
      <c r="N32">
        <v>373.71800000000002</v>
      </c>
      <c r="O32">
        <v>317.95299999999997</v>
      </c>
      <c r="P32">
        <v>198.47300000000001</v>
      </c>
      <c r="Q32">
        <v>223.71100000000001</v>
      </c>
      <c r="R32">
        <v>358.68799999999999</v>
      </c>
      <c r="S32">
        <v>785.42100000000005</v>
      </c>
      <c r="T32">
        <v>775.779</v>
      </c>
      <c r="U32">
        <v>746.16</v>
      </c>
      <c r="V32">
        <v>808.93</v>
      </c>
      <c r="W32">
        <v>825.43200000000002</v>
      </c>
      <c r="X32">
        <v>798.78700000000003</v>
      </c>
      <c r="Y32">
        <v>780.57799999999997</v>
      </c>
      <c r="Z32" s="27">
        <v>13335.824000000001</v>
      </c>
    </row>
    <row r="33" spans="1:26" ht="15" x14ac:dyDescent="0.25">
      <c r="A33" s="13">
        <v>46022</v>
      </c>
      <c r="B33">
        <v>764.62</v>
      </c>
      <c r="C33">
        <v>747.53300000000002</v>
      </c>
      <c r="D33">
        <v>733.08799999999997</v>
      </c>
      <c r="E33">
        <v>612.70299999999997</v>
      </c>
      <c r="F33">
        <v>499.42500000000001</v>
      </c>
      <c r="G33">
        <v>509.96600000000001</v>
      </c>
      <c r="H33">
        <v>387.91</v>
      </c>
      <c r="I33">
        <v>297.03100000000001</v>
      </c>
      <c r="J33">
        <v>377.79</v>
      </c>
      <c r="K33">
        <v>412.82299999999998</v>
      </c>
      <c r="L33">
        <v>344.03399999999999</v>
      </c>
      <c r="M33">
        <v>433.149</v>
      </c>
      <c r="N33">
        <v>429.68299999999999</v>
      </c>
      <c r="O33">
        <v>395.95699999999999</v>
      </c>
      <c r="P33">
        <v>238.333</v>
      </c>
      <c r="Q33">
        <v>231.41300000000001</v>
      </c>
      <c r="R33">
        <v>335.98399999999998</v>
      </c>
      <c r="S33">
        <v>751.01300000000003</v>
      </c>
      <c r="T33">
        <v>807.73699999999997</v>
      </c>
      <c r="U33">
        <v>902.43299999999999</v>
      </c>
      <c r="V33">
        <v>918.29499999999996</v>
      </c>
      <c r="W33">
        <v>820.89300000000003</v>
      </c>
      <c r="X33">
        <v>866.90700000000004</v>
      </c>
      <c r="Y33">
        <v>858.13499999999999</v>
      </c>
      <c r="Z33" s="27">
        <v>13676.855</v>
      </c>
    </row>
    <row r="34" spans="1:26" ht="15" x14ac:dyDescent="0.25">
      <c r="A34" s="13">
        <v>45658</v>
      </c>
      <c r="B34">
        <v>634.99699999999996</v>
      </c>
      <c r="C34">
        <v>498.96800000000002</v>
      </c>
      <c r="D34">
        <v>459.88</v>
      </c>
      <c r="E34">
        <v>438.964</v>
      </c>
      <c r="F34">
        <v>437.613</v>
      </c>
      <c r="G34">
        <v>591.51599999999996</v>
      </c>
      <c r="H34">
        <v>414.51600000000002</v>
      </c>
      <c r="I34">
        <v>329.43200000000002</v>
      </c>
      <c r="J34">
        <v>368.86700000000002</v>
      </c>
      <c r="K34">
        <v>369.99900000000002</v>
      </c>
      <c r="L34">
        <v>409.42099999999999</v>
      </c>
      <c r="M34">
        <v>282.23500000000001</v>
      </c>
      <c r="N34">
        <v>203.50299999999999</v>
      </c>
      <c r="O34">
        <v>225.35900000000001</v>
      </c>
      <c r="P34">
        <v>225.25299999999999</v>
      </c>
      <c r="Q34">
        <v>430.18099999999998</v>
      </c>
      <c r="R34">
        <v>447.17899999999997</v>
      </c>
      <c r="S34">
        <v>719.44100000000003</v>
      </c>
      <c r="T34">
        <v>662.54</v>
      </c>
      <c r="U34">
        <v>609.45299999999997</v>
      </c>
      <c r="V34">
        <v>543.20799999999997</v>
      </c>
      <c r="W34">
        <v>584.84400000000005</v>
      </c>
      <c r="X34">
        <v>689.327</v>
      </c>
      <c r="Y34">
        <v>754.15200000000004</v>
      </c>
      <c r="Z34" s="27">
        <v>11330.847999999998</v>
      </c>
    </row>
    <row r="35" spans="1:26" ht="15" x14ac:dyDescent="0.25">
      <c r="A35" s="13">
        <v>45659</v>
      </c>
      <c r="B35">
        <v>693.73</v>
      </c>
      <c r="C35">
        <v>587.79100000000005</v>
      </c>
      <c r="D35">
        <v>456.70600000000002</v>
      </c>
      <c r="E35">
        <v>445.85</v>
      </c>
      <c r="F35">
        <v>444.80799999999999</v>
      </c>
      <c r="G35">
        <v>587.65899999999999</v>
      </c>
      <c r="H35">
        <v>412.74900000000002</v>
      </c>
      <c r="I35">
        <v>315.43700000000001</v>
      </c>
      <c r="J35">
        <v>394.21499999999997</v>
      </c>
      <c r="K35">
        <v>377.24299999999999</v>
      </c>
      <c r="L35">
        <v>308.452</v>
      </c>
      <c r="M35">
        <v>239.38300000000001</v>
      </c>
      <c r="N35">
        <v>230.14099999999999</v>
      </c>
      <c r="O35">
        <v>234.90299999999999</v>
      </c>
      <c r="P35">
        <v>158.05799999999999</v>
      </c>
      <c r="Q35">
        <v>401.28500000000003</v>
      </c>
      <c r="R35">
        <v>407.83600000000001</v>
      </c>
      <c r="S35">
        <v>621.16800000000001</v>
      </c>
      <c r="T35">
        <v>559.81200000000001</v>
      </c>
      <c r="U35">
        <v>551.17999999999995</v>
      </c>
      <c r="V35">
        <v>543.21799999999996</v>
      </c>
      <c r="W35">
        <v>591.61</v>
      </c>
      <c r="X35">
        <v>707.73500000000001</v>
      </c>
      <c r="Y35">
        <v>768.09699999999998</v>
      </c>
      <c r="Z35" s="27">
        <v>11039.066000000003</v>
      </c>
    </row>
    <row r="36" spans="1:26" ht="15" x14ac:dyDescent="0.25">
      <c r="A36" s="13">
        <v>45660</v>
      </c>
      <c r="B36">
        <v>738.61800000000005</v>
      </c>
      <c r="C36">
        <v>636.99800000000005</v>
      </c>
      <c r="D36">
        <v>535.899</v>
      </c>
      <c r="E36">
        <v>439.13600000000002</v>
      </c>
      <c r="F36">
        <v>436.74900000000002</v>
      </c>
      <c r="G36">
        <v>616.84400000000005</v>
      </c>
      <c r="H36">
        <v>350.61099999999999</v>
      </c>
      <c r="I36">
        <v>269.58100000000002</v>
      </c>
      <c r="J36">
        <v>306.49799999999999</v>
      </c>
      <c r="K36">
        <v>289.255</v>
      </c>
      <c r="L36">
        <v>278.85399999999998</v>
      </c>
      <c r="M36">
        <v>199.01900000000001</v>
      </c>
      <c r="N36">
        <v>149.31100000000001</v>
      </c>
      <c r="O36">
        <v>261.745</v>
      </c>
      <c r="P36">
        <v>290.45999999999998</v>
      </c>
      <c r="Q36">
        <v>426.85199999999998</v>
      </c>
      <c r="R36">
        <v>418.06</v>
      </c>
      <c r="S36">
        <v>683.77499999999998</v>
      </c>
      <c r="T36">
        <v>666.44600000000003</v>
      </c>
      <c r="U36">
        <v>559.28700000000003</v>
      </c>
      <c r="V36">
        <v>487.48599999999999</v>
      </c>
      <c r="W36">
        <v>485.53</v>
      </c>
      <c r="X36">
        <v>556.30100000000004</v>
      </c>
      <c r="Y36">
        <v>721.89700000000005</v>
      </c>
      <c r="Z36" s="27">
        <v>10805.212000000001</v>
      </c>
    </row>
    <row r="37" spans="1:26" ht="15" x14ac:dyDescent="0.25">
      <c r="A37" s="13">
        <v>45661</v>
      </c>
      <c r="B37">
        <v>698.53599999999994</v>
      </c>
      <c r="C37">
        <v>528.07500000000005</v>
      </c>
      <c r="D37">
        <v>466.84199999999998</v>
      </c>
      <c r="E37">
        <v>425.44400000000002</v>
      </c>
      <c r="F37">
        <v>425.68200000000002</v>
      </c>
      <c r="G37">
        <v>567.50900000000001</v>
      </c>
      <c r="H37">
        <v>337.41800000000001</v>
      </c>
      <c r="I37">
        <v>212.286</v>
      </c>
      <c r="J37">
        <v>172.851</v>
      </c>
      <c r="K37">
        <v>153.26499999999999</v>
      </c>
      <c r="L37">
        <v>146.22200000000001</v>
      </c>
      <c r="M37">
        <v>124.732</v>
      </c>
      <c r="N37">
        <v>173.58600000000001</v>
      </c>
      <c r="O37">
        <v>296.22199999999998</v>
      </c>
      <c r="P37">
        <v>224.935</v>
      </c>
      <c r="Q37">
        <v>245.79</v>
      </c>
      <c r="R37">
        <v>227.04499999999999</v>
      </c>
      <c r="S37">
        <v>649.59699999999998</v>
      </c>
      <c r="T37">
        <v>712.77099999999996</v>
      </c>
      <c r="U37">
        <v>738.60699999999997</v>
      </c>
      <c r="V37">
        <v>712.26800000000003</v>
      </c>
      <c r="W37">
        <v>805.46199999999999</v>
      </c>
      <c r="X37">
        <v>697.05100000000004</v>
      </c>
      <c r="Y37">
        <v>776.36099999999999</v>
      </c>
      <c r="Z37" s="27">
        <v>10518.557000000001</v>
      </c>
    </row>
    <row r="38" spans="1:26" ht="15" x14ac:dyDescent="0.25">
      <c r="A38" s="13">
        <v>45662</v>
      </c>
      <c r="B38">
        <v>726.62699999999995</v>
      </c>
      <c r="C38">
        <v>656.79700000000003</v>
      </c>
      <c r="D38">
        <v>645.09500000000003</v>
      </c>
      <c r="E38">
        <v>574.33699999999999</v>
      </c>
      <c r="F38">
        <v>551.19500000000005</v>
      </c>
      <c r="G38">
        <v>543.49400000000003</v>
      </c>
      <c r="H38">
        <v>300.553</v>
      </c>
      <c r="I38">
        <v>255.82599999999999</v>
      </c>
      <c r="J38">
        <v>463.13400000000001</v>
      </c>
      <c r="K38">
        <v>520.38199999999995</v>
      </c>
      <c r="L38">
        <v>558.47400000000005</v>
      </c>
      <c r="M38">
        <v>588.81799999999998</v>
      </c>
      <c r="N38">
        <v>448.76100000000002</v>
      </c>
      <c r="O38">
        <v>450.11500000000001</v>
      </c>
      <c r="P38">
        <v>335.971</v>
      </c>
      <c r="Q38">
        <v>452.41800000000001</v>
      </c>
      <c r="R38">
        <v>373.18599999999998</v>
      </c>
      <c r="S38">
        <v>631.25599999999997</v>
      </c>
      <c r="T38">
        <v>679.94299999999998</v>
      </c>
      <c r="U38">
        <v>670.91300000000001</v>
      </c>
      <c r="V38">
        <v>683.53</v>
      </c>
      <c r="W38">
        <v>689.846</v>
      </c>
      <c r="X38">
        <v>706.24699999999996</v>
      </c>
      <c r="Y38">
        <v>743.43799999999999</v>
      </c>
      <c r="Z38" s="27">
        <v>13250.355999999998</v>
      </c>
    </row>
    <row r="39" spans="1:26" ht="15" x14ac:dyDescent="0.25">
      <c r="A39" s="13">
        <v>45663</v>
      </c>
      <c r="B39">
        <v>650.36199999999997</v>
      </c>
      <c r="C39">
        <v>609.16</v>
      </c>
      <c r="D39">
        <v>601.46600000000001</v>
      </c>
      <c r="E39">
        <v>624.83799999999997</v>
      </c>
      <c r="F39">
        <v>607.61699999999996</v>
      </c>
      <c r="G39">
        <v>561.101</v>
      </c>
      <c r="H39">
        <v>311.012</v>
      </c>
      <c r="I39">
        <v>261.529</v>
      </c>
      <c r="J39">
        <v>455.04399999999998</v>
      </c>
      <c r="K39">
        <v>461.24700000000001</v>
      </c>
      <c r="L39">
        <v>412.71600000000001</v>
      </c>
      <c r="M39">
        <v>452.75599999999997</v>
      </c>
      <c r="N39">
        <v>490.31200000000001</v>
      </c>
      <c r="O39">
        <v>363.16500000000002</v>
      </c>
      <c r="P39">
        <v>312.68599999999998</v>
      </c>
      <c r="Q39">
        <v>576.33100000000002</v>
      </c>
      <c r="R39">
        <v>444.08199999999999</v>
      </c>
      <c r="S39">
        <v>657.91700000000003</v>
      </c>
      <c r="T39">
        <v>661.00199999999995</v>
      </c>
      <c r="U39">
        <v>619.52800000000002</v>
      </c>
      <c r="V39">
        <v>568.75400000000002</v>
      </c>
      <c r="W39">
        <v>639.23699999999997</v>
      </c>
      <c r="X39">
        <v>677.73599999999999</v>
      </c>
      <c r="Y39">
        <v>758.17399999999998</v>
      </c>
      <c r="Z39" s="27">
        <v>12777.772000000001</v>
      </c>
    </row>
    <row r="40" spans="1:26" ht="15" x14ac:dyDescent="0.25">
      <c r="A40" s="13">
        <v>45664</v>
      </c>
      <c r="B40">
        <v>730.28099999999995</v>
      </c>
      <c r="C40">
        <v>664.56799999999998</v>
      </c>
      <c r="D40">
        <v>646.87800000000004</v>
      </c>
      <c r="E40">
        <v>453.44799999999998</v>
      </c>
      <c r="F40">
        <v>428.02199999999999</v>
      </c>
      <c r="G40">
        <v>527.56600000000003</v>
      </c>
      <c r="H40">
        <v>313.11</v>
      </c>
      <c r="I40">
        <v>239.131</v>
      </c>
      <c r="J40">
        <v>445.49</v>
      </c>
      <c r="K40">
        <v>559.93700000000001</v>
      </c>
      <c r="L40">
        <v>561.09699999999998</v>
      </c>
      <c r="M40">
        <v>443.08600000000001</v>
      </c>
      <c r="N40">
        <v>398.33</v>
      </c>
      <c r="O40">
        <v>371.31599999999997</v>
      </c>
      <c r="P40">
        <v>244.39699999999999</v>
      </c>
      <c r="Q40">
        <v>406.88600000000002</v>
      </c>
      <c r="R40">
        <v>509.21300000000002</v>
      </c>
      <c r="S40">
        <v>776.31</v>
      </c>
      <c r="T40">
        <v>683.22</v>
      </c>
      <c r="U40">
        <v>642.70799999999997</v>
      </c>
      <c r="V40">
        <v>578.41399999999999</v>
      </c>
      <c r="W40">
        <v>540.995</v>
      </c>
      <c r="X40">
        <v>707.85900000000004</v>
      </c>
      <c r="Y40">
        <v>740.59500000000003</v>
      </c>
      <c r="Z40" s="27">
        <v>12612.857</v>
      </c>
    </row>
    <row r="41" spans="1:26" ht="15" x14ac:dyDescent="0.25">
      <c r="A41" s="13">
        <v>45665</v>
      </c>
      <c r="B41">
        <v>675.16099999999994</v>
      </c>
      <c r="C41">
        <v>482.24299999999999</v>
      </c>
      <c r="D41">
        <v>433.85700000000003</v>
      </c>
      <c r="E41">
        <v>432.42500000000001</v>
      </c>
      <c r="F41">
        <v>429.459</v>
      </c>
      <c r="G41">
        <v>582.15200000000004</v>
      </c>
      <c r="H41">
        <v>453.74200000000002</v>
      </c>
      <c r="I41">
        <v>413.12799999999999</v>
      </c>
      <c r="J41">
        <v>602.16800000000001</v>
      </c>
      <c r="K41">
        <v>577.39400000000001</v>
      </c>
      <c r="L41">
        <v>488.303</v>
      </c>
      <c r="M41">
        <v>413.47399999999999</v>
      </c>
      <c r="N41">
        <v>406.41</v>
      </c>
      <c r="O41">
        <v>312.17399999999998</v>
      </c>
      <c r="P41">
        <v>278.65600000000001</v>
      </c>
      <c r="Q41">
        <v>438.58600000000001</v>
      </c>
      <c r="R41">
        <v>505.08699999999999</v>
      </c>
      <c r="S41">
        <v>798.46900000000005</v>
      </c>
      <c r="T41">
        <v>682.79</v>
      </c>
      <c r="U41">
        <v>632.89099999999996</v>
      </c>
      <c r="V41">
        <v>528.55999999999995</v>
      </c>
      <c r="W41">
        <v>525.39200000000005</v>
      </c>
      <c r="X41">
        <v>716.27200000000005</v>
      </c>
      <c r="Y41">
        <v>748.529</v>
      </c>
      <c r="Z41" s="27">
        <v>12557.322</v>
      </c>
    </row>
    <row r="42" spans="1:26" ht="15" x14ac:dyDescent="0.25">
      <c r="A42" s="13">
        <v>45666</v>
      </c>
      <c r="B42">
        <v>622.97799999999995</v>
      </c>
      <c r="C42">
        <v>427.96</v>
      </c>
      <c r="D42">
        <v>427.863</v>
      </c>
      <c r="E42">
        <v>428.12</v>
      </c>
      <c r="F42">
        <v>426.88299999999998</v>
      </c>
      <c r="G42">
        <v>513.47799999999995</v>
      </c>
      <c r="H42">
        <v>289.779</v>
      </c>
      <c r="I42">
        <v>267.37400000000002</v>
      </c>
      <c r="J42">
        <v>564.12699999999995</v>
      </c>
      <c r="K42">
        <v>577.07299999999998</v>
      </c>
      <c r="L42">
        <v>618.75900000000001</v>
      </c>
      <c r="M42">
        <v>558.18600000000004</v>
      </c>
      <c r="N42">
        <v>423.32600000000002</v>
      </c>
      <c r="O42">
        <v>425.94799999999998</v>
      </c>
      <c r="P42">
        <v>329.45699999999999</v>
      </c>
      <c r="Q42">
        <v>411.83600000000001</v>
      </c>
      <c r="R42">
        <v>308.74599999999998</v>
      </c>
      <c r="S42">
        <v>607.58399999999995</v>
      </c>
      <c r="T42">
        <v>674.22299999999996</v>
      </c>
      <c r="U42">
        <v>648.15700000000004</v>
      </c>
      <c r="V42">
        <v>572.221</v>
      </c>
      <c r="W42">
        <v>656.55399999999997</v>
      </c>
      <c r="X42">
        <v>712.69600000000003</v>
      </c>
      <c r="Y42">
        <v>785.62300000000005</v>
      </c>
      <c r="Z42" s="27">
        <v>12278.950999999999</v>
      </c>
    </row>
    <row r="43" spans="1:26" ht="15" x14ac:dyDescent="0.25">
      <c r="A43" s="13">
        <v>45667</v>
      </c>
      <c r="B43">
        <v>680.24900000000002</v>
      </c>
      <c r="C43">
        <v>615.00699999999995</v>
      </c>
      <c r="D43">
        <v>598.08199999999999</v>
      </c>
      <c r="E43">
        <v>472.55399999999997</v>
      </c>
      <c r="F43">
        <v>424.50099999999998</v>
      </c>
      <c r="G43">
        <v>497.16399999999999</v>
      </c>
      <c r="H43">
        <v>276.79899999999998</v>
      </c>
      <c r="I43">
        <v>141.702</v>
      </c>
      <c r="J43">
        <v>187.89400000000001</v>
      </c>
      <c r="K43">
        <v>205.101</v>
      </c>
      <c r="L43">
        <v>270.83100000000002</v>
      </c>
      <c r="M43">
        <v>326.72500000000002</v>
      </c>
      <c r="N43">
        <v>278.92700000000002</v>
      </c>
      <c r="O43">
        <v>138.78</v>
      </c>
      <c r="P43">
        <v>115.19</v>
      </c>
      <c r="Q43">
        <v>359.05799999999999</v>
      </c>
      <c r="R43">
        <v>385.82799999999997</v>
      </c>
      <c r="S43">
        <v>592.37199999999996</v>
      </c>
      <c r="T43">
        <v>546.39300000000003</v>
      </c>
      <c r="U43">
        <v>485.024</v>
      </c>
      <c r="V43">
        <v>495.11599999999999</v>
      </c>
      <c r="W43">
        <v>491.17899999999997</v>
      </c>
      <c r="X43">
        <v>681.16800000000001</v>
      </c>
      <c r="Y43">
        <v>739.28099999999995</v>
      </c>
      <c r="Z43" s="27">
        <v>10004.924999999999</v>
      </c>
    </row>
    <row r="44" spans="1:26" ht="15" x14ac:dyDescent="0.25">
      <c r="A44" s="13">
        <v>45668</v>
      </c>
      <c r="B44">
        <v>637.92499999999995</v>
      </c>
      <c r="C44">
        <v>516.37800000000004</v>
      </c>
      <c r="D44">
        <v>424.87200000000001</v>
      </c>
      <c r="E44">
        <v>424.54500000000002</v>
      </c>
      <c r="F44">
        <v>424.61399999999998</v>
      </c>
      <c r="G44">
        <v>561.94100000000003</v>
      </c>
      <c r="H44">
        <v>313.69499999999999</v>
      </c>
      <c r="I44">
        <v>241.58199999999999</v>
      </c>
      <c r="J44">
        <v>224.56</v>
      </c>
      <c r="K44">
        <v>214.94499999999999</v>
      </c>
      <c r="L44">
        <v>226.97499999999999</v>
      </c>
      <c r="M44">
        <v>102.20399999999999</v>
      </c>
      <c r="N44">
        <v>83.456999999999994</v>
      </c>
      <c r="O44">
        <v>108.884</v>
      </c>
      <c r="P44">
        <v>195.733</v>
      </c>
      <c r="Q44">
        <v>367.55200000000002</v>
      </c>
      <c r="R44">
        <v>379.67399999999998</v>
      </c>
      <c r="S44">
        <v>635.351</v>
      </c>
      <c r="T44">
        <v>526.827</v>
      </c>
      <c r="U44">
        <v>592.24800000000005</v>
      </c>
      <c r="V44">
        <v>636.428</v>
      </c>
      <c r="W44">
        <v>571.56600000000003</v>
      </c>
      <c r="X44">
        <v>762.87400000000002</v>
      </c>
      <c r="Y44">
        <v>786.59500000000003</v>
      </c>
      <c r="Z44" s="27">
        <v>9961.4249999999993</v>
      </c>
    </row>
    <row r="45" spans="1:26" ht="15" x14ac:dyDescent="0.25">
      <c r="A45" s="13">
        <v>45669</v>
      </c>
      <c r="B45">
        <v>467.233</v>
      </c>
      <c r="C45">
        <v>431.37400000000002</v>
      </c>
      <c r="D45">
        <v>427.60300000000001</v>
      </c>
      <c r="E45">
        <v>426.01600000000002</v>
      </c>
      <c r="F45">
        <v>425.27300000000002</v>
      </c>
      <c r="G45">
        <v>702.75099999999998</v>
      </c>
      <c r="H45">
        <v>478.89100000000002</v>
      </c>
      <c r="I45">
        <v>396.46800000000002</v>
      </c>
      <c r="J45">
        <v>545.61400000000003</v>
      </c>
      <c r="K45">
        <v>538.91499999999996</v>
      </c>
      <c r="L45">
        <v>468.80799999999999</v>
      </c>
      <c r="M45">
        <v>503.97</v>
      </c>
      <c r="N45">
        <v>407.62900000000002</v>
      </c>
      <c r="O45">
        <v>377.44200000000001</v>
      </c>
      <c r="P45">
        <v>330.505</v>
      </c>
      <c r="Q45">
        <v>526.65</v>
      </c>
      <c r="R45">
        <v>448.69799999999998</v>
      </c>
      <c r="S45">
        <v>597.16200000000003</v>
      </c>
      <c r="T45">
        <v>640.17899999999997</v>
      </c>
      <c r="U45">
        <v>665.28099999999995</v>
      </c>
      <c r="V45">
        <v>573.82600000000002</v>
      </c>
      <c r="W45">
        <v>624.745</v>
      </c>
      <c r="X45">
        <v>699.85</v>
      </c>
      <c r="Y45">
        <v>789.51900000000001</v>
      </c>
      <c r="Z45" s="27">
        <v>12494.402000000002</v>
      </c>
    </row>
    <row r="46" spans="1:26" ht="15" x14ac:dyDescent="0.25">
      <c r="A46" s="13">
        <v>45670</v>
      </c>
      <c r="B46">
        <v>698.50099999999998</v>
      </c>
      <c r="C46">
        <v>555.24</v>
      </c>
      <c r="D46">
        <v>439.88799999999998</v>
      </c>
      <c r="E46">
        <v>439.62900000000002</v>
      </c>
      <c r="F46">
        <v>439.017</v>
      </c>
      <c r="G46">
        <v>571.21699999999998</v>
      </c>
      <c r="H46">
        <v>313.57799999999997</v>
      </c>
      <c r="I46">
        <v>254.72800000000001</v>
      </c>
      <c r="J46">
        <v>381.596</v>
      </c>
      <c r="K46">
        <v>418.7</v>
      </c>
      <c r="L46">
        <v>431.60700000000003</v>
      </c>
      <c r="M46">
        <v>410.47500000000002</v>
      </c>
      <c r="N46">
        <v>453.09</v>
      </c>
      <c r="O46">
        <v>331.08800000000002</v>
      </c>
      <c r="P46">
        <v>229.71600000000001</v>
      </c>
      <c r="Q46">
        <v>491.28699999999998</v>
      </c>
      <c r="R46">
        <v>389.863</v>
      </c>
      <c r="S46">
        <v>755.16099999999994</v>
      </c>
      <c r="T46">
        <v>700.77599999999995</v>
      </c>
      <c r="U46">
        <v>756.37599999999998</v>
      </c>
      <c r="V46">
        <v>787.27300000000002</v>
      </c>
      <c r="W46">
        <v>649.96100000000001</v>
      </c>
      <c r="X46">
        <v>708.18</v>
      </c>
      <c r="Y46">
        <v>788.851</v>
      </c>
      <c r="Z46" s="27">
        <v>12395.798000000001</v>
      </c>
    </row>
    <row r="47" spans="1:26" ht="15" x14ac:dyDescent="0.25">
      <c r="A47" s="13">
        <v>45671</v>
      </c>
      <c r="B47">
        <v>670.26400000000001</v>
      </c>
      <c r="C47">
        <v>595.98699999999997</v>
      </c>
      <c r="D47">
        <v>582.50699999999995</v>
      </c>
      <c r="E47">
        <v>472.05</v>
      </c>
      <c r="F47">
        <v>420.83</v>
      </c>
      <c r="G47">
        <v>501.42899999999997</v>
      </c>
      <c r="H47">
        <v>302.97800000000001</v>
      </c>
      <c r="I47">
        <v>252.31899999999999</v>
      </c>
      <c r="J47">
        <v>383.16</v>
      </c>
      <c r="K47">
        <v>461.661</v>
      </c>
      <c r="L47">
        <v>558.18299999999999</v>
      </c>
      <c r="M47">
        <v>409.67899999999997</v>
      </c>
      <c r="N47">
        <v>287.85700000000003</v>
      </c>
      <c r="O47">
        <v>238.209</v>
      </c>
      <c r="P47">
        <v>196.071</v>
      </c>
      <c r="Q47">
        <v>495.52499999999998</v>
      </c>
      <c r="R47">
        <v>359.01499999999999</v>
      </c>
      <c r="S47">
        <v>625.11800000000005</v>
      </c>
      <c r="T47">
        <v>549.73199999999997</v>
      </c>
      <c r="U47">
        <v>556.95000000000005</v>
      </c>
      <c r="V47">
        <v>543.25699999999995</v>
      </c>
      <c r="W47">
        <v>570.23199999999997</v>
      </c>
      <c r="X47">
        <v>708.96900000000005</v>
      </c>
      <c r="Y47">
        <v>797.33</v>
      </c>
      <c r="Z47" s="27">
        <v>11539.312</v>
      </c>
    </row>
    <row r="48" spans="1:26" ht="15" x14ac:dyDescent="0.25">
      <c r="A48" s="13">
        <v>45672</v>
      </c>
      <c r="B48">
        <v>686.95699999999999</v>
      </c>
      <c r="C48">
        <v>606.22299999999996</v>
      </c>
      <c r="D48">
        <v>568.84</v>
      </c>
      <c r="E48">
        <v>453.846</v>
      </c>
      <c r="F48">
        <v>428.505</v>
      </c>
      <c r="G48">
        <v>527.52599999999995</v>
      </c>
      <c r="H48">
        <v>312.72000000000003</v>
      </c>
      <c r="I48">
        <v>232.44800000000001</v>
      </c>
      <c r="J48">
        <v>340.52300000000002</v>
      </c>
      <c r="K48">
        <v>404.608</v>
      </c>
      <c r="L48">
        <v>496.66199999999998</v>
      </c>
      <c r="M48">
        <v>459.88299999999998</v>
      </c>
      <c r="N48">
        <v>313.95800000000003</v>
      </c>
      <c r="O48">
        <v>297.16000000000003</v>
      </c>
      <c r="P48">
        <v>263.57900000000001</v>
      </c>
      <c r="Q48">
        <v>494.49700000000001</v>
      </c>
      <c r="R48">
        <v>430.767</v>
      </c>
      <c r="S48">
        <v>768.49400000000003</v>
      </c>
      <c r="T48">
        <v>697.31200000000001</v>
      </c>
      <c r="U48">
        <v>674.64300000000003</v>
      </c>
      <c r="V48">
        <v>641.08000000000004</v>
      </c>
      <c r="W48">
        <v>574.55899999999997</v>
      </c>
      <c r="X48">
        <v>687.673</v>
      </c>
      <c r="Y48">
        <v>760.61800000000005</v>
      </c>
      <c r="Z48" s="27">
        <v>12123.081</v>
      </c>
    </row>
    <row r="49" spans="1:26" ht="15" x14ac:dyDescent="0.25">
      <c r="A49" s="13">
        <v>45673</v>
      </c>
      <c r="B49">
        <v>652.24099999999999</v>
      </c>
      <c r="C49">
        <v>536.50099999999998</v>
      </c>
      <c r="D49">
        <v>432.37099999999998</v>
      </c>
      <c r="E49">
        <v>430.25900000000001</v>
      </c>
      <c r="F49">
        <v>428.803</v>
      </c>
      <c r="G49">
        <v>524.81299999999999</v>
      </c>
      <c r="H49">
        <v>310.02300000000002</v>
      </c>
      <c r="I49">
        <v>246.114</v>
      </c>
      <c r="J49">
        <v>350.69200000000001</v>
      </c>
      <c r="K49">
        <v>353</v>
      </c>
      <c r="L49">
        <v>391.78800000000001</v>
      </c>
      <c r="M49">
        <v>450.09699999999998</v>
      </c>
      <c r="N49">
        <v>402.83</v>
      </c>
      <c r="O49">
        <v>308.41800000000001</v>
      </c>
      <c r="P49">
        <v>319.37700000000001</v>
      </c>
      <c r="Q49">
        <v>516.92100000000005</v>
      </c>
      <c r="R49">
        <v>495.01900000000001</v>
      </c>
      <c r="S49">
        <v>922.9</v>
      </c>
      <c r="T49">
        <v>931.72699999999998</v>
      </c>
      <c r="U49">
        <v>824.15700000000004</v>
      </c>
      <c r="V49">
        <v>672.154</v>
      </c>
      <c r="W49">
        <v>586.26599999999996</v>
      </c>
      <c r="X49">
        <v>619.98099999999999</v>
      </c>
      <c r="Y49">
        <v>716.78399999999999</v>
      </c>
      <c r="Z49" s="27">
        <v>12423.235999999999</v>
      </c>
    </row>
    <row r="50" spans="1:26" ht="15" x14ac:dyDescent="0.25">
      <c r="A50" s="13">
        <v>45674</v>
      </c>
      <c r="B50">
        <v>583.22500000000002</v>
      </c>
      <c r="C50">
        <v>447.56299999999999</v>
      </c>
      <c r="D50">
        <v>434.66399999999999</v>
      </c>
      <c r="E50">
        <v>433.19499999999999</v>
      </c>
      <c r="F50">
        <v>432.38799999999998</v>
      </c>
      <c r="G50">
        <v>625.21699999999998</v>
      </c>
      <c r="H50">
        <v>338.52600000000001</v>
      </c>
      <c r="I50">
        <v>312.68900000000002</v>
      </c>
      <c r="J50">
        <v>314.66199999999998</v>
      </c>
      <c r="K50">
        <v>307.54199999999997</v>
      </c>
      <c r="L50">
        <v>287.98599999999999</v>
      </c>
      <c r="M50">
        <v>199.376</v>
      </c>
      <c r="N50">
        <v>296.01600000000002</v>
      </c>
      <c r="O50">
        <v>195.31</v>
      </c>
      <c r="P50">
        <v>167.959</v>
      </c>
      <c r="Q50">
        <v>367.58100000000002</v>
      </c>
      <c r="R50">
        <v>161.06200000000001</v>
      </c>
      <c r="S50">
        <v>460.43099999999998</v>
      </c>
      <c r="T50">
        <v>495.512</v>
      </c>
      <c r="U50">
        <v>483.56299999999999</v>
      </c>
      <c r="V50">
        <v>477.78100000000001</v>
      </c>
      <c r="W50">
        <v>478.178</v>
      </c>
      <c r="X50">
        <v>698.601</v>
      </c>
      <c r="Y50">
        <v>746.404</v>
      </c>
      <c r="Z50" s="27">
        <v>9745.4310000000005</v>
      </c>
    </row>
    <row r="51" spans="1:26" ht="15" x14ac:dyDescent="0.25">
      <c r="A51" s="13">
        <v>45675</v>
      </c>
      <c r="B51">
        <v>694.48</v>
      </c>
      <c r="C51">
        <v>478.09899999999999</v>
      </c>
      <c r="D51">
        <v>440.27199999999999</v>
      </c>
      <c r="E51">
        <v>440.26900000000001</v>
      </c>
      <c r="F51">
        <v>435.08100000000002</v>
      </c>
      <c r="G51">
        <v>624.52800000000002</v>
      </c>
      <c r="H51">
        <v>300.37700000000001</v>
      </c>
      <c r="I51">
        <v>199.518</v>
      </c>
      <c r="J51">
        <v>268.26499999999999</v>
      </c>
      <c r="K51">
        <v>270.262</v>
      </c>
      <c r="L51">
        <v>277.11399999999998</v>
      </c>
      <c r="M51">
        <v>377.04599999999999</v>
      </c>
      <c r="N51">
        <v>332.00599999999997</v>
      </c>
      <c r="O51">
        <v>159.68899999999999</v>
      </c>
      <c r="P51">
        <v>123.202</v>
      </c>
      <c r="Q51">
        <v>386.70699999999999</v>
      </c>
      <c r="R51">
        <v>275.77800000000002</v>
      </c>
      <c r="S51">
        <v>578.32100000000003</v>
      </c>
      <c r="T51">
        <v>525.62599999999998</v>
      </c>
      <c r="U51">
        <v>585.56100000000004</v>
      </c>
      <c r="V51">
        <v>655.64599999999996</v>
      </c>
      <c r="W51">
        <v>624.33399999999995</v>
      </c>
      <c r="X51">
        <v>694.91499999999996</v>
      </c>
      <c r="Y51">
        <v>658.54600000000005</v>
      </c>
      <c r="Z51" s="27">
        <v>10405.642000000002</v>
      </c>
    </row>
    <row r="52" spans="1:26" ht="15" x14ac:dyDescent="0.25">
      <c r="A52" s="13">
        <v>45676</v>
      </c>
      <c r="B52">
        <v>543.74099999999999</v>
      </c>
      <c r="C52">
        <v>457.41800000000001</v>
      </c>
      <c r="D52">
        <v>444.65300000000002</v>
      </c>
      <c r="E52">
        <v>435.70499999999998</v>
      </c>
      <c r="F52">
        <v>433.024</v>
      </c>
      <c r="G52">
        <v>685.80100000000004</v>
      </c>
      <c r="H52">
        <v>492.697</v>
      </c>
      <c r="I52">
        <v>416.25099999999998</v>
      </c>
      <c r="J52">
        <v>461.72800000000001</v>
      </c>
      <c r="K52">
        <v>522.19299999999998</v>
      </c>
      <c r="L52">
        <v>493.89499999999998</v>
      </c>
      <c r="M52">
        <v>498.70699999999999</v>
      </c>
      <c r="N52">
        <v>374.90600000000001</v>
      </c>
      <c r="O52">
        <v>281.596</v>
      </c>
      <c r="P52">
        <v>252.12799999999999</v>
      </c>
      <c r="Q52">
        <v>495.70499999999998</v>
      </c>
      <c r="R52">
        <v>322.79300000000001</v>
      </c>
      <c r="S52">
        <v>548.16099999999994</v>
      </c>
      <c r="T52">
        <v>575.66800000000001</v>
      </c>
      <c r="U52">
        <v>570.077</v>
      </c>
      <c r="V52">
        <v>551.45600000000002</v>
      </c>
      <c r="W52">
        <v>531.44500000000005</v>
      </c>
      <c r="X52">
        <v>682.54300000000001</v>
      </c>
      <c r="Y52">
        <v>715.95500000000004</v>
      </c>
      <c r="Z52" s="27">
        <v>11788.245999999999</v>
      </c>
    </row>
    <row r="53" spans="1:26" ht="15" x14ac:dyDescent="0.25">
      <c r="A53" s="13">
        <v>45677</v>
      </c>
      <c r="B53">
        <v>598.21600000000001</v>
      </c>
      <c r="C53">
        <v>415.07100000000003</v>
      </c>
      <c r="D53">
        <v>408.584</v>
      </c>
      <c r="E53">
        <v>464.08100000000002</v>
      </c>
      <c r="F53">
        <v>485.762</v>
      </c>
      <c r="G53">
        <v>681.49800000000005</v>
      </c>
      <c r="H53">
        <v>458.69400000000002</v>
      </c>
      <c r="I53">
        <v>352.94499999999999</v>
      </c>
      <c r="J53">
        <v>521.39800000000002</v>
      </c>
      <c r="K53">
        <v>492.71100000000001</v>
      </c>
      <c r="L53">
        <v>489.86799999999999</v>
      </c>
      <c r="M53">
        <v>382.82499999999999</v>
      </c>
      <c r="N53">
        <v>348.37700000000001</v>
      </c>
      <c r="O53">
        <v>267.17899999999997</v>
      </c>
      <c r="P53">
        <v>223.82900000000001</v>
      </c>
      <c r="Q53">
        <v>488.935</v>
      </c>
      <c r="R53">
        <v>273.976</v>
      </c>
      <c r="S53">
        <v>604.59400000000005</v>
      </c>
      <c r="T53">
        <v>672.00099999999998</v>
      </c>
      <c r="U53">
        <v>659.46799999999996</v>
      </c>
      <c r="V53">
        <v>735.55499999999995</v>
      </c>
      <c r="W53">
        <v>767.84699999999998</v>
      </c>
      <c r="X53">
        <v>710.52599999999995</v>
      </c>
      <c r="Y53">
        <v>772.90200000000004</v>
      </c>
      <c r="Z53" s="27">
        <v>12276.842000000002</v>
      </c>
    </row>
    <row r="54" spans="1:26" ht="15" x14ac:dyDescent="0.25">
      <c r="A54" s="13">
        <v>45678</v>
      </c>
      <c r="B54">
        <v>696.94500000000005</v>
      </c>
      <c r="C54">
        <v>628.34400000000005</v>
      </c>
      <c r="D54">
        <v>525.67700000000002</v>
      </c>
      <c r="E54">
        <v>442.62299999999999</v>
      </c>
      <c r="F54">
        <v>437.22</v>
      </c>
      <c r="G54">
        <v>566.90499999999997</v>
      </c>
      <c r="H54">
        <v>292.31</v>
      </c>
      <c r="I54">
        <v>242.678</v>
      </c>
      <c r="J54">
        <v>354.95699999999999</v>
      </c>
      <c r="K54">
        <v>375.56400000000002</v>
      </c>
      <c r="L54">
        <v>418.12099999999998</v>
      </c>
      <c r="M54">
        <v>505.93700000000001</v>
      </c>
      <c r="N54">
        <v>338.887</v>
      </c>
      <c r="O54">
        <v>288.84199999999998</v>
      </c>
      <c r="P54">
        <v>236.43700000000001</v>
      </c>
      <c r="Q54">
        <v>454.267</v>
      </c>
      <c r="R54">
        <v>286.71800000000002</v>
      </c>
      <c r="S54">
        <v>580.49800000000005</v>
      </c>
      <c r="T54">
        <v>630.41200000000003</v>
      </c>
      <c r="U54">
        <v>595.428</v>
      </c>
      <c r="V54">
        <v>548.84100000000001</v>
      </c>
      <c r="W54">
        <v>539.52300000000002</v>
      </c>
      <c r="X54">
        <v>707.36800000000005</v>
      </c>
      <c r="Y54">
        <v>769.25599999999997</v>
      </c>
      <c r="Z54" s="27">
        <v>11463.757999999998</v>
      </c>
    </row>
    <row r="55" spans="1:26" ht="15" x14ac:dyDescent="0.25">
      <c r="A55" s="13">
        <v>45679</v>
      </c>
      <c r="B55">
        <v>699.31</v>
      </c>
      <c r="C55">
        <v>610.91800000000001</v>
      </c>
      <c r="D55">
        <v>600.43299999999999</v>
      </c>
      <c r="E55">
        <v>601.04300000000001</v>
      </c>
      <c r="F55">
        <v>564.29899999999998</v>
      </c>
      <c r="G55">
        <v>520.38499999999999</v>
      </c>
      <c r="H55">
        <v>305.12</v>
      </c>
      <c r="I55">
        <v>250.53800000000001</v>
      </c>
      <c r="J55">
        <v>393.41</v>
      </c>
      <c r="K55">
        <v>409.32600000000002</v>
      </c>
      <c r="L55">
        <v>493.32</v>
      </c>
      <c r="M55">
        <v>533.80399999999997</v>
      </c>
      <c r="N55">
        <v>499.88</v>
      </c>
      <c r="O55">
        <v>301.33800000000002</v>
      </c>
      <c r="P55">
        <v>253.048</v>
      </c>
      <c r="Q55">
        <v>553.87199999999996</v>
      </c>
      <c r="R55">
        <v>482.30599999999998</v>
      </c>
      <c r="S55">
        <v>654.67600000000004</v>
      </c>
      <c r="T55">
        <v>710.11699999999996</v>
      </c>
      <c r="U55">
        <v>682.70699999999999</v>
      </c>
      <c r="V55">
        <v>654.48900000000003</v>
      </c>
      <c r="W55">
        <v>598.90599999999995</v>
      </c>
      <c r="X55">
        <v>703.69500000000005</v>
      </c>
      <c r="Y55">
        <v>814.29100000000005</v>
      </c>
      <c r="Z55" s="27">
        <v>12891.230999999998</v>
      </c>
    </row>
    <row r="56" spans="1:26" ht="15" x14ac:dyDescent="0.25">
      <c r="A56" s="13">
        <v>45680</v>
      </c>
      <c r="B56">
        <v>700.63</v>
      </c>
      <c r="C56">
        <v>639.33799999999997</v>
      </c>
      <c r="D56">
        <v>584.85299999999995</v>
      </c>
      <c r="E56">
        <v>519.89499999999998</v>
      </c>
      <c r="F56">
        <v>453.85</v>
      </c>
      <c r="G56">
        <v>541.83500000000004</v>
      </c>
      <c r="H56">
        <v>321.274</v>
      </c>
      <c r="I56">
        <v>261.52699999999999</v>
      </c>
      <c r="J56">
        <v>349.15</v>
      </c>
      <c r="K56">
        <v>412.38900000000001</v>
      </c>
      <c r="L56">
        <v>498.428</v>
      </c>
      <c r="M56">
        <v>412.02199999999999</v>
      </c>
      <c r="N56">
        <v>350.66300000000001</v>
      </c>
      <c r="O56">
        <v>280.63</v>
      </c>
      <c r="P56">
        <v>209.65199999999999</v>
      </c>
      <c r="Q56">
        <v>445.35899999999998</v>
      </c>
      <c r="R56">
        <v>252.09</v>
      </c>
      <c r="S56">
        <v>468.65100000000001</v>
      </c>
      <c r="T56">
        <v>539.61500000000001</v>
      </c>
      <c r="U56">
        <v>549.779</v>
      </c>
      <c r="V56">
        <v>548.49900000000002</v>
      </c>
      <c r="W56">
        <v>532.31399999999996</v>
      </c>
      <c r="X56">
        <v>669.64700000000005</v>
      </c>
      <c r="Y56">
        <v>774.21900000000005</v>
      </c>
      <c r="Z56" s="27">
        <v>11316.309000000001</v>
      </c>
    </row>
    <row r="57" spans="1:26" ht="15" x14ac:dyDescent="0.25">
      <c r="A57" s="13">
        <v>45681</v>
      </c>
      <c r="B57">
        <v>664.36500000000001</v>
      </c>
      <c r="C57">
        <v>559.01599999999996</v>
      </c>
      <c r="D57">
        <v>552.22199999999998</v>
      </c>
      <c r="E57">
        <v>446.21100000000001</v>
      </c>
      <c r="F57">
        <v>430.68400000000003</v>
      </c>
      <c r="G57">
        <v>519.76099999999997</v>
      </c>
      <c r="H57">
        <v>255.54499999999999</v>
      </c>
      <c r="I57">
        <v>137.02000000000001</v>
      </c>
      <c r="J57">
        <v>194.28800000000001</v>
      </c>
      <c r="K57">
        <v>206.01499999999999</v>
      </c>
      <c r="L57">
        <v>285.61799999999999</v>
      </c>
      <c r="M57">
        <v>427.476</v>
      </c>
      <c r="N57">
        <v>340.39</v>
      </c>
      <c r="O57">
        <v>309.59699999999998</v>
      </c>
      <c r="P57">
        <v>285.40300000000002</v>
      </c>
      <c r="Q57">
        <v>434.70299999999997</v>
      </c>
      <c r="R57">
        <v>361.27199999999999</v>
      </c>
      <c r="S57">
        <v>584.51</v>
      </c>
      <c r="T57">
        <v>642.14599999999996</v>
      </c>
      <c r="U57">
        <v>553.69899999999996</v>
      </c>
      <c r="V57">
        <v>489.99</v>
      </c>
      <c r="W57">
        <v>481.57799999999997</v>
      </c>
      <c r="X57">
        <v>662.43</v>
      </c>
      <c r="Y57">
        <v>782.01499999999999</v>
      </c>
      <c r="Z57" s="27">
        <v>10605.954</v>
      </c>
    </row>
    <row r="58" spans="1:26" ht="15" x14ac:dyDescent="0.25">
      <c r="A58" s="13">
        <v>45682</v>
      </c>
      <c r="B58">
        <v>637.41999999999996</v>
      </c>
      <c r="C58">
        <v>518.68499999999995</v>
      </c>
      <c r="D58">
        <v>431.62299999999999</v>
      </c>
      <c r="E58">
        <v>432.35399999999998</v>
      </c>
      <c r="F58">
        <v>431.23099999999999</v>
      </c>
      <c r="G58">
        <v>564.83799999999997</v>
      </c>
      <c r="H58">
        <v>233.08600000000001</v>
      </c>
      <c r="I58">
        <v>102.14400000000001</v>
      </c>
      <c r="J58">
        <v>119.989</v>
      </c>
      <c r="K58">
        <v>92.188000000000002</v>
      </c>
      <c r="L58">
        <v>216.798</v>
      </c>
      <c r="M58">
        <v>287.04399999999998</v>
      </c>
      <c r="N58">
        <v>137.20500000000001</v>
      </c>
      <c r="O58">
        <v>97.8</v>
      </c>
      <c r="P58">
        <v>104.211</v>
      </c>
      <c r="Q58">
        <v>410.709</v>
      </c>
      <c r="R58">
        <v>276.10899999999998</v>
      </c>
      <c r="S58">
        <v>529.44000000000005</v>
      </c>
      <c r="T58">
        <v>520.57100000000003</v>
      </c>
      <c r="U58">
        <v>502.899</v>
      </c>
      <c r="V58">
        <v>492.98700000000002</v>
      </c>
      <c r="W58">
        <v>490.82499999999999</v>
      </c>
      <c r="X58">
        <v>692.17899999999997</v>
      </c>
      <c r="Y58">
        <v>792.74699999999996</v>
      </c>
      <c r="Z58" s="27">
        <v>9115.0820000000003</v>
      </c>
    </row>
    <row r="59" spans="1:26" ht="15" x14ac:dyDescent="0.25">
      <c r="A59" s="13">
        <v>45683</v>
      </c>
      <c r="B59">
        <v>700.69</v>
      </c>
      <c r="C59">
        <v>621.34</v>
      </c>
      <c r="D59">
        <v>598.52499999999998</v>
      </c>
      <c r="E59">
        <v>554.79999999999995</v>
      </c>
      <c r="F59">
        <v>488.88</v>
      </c>
      <c r="G59">
        <v>512.33500000000004</v>
      </c>
      <c r="H59">
        <v>301.33800000000002</v>
      </c>
      <c r="I59">
        <v>273.666</v>
      </c>
      <c r="J59">
        <v>386.964</v>
      </c>
      <c r="K59">
        <v>443.27600000000001</v>
      </c>
      <c r="L59">
        <v>502.14699999999999</v>
      </c>
      <c r="M59">
        <v>592.48599999999999</v>
      </c>
      <c r="N59">
        <v>398.59300000000002</v>
      </c>
      <c r="O59">
        <v>320.625</v>
      </c>
      <c r="P59">
        <v>284.33800000000002</v>
      </c>
      <c r="Q59">
        <v>523.54499999999996</v>
      </c>
      <c r="R59">
        <v>340.95800000000003</v>
      </c>
      <c r="S59">
        <v>548.69200000000001</v>
      </c>
      <c r="T59">
        <v>603.05100000000004</v>
      </c>
      <c r="U59">
        <v>645.38400000000001</v>
      </c>
      <c r="V59">
        <v>655.28599999999994</v>
      </c>
      <c r="W59">
        <v>662.86400000000003</v>
      </c>
      <c r="X59">
        <v>705.57</v>
      </c>
      <c r="Y59">
        <v>752.17200000000003</v>
      </c>
      <c r="Z59" s="27">
        <v>12417.525</v>
      </c>
    </row>
    <row r="60" spans="1:26" ht="15" x14ac:dyDescent="0.25">
      <c r="A60" s="13">
        <v>45684</v>
      </c>
      <c r="B60">
        <v>699</v>
      </c>
      <c r="C60">
        <v>608.68100000000004</v>
      </c>
      <c r="D60">
        <v>601.28200000000004</v>
      </c>
      <c r="E60">
        <v>512.048</v>
      </c>
      <c r="F60">
        <v>428.41199999999998</v>
      </c>
      <c r="G60">
        <v>514.02</v>
      </c>
      <c r="H60">
        <v>274.084</v>
      </c>
      <c r="I60">
        <v>228.416</v>
      </c>
      <c r="J60">
        <v>339.36099999999999</v>
      </c>
      <c r="K60">
        <v>350.173</v>
      </c>
      <c r="L60">
        <v>454.18099999999998</v>
      </c>
      <c r="M60">
        <v>411.33100000000002</v>
      </c>
      <c r="N60">
        <v>310.14699999999999</v>
      </c>
      <c r="O60">
        <v>274.649</v>
      </c>
      <c r="P60">
        <v>237.10300000000001</v>
      </c>
      <c r="Q60">
        <v>566.88900000000001</v>
      </c>
      <c r="R60">
        <v>387.83800000000002</v>
      </c>
      <c r="S60">
        <v>585.89599999999996</v>
      </c>
      <c r="T60">
        <v>652.34699999999998</v>
      </c>
      <c r="U60">
        <v>616.61900000000003</v>
      </c>
      <c r="V60">
        <v>551.28</v>
      </c>
      <c r="W60">
        <v>554.71900000000005</v>
      </c>
      <c r="X60">
        <v>728.46600000000001</v>
      </c>
      <c r="Y60">
        <v>818.37199999999996</v>
      </c>
      <c r="Z60" s="27">
        <v>11705.314000000002</v>
      </c>
    </row>
    <row r="61" spans="1:26" ht="15" x14ac:dyDescent="0.25">
      <c r="A61" s="13">
        <v>45685</v>
      </c>
      <c r="B61">
        <v>677.67</v>
      </c>
      <c r="C61">
        <v>624.65499999999997</v>
      </c>
      <c r="D61">
        <v>615.44299999999998</v>
      </c>
      <c r="E61">
        <v>559.79899999999998</v>
      </c>
      <c r="F61">
        <v>440.25</v>
      </c>
      <c r="G61">
        <v>522.92200000000003</v>
      </c>
      <c r="H61">
        <v>267.45400000000001</v>
      </c>
      <c r="I61">
        <v>219.96100000000001</v>
      </c>
      <c r="J61">
        <v>325.30399999999997</v>
      </c>
      <c r="K61">
        <v>404.19900000000001</v>
      </c>
      <c r="L61">
        <v>448.92700000000002</v>
      </c>
      <c r="M61">
        <v>396.94299999999998</v>
      </c>
      <c r="N61">
        <v>315.86099999999999</v>
      </c>
      <c r="O61">
        <v>215.05199999999999</v>
      </c>
      <c r="P61">
        <v>193.73599999999999</v>
      </c>
      <c r="Q61">
        <v>443.87</v>
      </c>
      <c r="R61">
        <v>256.91500000000002</v>
      </c>
      <c r="S61">
        <v>459.35</v>
      </c>
      <c r="T61">
        <v>560.596</v>
      </c>
      <c r="U61">
        <v>555.596</v>
      </c>
      <c r="V61">
        <v>578.19899999999996</v>
      </c>
      <c r="W61">
        <v>657.68</v>
      </c>
      <c r="X61">
        <v>709.83600000000001</v>
      </c>
      <c r="Y61">
        <v>772.62800000000004</v>
      </c>
      <c r="Z61" s="27">
        <v>11222.846</v>
      </c>
    </row>
    <row r="62" spans="1:26" ht="15" x14ac:dyDescent="0.25">
      <c r="A62" s="13">
        <v>45686</v>
      </c>
      <c r="B62">
        <v>577.80799999999999</v>
      </c>
      <c r="C62">
        <v>504.41399999999999</v>
      </c>
      <c r="D62">
        <v>521.44399999999996</v>
      </c>
      <c r="E62">
        <v>598.49800000000005</v>
      </c>
      <c r="F62">
        <v>597.00900000000001</v>
      </c>
      <c r="G62">
        <v>664.61699999999996</v>
      </c>
      <c r="H62">
        <v>375.48399999999998</v>
      </c>
      <c r="I62">
        <v>247.55199999999999</v>
      </c>
      <c r="J62">
        <v>351.23599999999999</v>
      </c>
      <c r="K62">
        <v>348.97</v>
      </c>
      <c r="L62">
        <v>364.25799999999998</v>
      </c>
      <c r="M62">
        <v>387.39600000000002</v>
      </c>
      <c r="N62">
        <v>409.84199999999998</v>
      </c>
      <c r="O62">
        <v>388.71499999999997</v>
      </c>
      <c r="P62">
        <v>240.70400000000001</v>
      </c>
      <c r="Q62">
        <v>440.988</v>
      </c>
      <c r="R62">
        <v>368.64</v>
      </c>
      <c r="S62">
        <v>699.178</v>
      </c>
      <c r="T62">
        <v>693.53700000000003</v>
      </c>
      <c r="U62">
        <v>629.70799999999997</v>
      </c>
      <c r="V62">
        <v>550.39499999999998</v>
      </c>
      <c r="W62">
        <v>573.29600000000005</v>
      </c>
      <c r="X62">
        <v>707.85299999999995</v>
      </c>
      <c r="Y62">
        <v>758.61500000000001</v>
      </c>
      <c r="Z62" s="27">
        <v>12000.156999999999</v>
      </c>
    </row>
    <row r="63" spans="1:26" ht="15" x14ac:dyDescent="0.25">
      <c r="A63" s="13">
        <v>45687</v>
      </c>
      <c r="B63">
        <v>672.06399999999996</v>
      </c>
      <c r="C63">
        <v>611.42100000000005</v>
      </c>
      <c r="D63">
        <v>564.51700000000005</v>
      </c>
      <c r="E63">
        <v>546.14599999999996</v>
      </c>
      <c r="F63">
        <v>433.21100000000001</v>
      </c>
      <c r="G63">
        <v>528.15200000000004</v>
      </c>
      <c r="H63">
        <v>279.86599999999999</v>
      </c>
      <c r="I63">
        <v>237.79300000000001</v>
      </c>
      <c r="J63">
        <v>336.97899999999998</v>
      </c>
      <c r="K63">
        <v>347.12799999999999</v>
      </c>
      <c r="L63">
        <v>368.23899999999998</v>
      </c>
      <c r="M63">
        <v>484.411</v>
      </c>
      <c r="N63">
        <v>397.471</v>
      </c>
      <c r="O63">
        <v>272.45400000000001</v>
      </c>
      <c r="P63">
        <v>239.702</v>
      </c>
      <c r="Q63">
        <v>458.82</v>
      </c>
      <c r="R63">
        <v>267.00299999999999</v>
      </c>
      <c r="S63">
        <v>689.89200000000005</v>
      </c>
      <c r="T63">
        <v>793.63699999999994</v>
      </c>
      <c r="U63">
        <v>776.08100000000002</v>
      </c>
      <c r="V63">
        <v>591.51900000000001</v>
      </c>
      <c r="W63">
        <v>535.78200000000004</v>
      </c>
      <c r="X63">
        <v>704.20600000000002</v>
      </c>
      <c r="Y63">
        <v>770.06799999999998</v>
      </c>
      <c r="Z63" s="27">
        <v>11906.561999999998</v>
      </c>
    </row>
    <row r="64" spans="1:26" ht="15" x14ac:dyDescent="0.25">
      <c r="A64" s="13">
        <v>45688</v>
      </c>
      <c r="B64">
        <v>672.98800000000006</v>
      </c>
      <c r="C64">
        <v>607.38599999999997</v>
      </c>
      <c r="D64">
        <v>595.62300000000005</v>
      </c>
      <c r="E64">
        <v>594.82000000000005</v>
      </c>
      <c r="F64">
        <v>573.202</v>
      </c>
      <c r="G64">
        <v>540.26</v>
      </c>
      <c r="H64">
        <v>220.72900000000001</v>
      </c>
      <c r="I64">
        <v>129.39500000000001</v>
      </c>
      <c r="J64">
        <v>177.68799999999999</v>
      </c>
      <c r="K64">
        <v>192.98</v>
      </c>
      <c r="L64">
        <v>202.44499999999999</v>
      </c>
      <c r="M64">
        <v>343.05200000000002</v>
      </c>
      <c r="N64">
        <v>274.358</v>
      </c>
      <c r="O64">
        <v>114.556</v>
      </c>
      <c r="P64">
        <v>113.90300000000001</v>
      </c>
      <c r="Q64">
        <v>420.76799999999997</v>
      </c>
      <c r="R64">
        <v>265.50799999999998</v>
      </c>
      <c r="S64">
        <v>370.04899999999998</v>
      </c>
      <c r="T64">
        <v>498.37</v>
      </c>
      <c r="U64">
        <v>491.61200000000002</v>
      </c>
      <c r="V64">
        <v>485.08699999999999</v>
      </c>
      <c r="W64">
        <v>479.15199999999999</v>
      </c>
      <c r="X64">
        <v>667.93499999999995</v>
      </c>
      <c r="Y64">
        <v>757.72199999999998</v>
      </c>
      <c r="Z64" s="27">
        <v>9789.5879999999979</v>
      </c>
    </row>
    <row r="65" spans="1:26" ht="15" x14ac:dyDescent="0.25">
      <c r="A65" s="13">
        <v>45689</v>
      </c>
      <c r="B65">
        <v>671.10799999999995</v>
      </c>
      <c r="C65">
        <v>610.47900000000004</v>
      </c>
      <c r="D65">
        <v>595.45299999999997</v>
      </c>
      <c r="E65">
        <v>499.97199999999998</v>
      </c>
      <c r="F65">
        <v>424.42500000000001</v>
      </c>
      <c r="G65">
        <v>548.75900000000001</v>
      </c>
      <c r="H65">
        <v>309.339</v>
      </c>
      <c r="I65">
        <v>204.376</v>
      </c>
      <c r="J65">
        <v>159.58500000000001</v>
      </c>
      <c r="K65">
        <v>103.10899999999999</v>
      </c>
      <c r="L65">
        <v>103.34699999999999</v>
      </c>
      <c r="M65">
        <v>156.77000000000001</v>
      </c>
      <c r="N65">
        <v>180.42400000000001</v>
      </c>
      <c r="O65">
        <v>218.36699999999999</v>
      </c>
      <c r="P65">
        <v>211.96199999999999</v>
      </c>
      <c r="Q65">
        <v>277.90300000000002</v>
      </c>
      <c r="R65">
        <v>166.86799999999999</v>
      </c>
      <c r="S65">
        <v>353.28699999999998</v>
      </c>
      <c r="T65">
        <v>473.04399999999998</v>
      </c>
      <c r="U65">
        <v>518.44100000000003</v>
      </c>
      <c r="V65">
        <v>585.10299999999995</v>
      </c>
      <c r="W65">
        <v>579.32799999999997</v>
      </c>
      <c r="X65">
        <v>562.08500000000004</v>
      </c>
      <c r="Y65">
        <v>748.91700000000003</v>
      </c>
      <c r="Z65" s="27">
        <v>9262.4509999999991</v>
      </c>
    </row>
    <row r="66" spans="1:26" ht="15" x14ac:dyDescent="0.25">
      <c r="A66" s="13">
        <v>45690</v>
      </c>
      <c r="B66">
        <v>607.00900000000001</v>
      </c>
      <c r="C66">
        <v>594.66200000000003</v>
      </c>
      <c r="D66">
        <v>596.02599999999995</v>
      </c>
      <c r="E66">
        <v>590.66999999999996</v>
      </c>
      <c r="F66">
        <v>542.11099999999999</v>
      </c>
      <c r="G66">
        <v>518.66700000000003</v>
      </c>
      <c r="H66">
        <v>268.33199999999999</v>
      </c>
      <c r="I66">
        <v>240.54</v>
      </c>
      <c r="J66">
        <v>363.92700000000002</v>
      </c>
      <c r="K66">
        <v>406.44200000000001</v>
      </c>
      <c r="L66">
        <v>423.84100000000001</v>
      </c>
      <c r="M66">
        <v>519.71600000000001</v>
      </c>
      <c r="N66">
        <v>500.23500000000001</v>
      </c>
      <c r="O66">
        <v>312.66500000000002</v>
      </c>
      <c r="P66">
        <v>244.31899999999999</v>
      </c>
      <c r="Q66">
        <v>437.05099999999999</v>
      </c>
      <c r="R66">
        <v>269.51299999999998</v>
      </c>
      <c r="S66">
        <v>449.93900000000002</v>
      </c>
      <c r="T66">
        <v>573.64800000000002</v>
      </c>
      <c r="U66">
        <v>557.74099999999999</v>
      </c>
      <c r="V66">
        <v>558.41899999999998</v>
      </c>
      <c r="W66">
        <v>553.154</v>
      </c>
      <c r="X66">
        <v>706.93899999999996</v>
      </c>
      <c r="Y66">
        <v>750.96</v>
      </c>
      <c r="Z66" s="27">
        <v>11586.526000000002</v>
      </c>
    </row>
    <row r="67" spans="1:26" ht="15" x14ac:dyDescent="0.25">
      <c r="A67" s="13">
        <v>45691</v>
      </c>
      <c r="B67">
        <v>326.42399999999998</v>
      </c>
      <c r="C67">
        <v>257.93799999999999</v>
      </c>
      <c r="D67">
        <v>255.642</v>
      </c>
      <c r="E67">
        <v>256.18400000000003</v>
      </c>
      <c r="F67">
        <v>226.74600000000001</v>
      </c>
      <c r="G67">
        <v>192.602</v>
      </c>
      <c r="H67">
        <v>123.274</v>
      </c>
      <c r="I67">
        <v>193.66300000000001</v>
      </c>
      <c r="J67">
        <v>298.255</v>
      </c>
      <c r="K67">
        <v>324.56</v>
      </c>
      <c r="L67">
        <v>381.197</v>
      </c>
      <c r="M67">
        <v>439.471</v>
      </c>
      <c r="N67">
        <v>408.22899999999998</v>
      </c>
      <c r="O67">
        <v>289.55399999999997</v>
      </c>
      <c r="P67">
        <v>255.19300000000001</v>
      </c>
      <c r="Q67">
        <v>373.21199999999999</v>
      </c>
      <c r="R67">
        <v>365.42899999999997</v>
      </c>
      <c r="S67">
        <v>408.54500000000002</v>
      </c>
      <c r="T67">
        <v>360.14600000000002</v>
      </c>
      <c r="U67">
        <v>313.42500000000001</v>
      </c>
      <c r="V67">
        <v>424.62</v>
      </c>
      <c r="W67">
        <v>412.077</v>
      </c>
      <c r="X67">
        <v>375.28300000000002</v>
      </c>
      <c r="Y67">
        <v>426.166</v>
      </c>
      <c r="Z67" s="27">
        <v>7687.8350000000009</v>
      </c>
    </row>
    <row r="68" spans="1:26" ht="15" x14ac:dyDescent="0.25">
      <c r="A68" s="13">
        <v>45692</v>
      </c>
      <c r="B68">
        <v>700.74099999999999</v>
      </c>
      <c r="C68">
        <v>623.57899999999995</v>
      </c>
      <c r="D68">
        <v>577.22299999999996</v>
      </c>
      <c r="E68">
        <v>488.19900000000001</v>
      </c>
      <c r="F68">
        <v>437.75700000000001</v>
      </c>
      <c r="G68">
        <v>511.51799999999997</v>
      </c>
      <c r="H68">
        <v>273.02199999999999</v>
      </c>
      <c r="I68">
        <v>237.298</v>
      </c>
      <c r="J68">
        <v>368.70600000000002</v>
      </c>
      <c r="K68">
        <v>402.44799999999998</v>
      </c>
      <c r="L68">
        <v>495.22500000000002</v>
      </c>
      <c r="M68">
        <v>528.13499999999999</v>
      </c>
      <c r="N68">
        <v>350.19400000000002</v>
      </c>
      <c r="O68">
        <v>319.10700000000003</v>
      </c>
      <c r="P68">
        <v>242.78899999999999</v>
      </c>
      <c r="Q68">
        <v>475.14699999999999</v>
      </c>
      <c r="R68">
        <v>267.447</v>
      </c>
      <c r="S68">
        <v>519.05899999999997</v>
      </c>
      <c r="T68">
        <v>633</v>
      </c>
      <c r="U68">
        <v>577.03599999999994</v>
      </c>
      <c r="V68">
        <v>530.76300000000003</v>
      </c>
      <c r="W68">
        <v>648.42100000000005</v>
      </c>
      <c r="X68">
        <v>691.45299999999997</v>
      </c>
      <c r="Y68">
        <v>759.68600000000004</v>
      </c>
      <c r="Z68" s="27">
        <v>11657.953000000001</v>
      </c>
    </row>
    <row r="69" spans="1:26" ht="15" x14ac:dyDescent="0.25">
      <c r="A69" s="13">
        <v>45693</v>
      </c>
      <c r="B69">
        <v>674.19399999999996</v>
      </c>
      <c r="C69">
        <v>595.92600000000004</v>
      </c>
      <c r="D69">
        <v>594.66099999999994</v>
      </c>
      <c r="E69">
        <v>559.22900000000004</v>
      </c>
      <c r="F69">
        <v>435.86</v>
      </c>
      <c r="G69">
        <v>543.83699999999999</v>
      </c>
      <c r="H69">
        <v>252.78800000000001</v>
      </c>
      <c r="I69">
        <v>236.12700000000001</v>
      </c>
      <c r="J69">
        <v>330.79300000000001</v>
      </c>
      <c r="K69">
        <v>381.02499999999998</v>
      </c>
      <c r="L69">
        <v>446.53399999999999</v>
      </c>
      <c r="M69">
        <v>396.51799999999997</v>
      </c>
      <c r="N69">
        <v>444.21899999999999</v>
      </c>
      <c r="O69">
        <v>337.529</v>
      </c>
      <c r="P69">
        <v>241.59899999999999</v>
      </c>
      <c r="Q69">
        <v>467.09300000000002</v>
      </c>
      <c r="R69">
        <v>291.57600000000002</v>
      </c>
      <c r="S69">
        <v>511.96899999999999</v>
      </c>
      <c r="T69">
        <v>641.17600000000004</v>
      </c>
      <c r="U69">
        <v>595.077</v>
      </c>
      <c r="V69">
        <v>574.66600000000005</v>
      </c>
      <c r="W69">
        <v>545.11</v>
      </c>
      <c r="X69">
        <v>722.20500000000004</v>
      </c>
      <c r="Y69">
        <v>786.45100000000002</v>
      </c>
      <c r="Z69" s="27">
        <v>11606.162</v>
      </c>
    </row>
    <row r="70" spans="1:26" ht="15" x14ac:dyDescent="0.25">
      <c r="A70" s="13">
        <v>45694</v>
      </c>
      <c r="B70">
        <v>648.90800000000002</v>
      </c>
      <c r="C70">
        <v>626.38099999999997</v>
      </c>
      <c r="D70">
        <v>529.74</v>
      </c>
      <c r="E70">
        <v>490.173</v>
      </c>
      <c r="F70">
        <v>587.745</v>
      </c>
      <c r="G70">
        <v>660.14599999999996</v>
      </c>
      <c r="H70">
        <v>379.80099999999999</v>
      </c>
      <c r="I70">
        <v>248.39500000000001</v>
      </c>
      <c r="J70">
        <v>368.39800000000002</v>
      </c>
      <c r="K70">
        <v>425.21800000000002</v>
      </c>
      <c r="L70">
        <v>507.65199999999999</v>
      </c>
      <c r="M70">
        <v>497.24299999999999</v>
      </c>
      <c r="N70">
        <v>418.21100000000001</v>
      </c>
      <c r="O70">
        <v>275.42099999999999</v>
      </c>
      <c r="P70">
        <v>216.12799999999999</v>
      </c>
      <c r="Q70">
        <v>437.79700000000003</v>
      </c>
      <c r="R70">
        <v>267.06900000000002</v>
      </c>
      <c r="S70">
        <v>581.77099999999996</v>
      </c>
      <c r="T70">
        <v>826.07899999999995</v>
      </c>
      <c r="U70">
        <v>818.61500000000001</v>
      </c>
      <c r="V70">
        <v>743.255</v>
      </c>
      <c r="W70">
        <v>564.88199999999995</v>
      </c>
      <c r="X70">
        <v>719.09699999999998</v>
      </c>
      <c r="Y70">
        <v>747.15599999999995</v>
      </c>
      <c r="Z70" s="27">
        <v>12585.280999999999</v>
      </c>
    </row>
    <row r="71" spans="1:26" ht="15" x14ac:dyDescent="0.25">
      <c r="A71" s="13">
        <v>45695</v>
      </c>
      <c r="B71">
        <v>699.13699999999994</v>
      </c>
      <c r="C71">
        <v>622.11500000000001</v>
      </c>
      <c r="D71">
        <v>536.42700000000002</v>
      </c>
      <c r="E71">
        <v>512.41800000000001</v>
      </c>
      <c r="F71">
        <v>614.779</v>
      </c>
      <c r="G71">
        <v>695.31700000000001</v>
      </c>
      <c r="H71">
        <v>401.745</v>
      </c>
      <c r="I71">
        <v>259.25299999999999</v>
      </c>
      <c r="J71">
        <v>208.33500000000001</v>
      </c>
      <c r="K71">
        <v>228.75200000000001</v>
      </c>
      <c r="L71">
        <v>232.65799999999999</v>
      </c>
      <c r="M71">
        <v>459.721</v>
      </c>
      <c r="N71">
        <v>197.90100000000001</v>
      </c>
      <c r="O71">
        <v>196.602</v>
      </c>
      <c r="P71">
        <v>268.214</v>
      </c>
      <c r="Q71">
        <v>396.68700000000001</v>
      </c>
      <c r="R71">
        <v>301.30500000000001</v>
      </c>
      <c r="S71">
        <v>372.25</v>
      </c>
      <c r="T71">
        <v>509.03699999999998</v>
      </c>
      <c r="U71">
        <v>512.928</v>
      </c>
      <c r="V71">
        <v>499.74</v>
      </c>
      <c r="W71">
        <v>541.06700000000001</v>
      </c>
      <c r="X71">
        <v>726.65</v>
      </c>
      <c r="Y71">
        <v>744.755</v>
      </c>
      <c r="Z71" s="27">
        <v>10737.793000000001</v>
      </c>
    </row>
    <row r="72" spans="1:26" ht="15" x14ac:dyDescent="0.25">
      <c r="A72" s="13">
        <v>45696</v>
      </c>
      <c r="B72">
        <v>561.73900000000003</v>
      </c>
      <c r="C72">
        <v>468.75400000000002</v>
      </c>
      <c r="D72">
        <v>460.93599999999998</v>
      </c>
      <c r="E72">
        <v>452.68200000000002</v>
      </c>
      <c r="F72">
        <v>449.19099999999997</v>
      </c>
      <c r="G72">
        <v>696.19500000000005</v>
      </c>
      <c r="H72">
        <v>244.40899999999999</v>
      </c>
      <c r="I72">
        <v>145.95099999999999</v>
      </c>
      <c r="J72">
        <v>238.376</v>
      </c>
      <c r="K72">
        <v>239.66399999999999</v>
      </c>
      <c r="L72">
        <v>202.33500000000001</v>
      </c>
      <c r="M72">
        <v>280.75700000000001</v>
      </c>
      <c r="N72">
        <v>168.09899999999999</v>
      </c>
      <c r="O72">
        <v>106.873</v>
      </c>
      <c r="P72">
        <v>137.07900000000001</v>
      </c>
      <c r="Q72">
        <v>414.541</v>
      </c>
      <c r="R72">
        <v>286.72399999999999</v>
      </c>
      <c r="S72">
        <v>406.15</v>
      </c>
      <c r="T72">
        <v>518.83600000000001</v>
      </c>
      <c r="U72">
        <v>512.67100000000005</v>
      </c>
      <c r="V72">
        <v>523.30499999999995</v>
      </c>
      <c r="W72">
        <v>624.42399999999998</v>
      </c>
      <c r="X72">
        <v>711.65499999999997</v>
      </c>
      <c r="Y72">
        <v>746.17700000000002</v>
      </c>
      <c r="Z72" s="27">
        <v>9597.5229999999992</v>
      </c>
    </row>
    <row r="73" spans="1:26" ht="15" x14ac:dyDescent="0.25">
      <c r="A73" s="13">
        <v>45697</v>
      </c>
      <c r="B73">
        <v>523.697</v>
      </c>
      <c r="C73">
        <v>448.65100000000001</v>
      </c>
      <c r="D73">
        <v>449.53100000000001</v>
      </c>
      <c r="E73">
        <v>448.18400000000003</v>
      </c>
      <c r="F73">
        <v>448.55099999999999</v>
      </c>
      <c r="G73">
        <v>601.66700000000003</v>
      </c>
      <c r="H73">
        <v>263.74799999999999</v>
      </c>
      <c r="I73">
        <v>322.44600000000003</v>
      </c>
      <c r="J73">
        <v>603.947</v>
      </c>
      <c r="K73">
        <v>631.53899999999999</v>
      </c>
      <c r="L73">
        <v>640.34799999999996</v>
      </c>
      <c r="M73">
        <v>561.18100000000004</v>
      </c>
      <c r="N73">
        <v>583.76800000000003</v>
      </c>
      <c r="O73">
        <v>501.21100000000001</v>
      </c>
      <c r="P73">
        <v>323.61900000000003</v>
      </c>
      <c r="Q73">
        <v>530.04399999999998</v>
      </c>
      <c r="R73">
        <v>317.30399999999997</v>
      </c>
      <c r="S73">
        <v>478.846</v>
      </c>
      <c r="T73">
        <v>678.05100000000004</v>
      </c>
      <c r="U73">
        <v>679.64300000000003</v>
      </c>
      <c r="V73">
        <v>575.60900000000004</v>
      </c>
      <c r="W73">
        <v>546.44299999999998</v>
      </c>
      <c r="X73">
        <v>692.89599999999996</v>
      </c>
      <c r="Y73">
        <v>745.26400000000001</v>
      </c>
      <c r="Z73" s="27">
        <v>12596.187999999998</v>
      </c>
    </row>
    <row r="74" spans="1:26" ht="15" x14ac:dyDescent="0.25">
      <c r="A74" s="13">
        <v>45698</v>
      </c>
      <c r="B74">
        <v>667.53399999999999</v>
      </c>
      <c r="C74">
        <v>601.87099999999998</v>
      </c>
      <c r="D74">
        <v>542.93600000000004</v>
      </c>
      <c r="E74">
        <v>541.81200000000001</v>
      </c>
      <c r="F74">
        <v>463.90300000000002</v>
      </c>
      <c r="G74">
        <v>543.28300000000002</v>
      </c>
      <c r="H74">
        <v>268.17399999999998</v>
      </c>
      <c r="I74">
        <v>302.89800000000002</v>
      </c>
      <c r="J74">
        <v>520.28399999999999</v>
      </c>
      <c r="K74">
        <v>563.90200000000004</v>
      </c>
      <c r="L74">
        <v>508.43200000000002</v>
      </c>
      <c r="M74">
        <v>451.57799999999997</v>
      </c>
      <c r="N74">
        <v>422.10199999999998</v>
      </c>
      <c r="O74">
        <v>359.89</v>
      </c>
      <c r="P74">
        <v>306.94299999999998</v>
      </c>
      <c r="Q74">
        <v>465.14</v>
      </c>
      <c r="R74">
        <v>487.29399999999998</v>
      </c>
      <c r="S74">
        <v>547.50099999999998</v>
      </c>
      <c r="T74">
        <v>592.37900000000002</v>
      </c>
      <c r="U74">
        <v>588.68600000000004</v>
      </c>
      <c r="V74">
        <v>550.98199999999997</v>
      </c>
      <c r="W74">
        <v>580.26900000000001</v>
      </c>
      <c r="X74">
        <v>699.94399999999996</v>
      </c>
      <c r="Y74">
        <v>775.005</v>
      </c>
      <c r="Z74" s="27">
        <v>12352.742</v>
      </c>
    </row>
    <row r="75" spans="1:26" ht="15" x14ac:dyDescent="0.25">
      <c r="A75" s="13">
        <v>45699</v>
      </c>
      <c r="B75">
        <v>658.42</v>
      </c>
      <c r="C75">
        <v>566.36800000000005</v>
      </c>
      <c r="D75">
        <v>536.14599999999996</v>
      </c>
      <c r="E75">
        <v>468.15600000000001</v>
      </c>
      <c r="F75">
        <v>437.75700000000001</v>
      </c>
      <c r="G75">
        <v>522.29499999999996</v>
      </c>
      <c r="H75">
        <v>241.68600000000001</v>
      </c>
      <c r="I75">
        <v>243.405</v>
      </c>
      <c r="J75">
        <v>393.44200000000001</v>
      </c>
      <c r="K75">
        <v>384.59300000000002</v>
      </c>
      <c r="L75">
        <v>484.41</v>
      </c>
      <c r="M75">
        <v>602.41200000000003</v>
      </c>
      <c r="N75">
        <v>436.82</v>
      </c>
      <c r="O75">
        <v>353.15699999999998</v>
      </c>
      <c r="P75">
        <v>239.11600000000001</v>
      </c>
      <c r="Q75">
        <v>387.72199999999998</v>
      </c>
      <c r="R75">
        <v>289.46899999999999</v>
      </c>
      <c r="S75">
        <v>509.55799999999999</v>
      </c>
      <c r="T75">
        <v>654.56100000000004</v>
      </c>
      <c r="U75">
        <v>703.37599999999998</v>
      </c>
      <c r="V75">
        <v>698.89</v>
      </c>
      <c r="W75">
        <v>642.26</v>
      </c>
      <c r="X75">
        <v>633.24699999999996</v>
      </c>
      <c r="Y75">
        <v>734.87699999999995</v>
      </c>
      <c r="Z75" s="27">
        <v>11822.143</v>
      </c>
    </row>
    <row r="76" spans="1:26" ht="15" x14ac:dyDescent="0.25">
      <c r="A76" s="13">
        <v>45700</v>
      </c>
      <c r="B76">
        <v>610.15099999999995</v>
      </c>
      <c r="C76">
        <v>487.553</v>
      </c>
      <c r="D76">
        <v>471.459</v>
      </c>
      <c r="E76">
        <v>470.23899999999998</v>
      </c>
      <c r="F76">
        <v>467.959</v>
      </c>
      <c r="G76">
        <v>594.28300000000002</v>
      </c>
      <c r="H76">
        <v>272.90699999999998</v>
      </c>
      <c r="I76">
        <v>337.62700000000001</v>
      </c>
      <c r="J76">
        <v>597.19500000000005</v>
      </c>
      <c r="K76">
        <v>718.43299999999999</v>
      </c>
      <c r="L76">
        <v>704.58399999999995</v>
      </c>
      <c r="M76">
        <v>557.995</v>
      </c>
      <c r="N76">
        <v>509.06099999999998</v>
      </c>
      <c r="O76">
        <v>509.476</v>
      </c>
      <c r="P76">
        <v>279.51900000000001</v>
      </c>
      <c r="Q76">
        <v>400.2</v>
      </c>
      <c r="R76">
        <v>361.59699999999998</v>
      </c>
      <c r="S76">
        <v>546.34299999999996</v>
      </c>
      <c r="T76">
        <v>714.24900000000002</v>
      </c>
      <c r="U76">
        <v>695.69600000000003</v>
      </c>
      <c r="V76">
        <v>717.13300000000004</v>
      </c>
      <c r="W76">
        <v>692.71400000000006</v>
      </c>
      <c r="X76">
        <v>705.96400000000006</v>
      </c>
      <c r="Y76">
        <v>732.97500000000002</v>
      </c>
      <c r="Z76" s="27">
        <v>13155.312</v>
      </c>
    </row>
    <row r="77" spans="1:26" ht="15" x14ac:dyDescent="0.25">
      <c r="A77" s="13">
        <v>45701</v>
      </c>
      <c r="B77">
        <v>547.36900000000003</v>
      </c>
      <c r="C77">
        <v>461.85300000000001</v>
      </c>
      <c r="D77">
        <v>461.72</v>
      </c>
      <c r="E77">
        <v>461.52</v>
      </c>
      <c r="F77">
        <v>459.43900000000002</v>
      </c>
      <c r="G77">
        <v>595.86199999999997</v>
      </c>
      <c r="H77">
        <v>245.881</v>
      </c>
      <c r="I77">
        <v>304.24299999999999</v>
      </c>
      <c r="J77">
        <v>176.67599999999999</v>
      </c>
      <c r="K77">
        <v>188.11699999999999</v>
      </c>
      <c r="L77">
        <v>130.12299999999999</v>
      </c>
      <c r="M77">
        <v>114.95</v>
      </c>
      <c r="N77">
        <v>114.47799999999999</v>
      </c>
      <c r="O77">
        <v>107.184</v>
      </c>
      <c r="P77">
        <v>80.194000000000003</v>
      </c>
      <c r="Q77">
        <v>75.894000000000005</v>
      </c>
      <c r="R77">
        <v>78.775000000000006</v>
      </c>
      <c r="S77">
        <v>248.113</v>
      </c>
      <c r="T77">
        <v>425.98899999999998</v>
      </c>
      <c r="U77">
        <v>422.59899999999999</v>
      </c>
      <c r="V77">
        <v>404.23399999999998</v>
      </c>
      <c r="W77">
        <v>390.06299999999999</v>
      </c>
      <c r="X77">
        <v>384.36700000000002</v>
      </c>
      <c r="Y77">
        <v>382.20800000000003</v>
      </c>
      <c r="Z77" s="27">
        <v>7261.8510000000006</v>
      </c>
    </row>
    <row r="78" spans="1:26" ht="15" x14ac:dyDescent="0.25">
      <c r="A78" s="13">
        <v>45702</v>
      </c>
      <c r="B78">
        <v>543.26</v>
      </c>
      <c r="C78">
        <v>483.98700000000002</v>
      </c>
      <c r="D78">
        <v>442.45400000000001</v>
      </c>
      <c r="E78">
        <v>442.45299999999997</v>
      </c>
      <c r="F78">
        <v>439.33300000000003</v>
      </c>
      <c r="G78">
        <v>597.69299999999998</v>
      </c>
      <c r="H78">
        <v>178.72499999999999</v>
      </c>
      <c r="I78">
        <v>185.68899999999999</v>
      </c>
      <c r="J78">
        <v>299.50200000000001</v>
      </c>
      <c r="K78">
        <v>377.56400000000002</v>
      </c>
      <c r="L78">
        <v>431.56700000000001</v>
      </c>
      <c r="M78">
        <v>353.70600000000002</v>
      </c>
      <c r="N78">
        <v>310.23500000000001</v>
      </c>
      <c r="O78">
        <v>234.61199999999999</v>
      </c>
      <c r="P78">
        <v>227.03800000000001</v>
      </c>
      <c r="Q78">
        <v>385.13799999999998</v>
      </c>
      <c r="R78">
        <v>248.369</v>
      </c>
      <c r="S78">
        <v>311.64800000000002</v>
      </c>
      <c r="T78">
        <v>506.58300000000003</v>
      </c>
      <c r="U78">
        <v>501.22300000000001</v>
      </c>
      <c r="V78">
        <v>500.25099999999998</v>
      </c>
      <c r="W78">
        <v>500.62700000000001</v>
      </c>
      <c r="X78">
        <v>681.75199999999995</v>
      </c>
      <c r="Y78">
        <v>724.70600000000002</v>
      </c>
      <c r="Z78" s="27">
        <v>9908.1149999999998</v>
      </c>
    </row>
    <row r="79" spans="1:26" ht="15" x14ac:dyDescent="0.25">
      <c r="A79" s="13">
        <v>45703</v>
      </c>
      <c r="B79">
        <v>572.35299999999995</v>
      </c>
      <c r="C79">
        <v>485.315</v>
      </c>
      <c r="D79">
        <v>447.17200000000003</v>
      </c>
      <c r="E79">
        <v>443.34300000000002</v>
      </c>
      <c r="F79">
        <v>442.45100000000002</v>
      </c>
      <c r="G79">
        <v>655.96400000000006</v>
      </c>
      <c r="H79">
        <v>293.78699999999998</v>
      </c>
      <c r="I79">
        <v>138.03299999999999</v>
      </c>
      <c r="J79">
        <v>149.779</v>
      </c>
      <c r="K79">
        <v>221.934</v>
      </c>
      <c r="L79">
        <v>177.774</v>
      </c>
      <c r="M79">
        <v>203.648</v>
      </c>
      <c r="N79">
        <v>256.84500000000003</v>
      </c>
      <c r="O79">
        <v>127.583</v>
      </c>
      <c r="P79">
        <v>88.373999999999995</v>
      </c>
      <c r="Q79">
        <v>346.14800000000002</v>
      </c>
      <c r="R79">
        <v>262.29599999999999</v>
      </c>
      <c r="S79">
        <v>394.416</v>
      </c>
      <c r="T79">
        <v>512.39400000000001</v>
      </c>
      <c r="U79">
        <v>595.83900000000006</v>
      </c>
      <c r="V79">
        <v>594.82500000000005</v>
      </c>
      <c r="W79">
        <v>594.56399999999996</v>
      </c>
      <c r="X79">
        <v>591.47699999999998</v>
      </c>
      <c r="Y79">
        <v>757.25099999999998</v>
      </c>
      <c r="Z79" s="27">
        <v>9353.5650000000005</v>
      </c>
    </row>
    <row r="80" spans="1:26" ht="15" x14ac:dyDescent="0.25">
      <c r="A80" s="13">
        <v>45704</v>
      </c>
      <c r="B80">
        <v>670.3</v>
      </c>
      <c r="C80">
        <v>604.32000000000005</v>
      </c>
      <c r="D80">
        <v>558.69200000000001</v>
      </c>
      <c r="E80">
        <v>532.154</v>
      </c>
      <c r="F80">
        <v>475.97199999999998</v>
      </c>
      <c r="G80">
        <v>500.834</v>
      </c>
      <c r="H80">
        <v>193.428</v>
      </c>
      <c r="I80">
        <v>253.077</v>
      </c>
      <c r="J80">
        <v>370.51799999999997</v>
      </c>
      <c r="K80">
        <v>421.97300000000001</v>
      </c>
      <c r="L80">
        <v>524.60599999999999</v>
      </c>
      <c r="M80">
        <v>523.72</v>
      </c>
      <c r="N80">
        <v>350.34199999999998</v>
      </c>
      <c r="O80">
        <v>273.46199999999999</v>
      </c>
      <c r="P80">
        <v>224.93199999999999</v>
      </c>
      <c r="Q80">
        <v>446.94</v>
      </c>
      <c r="R80">
        <v>405.39499999999998</v>
      </c>
      <c r="S80">
        <v>466.09199999999998</v>
      </c>
      <c r="T80">
        <v>665.54300000000001</v>
      </c>
      <c r="U80">
        <v>667.33500000000004</v>
      </c>
      <c r="V80">
        <v>583.06600000000003</v>
      </c>
      <c r="W80">
        <v>633.74900000000002</v>
      </c>
      <c r="X80">
        <v>704.13400000000001</v>
      </c>
      <c r="Y80">
        <v>729.00099999999998</v>
      </c>
      <c r="Z80" s="27">
        <v>11779.584999999999</v>
      </c>
    </row>
    <row r="81" spans="1:26" ht="15" x14ac:dyDescent="0.25">
      <c r="A81" s="13">
        <v>45705</v>
      </c>
      <c r="B81">
        <v>697.66200000000003</v>
      </c>
      <c r="C81">
        <v>604.30200000000002</v>
      </c>
      <c r="D81">
        <v>600.18200000000002</v>
      </c>
      <c r="E81">
        <v>531.298</v>
      </c>
      <c r="F81">
        <v>456.61500000000001</v>
      </c>
      <c r="G81">
        <v>594.38</v>
      </c>
      <c r="H81">
        <v>245.126</v>
      </c>
      <c r="I81">
        <v>225.773</v>
      </c>
      <c r="J81">
        <v>304.01400000000001</v>
      </c>
      <c r="K81">
        <v>429.94299999999998</v>
      </c>
      <c r="L81">
        <v>424.49900000000002</v>
      </c>
      <c r="M81">
        <v>380.95800000000003</v>
      </c>
      <c r="N81">
        <v>325.39400000000001</v>
      </c>
      <c r="O81">
        <v>295.95999999999998</v>
      </c>
      <c r="P81">
        <v>243.477</v>
      </c>
      <c r="Q81">
        <v>493.76900000000001</v>
      </c>
      <c r="R81">
        <v>454.03699999999998</v>
      </c>
      <c r="S81">
        <v>550.91600000000005</v>
      </c>
      <c r="T81">
        <v>784.45500000000004</v>
      </c>
      <c r="U81">
        <v>794.31600000000003</v>
      </c>
      <c r="V81">
        <v>701.99699999999996</v>
      </c>
      <c r="W81">
        <v>670.39</v>
      </c>
      <c r="X81">
        <v>673.52800000000002</v>
      </c>
      <c r="Y81">
        <v>644.69799999999998</v>
      </c>
      <c r="Z81" s="27">
        <v>12127.689000000002</v>
      </c>
    </row>
    <row r="82" spans="1:26" ht="15" x14ac:dyDescent="0.25">
      <c r="A82" s="13">
        <v>45706</v>
      </c>
      <c r="B82">
        <v>594.45100000000002</v>
      </c>
      <c r="C82">
        <v>586.88599999999997</v>
      </c>
      <c r="D82">
        <v>544.76800000000003</v>
      </c>
      <c r="E82">
        <v>446.77300000000002</v>
      </c>
      <c r="F82">
        <v>444.64699999999999</v>
      </c>
      <c r="G82">
        <v>547.11300000000006</v>
      </c>
      <c r="H82">
        <v>199.80699999999999</v>
      </c>
      <c r="I82">
        <v>221.08699999999999</v>
      </c>
      <c r="J82">
        <v>308.92</v>
      </c>
      <c r="K82">
        <v>317.29300000000001</v>
      </c>
      <c r="L82">
        <v>407.60599999999999</v>
      </c>
      <c r="M82">
        <v>345.74700000000001</v>
      </c>
      <c r="N82">
        <v>224.69</v>
      </c>
      <c r="O82">
        <v>181.26400000000001</v>
      </c>
      <c r="P82">
        <v>147.71100000000001</v>
      </c>
      <c r="Q82">
        <v>423.98099999999999</v>
      </c>
      <c r="R82">
        <v>302.62200000000001</v>
      </c>
      <c r="S82">
        <v>445.77</v>
      </c>
      <c r="T82">
        <v>672.15</v>
      </c>
      <c r="U82">
        <v>646.79399999999998</v>
      </c>
      <c r="V82">
        <v>638.09900000000005</v>
      </c>
      <c r="W82">
        <v>552.96699999999998</v>
      </c>
      <c r="X82">
        <v>741.83299999999997</v>
      </c>
      <c r="Y82">
        <v>794.95</v>
      </c>
      <c r="Z82" s="27">
        <v>10737.929000000002</v>
      </c>
    </row>
    <row r="83" spans="1:26" ht="15" x14ac:dyDescent="0.25">
      <c r="A83" s="13">
        <v>45707</v>
      </c>
      <c r="B83">
        <v>658.42200000000003</v>
      </c>
      <c r="C83">
        <v>600.23800000000006</v>
      </c>
      <c r="D83">
        <v>587.15300000000002</v>
      </c>
      <c r="E83">
        <v>585.92200000000003</v>
      </c>
      <c r="F83">
        <v>554.58500000000004</v>
      </c>
      <c r="G83">
        <v>506.03100000000001</v>
      </c>
      <c r="H83">
        <v>169.245</v>
      </c>
      <c r="I83">
        <v>196.82</v>
      </c>
      <c r="J83">
        <v>263.12099999999998</v>
      </c>
      <c r="K83">
        <v>270.56200000000001</v>
      </c>
      <c r="L83">
        <v>298.43200000000002</v>
      </c>
      <c r="M83">
        <v>407.19099999999997</v>
      </c>
      <c r="N83">
        <v>331.40499999999997</v>
      </c>
      <c r="O83">
        <v>230.453</v>
      </c>
      <c r="P83">
        <v>190.91800000000001</v>
      </c>
      <c r="Q83">
        <v>410.875</v>
      </c>
      <c r="R83">
        <v>265.06400000000002</v>
      </c>
      <c r="S83">
        <v>490.64400000000001</v>
      </c>
      <c r="T83">
        <v>694.95399999999995</v>
      </c>
      <c r="U83">
        <v>627.822</v>
      </c>
      <c r="V83">
        <v>545.39499999999998</v>
      </c>
      <c r="W83">
        <v>581.11300000000006</v>
      </c>
      <c r="X83">
        <v>716.91300000000001</v>
      </c>
      <c r="Y83">
        <v>749.98500000000001</v>
      </c>
      <c r="Z83" s="27">
        <v>10933.263000000001</v>
      </c>
    </row>
    <row r="84" spans="1:26" ht="15" x14ac:dyDescent="0.25">
      <c r="A84" s="13">
        <v>45708</v>
      </c>
      <c r="B84">
        <v>689.12900000000002</v>
      </c>
      <c r="C84">
        <v>602.55200000000002</v>
      </c>
      <c r="D84">
        <v>583.43899999999996</v>
      </c>
      <c r="E84">
        <v>584.49199999999996</v>
      </c>
      <c r="F84">
        <v>539.19100000000003</v>
      </c>
      <c r="G84">
        <v>520.54</v>
      </c>
      <c r="H84">
        <v>171.59</v>
      </c>
      <c r="I84">
        <v>181.29300000000001</v>
      </c>
      <c r="J84">
        <v>272.65699999999998</v>
      </c>
      <c r="K84">
        <v>277.89499999999998</v>
      </c>
      <c r="L84">
        <v>317.14400000000001</v>
      </c>
      <c r="M84">
        <v>384.59100000000001</v>
      </c>
      <c r="N84">
        <v>374.40300000000002</v>
      </c>
      <c r="O84">
        <v>208.27199999999999</v>
      </c>
      <c r="P84">
        <v>197.20099999999999</v>
      </c>
      <c r="Q84">
        <v>370.52300000000002</v>
      </c>
      <c r="R84">
        <v>266.86099999999999</v>
      </c>
      <c r="S84">
        <v>421.26400000000001</v>
      </c>
      <c r="T84">
        <v>752.57600000000002</v>
      </c>
      <c r="U84">
        <v>712.66600000000005</v>
      </c>
      <c r="V84">
        <v>600.529</v>
      </c>
      <c r="W84">
        <v>543.63499999999999</v>
      </c>
      <c r="X84">
        <v>644.94299999999998</v>
      </c>
      <c r="Y84">
        <v>758.33699999999999</v>
      </c>
      <c r="Z84" s="27">
        <v>10975.723</v>
      </c>
    </row>
    <row r="85" spans="1:26" ht="15" x14ac:dyDescent="0.25">
      <c r="A85" s="13">
        <v>45709</v>
      </c>
      <c r="B85">
        <v>683.10500000000002</v>
      </c>
      <c r="C85">
        <v>589.28099999999995</v>
      </c>
      <c r="D85">
        <v>588.00699999999995</v>
      </c>
      <c r="E85">
        <v>546.91</v>
      </c>
      <c r="F85">
        <v>469.00900000000001</v>
      </c>
      <c r="G85">
        <v>511.70100000000002</v>
      </c>
      <c r="H85">
        <v>129.09100000000001</v>
      </c>
      <c r="I85">
        <v>133.625</v>
      </c>
      <c r="J85">
        <v>179.43799999999999</v>
      </c>
      <c r="K85">
        <v>185.11099999999999</v>
      </c>
      <c r="L85">
        <v>235.62299999999999</v>
      </c>
      <c r="M85">
        <v>355.76499999999999</v>
      </c>
      <c r="N85">
        <v>254.14400000000001</v>
      </c>
      <c r="O85">
        <v>106.31</v>
      </c>
      <c r="P85">
        <v>111.374</v>
      </c>
      <c r="Q85">
        <v>381.45100000000002</v>
      </c>
      <c r="R85">
        <v>244.494</v>
      </c>
      <c r="S85">
        <v>325.26400000000001</v>
      </c>
      <c r="T85">
        <v>536.07899999999995</v>
      </c>
      <c r="U85">
        <v>510.85500000000002</v>
      </c>
      <c r="V85">
        <v>519.53300000000002</v>
      </c>
      <c r="W85">
        <v>527.34299999999996</v>
      </c>
      <c r="X85">
        <v>719.95699999999999</v>
      </c>
      <c r="Y85">
        <v>746.697</v>
      </c>
      <c r="Z85" s="27">
        <v>9590.1670000000013</v>
      </c>
    </row>
    <row r="86" spans="1:26" ht="15" x14ac:dyDescent="0.25">
      <c r="A86" s="13">
        <v>45710</v>
      </c>
      <c r="B86">
        <v>668.03700000000003</v>
      </c>
      <c r="C86">
        <v>643.50199999999995</v>
      </c>
      <c r="D86">
        <v>608.59299999999996</v>
      </c>
      <c r="E86">
        <v>604.68600000000004</v>
      </c>
      <c r="F86">
        <v>615.44899999999996</v>
      </c>
      <c r="G86">
        <v>672.173</v>
      </c>
      <c r="H86">
        <v>193.93600000000001</v>
      </c>
      <c r="I86">
        <v>104.878</v>
      </c>
      <c r="J86">
        <v>137.01</v>
      </c>
      <c r="K86">
        <v>124.98699999999999</v>
      </c>
      <c r="L86">
        <v>112.85299999999999</v>
      </c>
      <c r="M86">
        <v>166.47300000000001</v>
      </c>
      <c r="N86">
        <v>277.58199999999999</v>
      </c>
      <c r="O86">
        <v>252.31299999999999</v>
      </c>
      <c r="P86">
        <v>155.4</v>
      </c>
      <c r="Q86">
        <v>269.53300000000002</v>
      </c>
      <c r="R86">
        <v>212.16399999999999</v>
      </c>
      <c r="S86">
        <v>336.02800000000002</v>
      </c>
      <c r="T86">
        <v>519.90300000000002</v>
      </c>
      <c r="U86">
        <v>517.80799999999999</v>
      </c>
      <c r="V86">
        <v>519.22500000000002</v>
      </c>
      <c r="W86">
        <v>561.08000000000004</v>
      </c>
      <c r="X86">
        <v>686.07</v>
      </c>
      <c r="Y86">
        <v>738.94899999999996</v>
      </c>
      <c r="Z86" s="27">
        <v>9698.6320000000032</v>
      </c>
    </row>
    <row r="87" spans="1:26" ht="15" x14ac:dyDescent="0.25">
      <c r="A87" s="13">
        <v>45711</v>
      </c>
      <c r="B87">
        <v>682.447</v>
      </c>
      <c r="C87">
        <v>620.13199999999995</v>
      </c>
      <c r="D87">
        <v>601.78099999999995</v>
      </c>
      <c r="E87">
        <v>602.16999999999996</v>
      </c>
      <c r="F87">
        <v>572.77200000000005</v>
      </c>
      <c r="G87">
        <v>686.75199999999995</v>
      </c>
      <c r="H87">
        <v>213.95500000000001</v>
      </c>
      <c r="I87">
        <v>287.541</v>
      </c>
      <c r="J87">
        <v>454.262</v>
      </c>
      <c r="K87">
        <v>517.33399999999995</v>
      </c>
      <c r="L87">
        <v>541.85</v>
      </c>
      <c r="M87">
        <v>816.76700000000005</v>
      </c>
      <c r="N87">
        <v>743.91899999999998</v>
      </c>
      <c r="O87">
        <v>588.66700000000003</v>
      </c>
      <c r="P87">
        <v>448.70499999999998</v>
      </c>
      <c r="Q87">
        <v>472.601</v>
      </c>
      <c r="R87">
        <v>344.334</v>
      </c>
      <c r="S87">
        <v>498.03699999999998</v>
      </c>
      <c r="T87">
        <v>713.54100000000005</v>
      </c>
      <c r="U87">
        <v>727.06299999999999</v>
      </c>
      <c r="V87">
        <v>689.16300000000001</v>
      </c>
      <c r="W87">
        <v>670.72500000000002</v>
      </c>
      <c r="X87">
        <v>734.63599999999997</v>
      </c>
      <c r="Y87">
        <v>668.65700000000004</v>
      </c>
      <c r="Z87" s="27">
        <v>13897.811000000002</v>
      </c>
    </row>
    <row r="88" spans="1:26" ht="15" x14ac:dyDescent="0.25">
      <c r="A88" s="13">
        <v>45712</v>
      </c>
      <c r="B88">
        <v>542.25199999999995</v>
      </c>
      <c r="C88">
        <v>522.26099999999997</v>
      </c>
      <c r="D88">
        <v>578.78099999999995</v>
      </c>
      <c r="E88">
        <v>598.25400000000002</v>
      </c>
      <c r="F88">
        <v>555.12099999999998</v>
      </c>
      <c r="G88">
        <v>542.53099999999995</v>
      </c>
      <c r="H88">
        <v>225.21199999999999</v>
      </c>
      <c r="I88">
        <v>319.108</v>
      </c>
      <c r="J88">
        <v>568.59500000000003</v>
      </c>
      <c r="K88">
        <v>659.93299999999999</v>
      </c>
      <c r="L88">
        <v>665.98699999999997</v>
      </c>
      <c r="M88">
        <v>718.79300000000001</v>
      </c>
      <c r="N88">
        <v>561.55999999999995</v>
      </c>
      <c r="O88">
        <v>459.01799999999997</v>
      </c>
      <c r="P88">
        <v>409.52100000000002</v>
      </c>
      <c r="Q88">
        <v>301.50799999999998</v>
      </c>
      <c r="R88">
        <v>332.73700000000002</v>
      </c>
      <c r="S88">
        <v>478.20400000000001</v>
      </c>
      <c r="T88">
        <v>714.20399999999995</v>
      </c>
      <c r="U88">
        <v>691.26</v>
      </c>
      <c r="V88">
        <v>683.47199999999998</v>
      </c>
      <c r="W88">
        <v>708.25599999999997</v>
      </c>
      <c r="X88">
        <v>720.66600000000005</v>
      </c>
      <c r="Y88">
        <v>710.71</v>
      </c>
      <c r="Z88" s="27">
        <v>13267.943999999996</v>
      </c>
    </row>
    <row r="89" spans="1:26" ht="15" x14ac:dyDescent="0.25">
      <c r="A89" s="13">
        <v>45713</v>
      </c>
      <c r="B89">
        <v>571.70100000000002</v>
      </c>
      <c r="C89">
        <v>560.66499999999996</v>
      </c>
      <c r="D89">
        <v>574.327</v>
      </c>
      <c r="E89">
        <v>591.13400000000001</v>
      </c>
      <c r="F89">
        <v>552.26900000000001</v>
      </c>
      <c r="G89">
        <v>517.40499999999997</v>
      </c>
      <c r="H89">
        <v>197.041</v>
      </c>
      <c r="I89">
        <v>277.637</v>
      </c>
      <c r="J89">
        <v>581.20600000000002</v>
      </c>
      <c r="K89">
        <v>513.54100000000005</v>
      </c>
      <c r="L89">
        <v>524.70000000000005</v>
      </c>
      <c r="M89">
        <v>501.65499999999997</v>
      </c>
      <c r="N89">
        <v>428.40100000000001</v>
      </c>
      <c r="O89">
        <v>366.00700000000001</v>
      </c>
      <c r="P89">
        <v>424.62599999999998</v>
      </c>
      <c r="Q89">
        <v>423.86399999999998</v>
      </c>
      <c r="R89">
        <v>305.53199999999998</v>
      </c>
      <c r="S89">
        <v>554.14400000000001</v>
      </c>
      <c r="T89">
        <v>628.56899999999996</v>
      </c>
      <c r="U89">
        <v>620.53399999999999</v>
      </c>
      <c r="V89">
        <v>643.11300000000006</v>
      </c>
      <c r="W89">
        <v>703.38300000000004</v>
      </c>
      <c r="X89">
        <v>752.75199999999995</v>
      </c>
      <c r="Y89">
        <v>779.971</v>
      </c>
      <c r="Z89" s="27">
        <v>12594.176999999998</v>
      </c>
    </row>
    <row r="90" spans="1:26" ht="15" x14ac:dyDescent="0.25">
      <c r="A90" s="13">
        <v>45714</v>
      </c>
      <c r="B90">
        <v>670.21699999999998</v>
      </c>
      <c r="C90">
        <v>575.096</v>
      </c>
      <c r="D90">
        <v>648.673</v>
      </c>
      <c r="E90">
        <v>639.47500000000002</v>
      </c>
      <c r="F90">
        <v>634.83600000000001</v>
      </c>
      <c r="G90">
        <v>654.76199999999994</v>
      </c>
      <c r="H90">
        <v>343.07</v>
      </c>
      <c r="I90">
        <v>403.178</v>
      </c>
      <c r="J90">
        <v>522.82899999999995</v>
      </c>
      <c r="K90">
        <v>461.608</v>
      </c>
      <c r="L90">
        <v>470.53300000000002</v>
      </c>
      <c r="M90">
        <v>456.60700000000003</v>
      </c>
      <c r="N90">
        <v>388.40499999999997</v>
      </c>
      <c r="O90">
        <v>333.529</v>
      </c>
      <c r="P90">
        <v>350.875</v>
      </c>
      <c r="Q90">
        <v>509.226</v>
      </c>
      <c r="R90">
        <v>348.55399999999997</v>
      </c>
      <c r="S90">
        <v>520.43399999999997</v>
      </c>
      <c r="T90">
        <v>732.31700000000001</v>
      </c>
      <c r="U90">
        <v>695.44</v>
      </c>
      <c r="V90">
        <v>697.49099999999999</v>
      </c>
      <c r="W90">
        <v>656.98900000000003</v>
      </c>
      <c r="X90">
        <v>746.86599999999999</v>
      </c>
      <c r="Y90">
        <v>808.06399999999996</v>
      </c>
      <c r="Z90" s="27">
        <v>13269.073999999999</v>
      </c>
    </row>
    <row r="91" spans="1:26" ht="15" x14ac:dyDescent="0.25">
      <c r="A91" s="13">
        <v>45715</v>
      </c>
      <c r="B91">
        <v>728.16600000000005</v>
      </c>
      <c r="C91">
        <v>635.97699999999998</v>
      </c>
      <c r="D91">
        <v>635.10699999999997</v>
      </c>
      <c r="E91">
        <v>634.26</v>
      </c>
      <c r="F91">
        <v>588.755</v>
      </c>
      <c r="G91">
        <v>601.78800000000001</v>
      </c>
      <c r="H91">
        <v>251.05</v>
      </c>
      <c r="I91">
        <v>411.96800000000002</v>
      </c>
      <c r="J91">
        <v>402.09399999999999</v>
      </c>
      <c r="K91">
        <v>411.00599999999997</v>
      </c>
      <c r="L91">
        <v>512.73</v>
      </c>
      <c r="M91">
        <v>473.52100000000002</v>
      </c>
      <c r="N91">
        <v>306.48500000000001</v>
      </c>
      <c r="O91">
        <v>242.42599999999999</v>
      </c>
      <c r="P91">
        <v>239.31100000000001</v>
      </c>
      <c r="Q91">
        <v>365.399</v>
      </c>
      <c r="R91">
        <v>243.06299999999999</v>
      </c>
      <c r="S91">
        <v>417.00400000000002</v>
      </c>
      <c r="T91">
        <v>628.53399999999999</v>
      </c>
      <c r="U91">
        <v>572.12099999999998</v>
      </c>
      <c r="V91">
        <v>617.38699999999994</v>
      </c>
      <c r="W91">
        <v>645.80200000000002</v>
      </c>
      <c r="X91">
        <v>694.32899999999995</v>
      </c>
      <c r="Y91">
        <v>709.08600000000001</v>
      </c>
      <c r="Z91" s="27">
        <v>11967.369000000001</v>
      </c>
    </row>
    <row r="92" spans="1:26" ht="15" x14ac:dyDescent="0.25">
      <c r="A92" s="13">
        <v>45716</v>
      </c>
      <c r="B92">
        <v>541.90800000000002</v>
      </c>
      <c r="C92">
        <v>449.38099999999997</v>
      </c>
      <c r="D92">
        <v>478.10500000000002</v>
      </c>
      <c r="E92">
        <v>541.25599999999997</v>
      </c>
      <c r="F92">
        <v>594.08799999999997</v>
      </c>
      <c r="G92">
        <v>635.54399999999998</v>
      </c>
      <c r="H92">
        <v>279.346</v>
      </c>
      <c r="I92">
        <v>255.87299999999999</v>
      </c>
      <c r="J92">
        <v>293.416</v>
      </c>
      <c r="K92">
        <v>228.524</v>
      </c>
      <c r="L92">
        <v>232.422</v>
      </c>
      <c r="M92">
        <v>439.81299999999999</v>
      </c>
      <c r="N92">
        <v>248.22900000000001</v>
      </c>
      <c r="O92">
        <v>107.241</v>
      </c>
      <c r="P92">
        <v>104.224</v>
      </c>
      <c r="Q92">
        <v>346.62700000000001</v>
      </c>
      <c r="R92">
        <v>181.364</v>
      </c>
      <c r="S92">
        <v>257.14499999999998</v>
      </c>
      <c r="T92">
        <v>531.87199999999996</v>
      </c>
      <c r="U92">
        <v>555.50300000000004</v>
      </c>
      <c r="V92">
        <v>594.66499999999996</v>
      </c>
      <c r="W92">
        <v>611.86</v>
      </c>
      <c r="X92">
        <v>697.11099999999999</v>
      </c>
      <c r="Y92">
        <v>698.41499999999996</v>
      </c>
      <c r="Z92" s="27">
        <v>9903.9320000000007</v>
      </c>
    </row>
    <row r="93" spans="1:26" x14ac:dyDescent="0.2">
      <c r="A93" s="14">
        <f>COUNT(A3:A92)</f>
        <v>90</v>
      </c>
      <c r="B93" s="15">
        <f>SUM(B3:B92)</f>
        <v>59980.507999999987</v>
      </c>
      <c r="C93" s="15">
        <f t="shared" ref="C93:Z93" si="0">SUM(C3:C92)</f>
        <v>53198.483</v>
      </c>
      <c r="D93" s="15">
        <f t="shared" si="0"/>
        <v>49473.654000000017</v>
      </c>
      <c r="E93" s="15">
        <f t="shared" si="0"/>
        <v>45554.606</v>
      </c>
      <c r="F93" s="15">
        <f t="shared" si="0"/>
        <v>42930.07</v>
      </c>
      <c r="G93" s="15">
        <f t="shared" si="0"/>
        <v>48628.087999999996</v>
      </c>
      <c r="H93" s="15">
        <f t="shared" si="0"/>
        <v>29091.732</v>
      </c>
      <c r="I93" s="15">
        <f t="shared" si="0"/>
        <v>24363.425000000007</v>
      </c>
      <c r="J93" s="15">
        <f t="shared" si="0"/>
        <v>28759.775999999991</v>
      </c>
      <c r="K93" s="15">
        <f t="shared" si="0"/>
        <v>29597.38700000001</v>
      </c>
      <c r="L93" s="15">
        <f t="shared" si="0"/>
        <v>30836.167999999994</v>
      </c>
      <c r="M93" s="15">
        <f t="shared" si="0"/>
        <v>31731.695</v>
      </c>
      <c r="N93" s="15">
        <f t="shared" si="0"/>
        <v>27496.054000000004</v>
      </c>
      <c r="O93" s="15">
        <f t="shared" si="0"/>
        <v>23532.906999999996</v>
      </c>
      <c r="P93" s="15">
        <f t="shared" si="0"/>
        <v>23527.709000000006</v>
      </c>
      <c r="Q93" s="15">
        <f t="shared" si="0"/>
        <v>37304.047000000013</v>
      </c>
      <c r="R93" s="15">
        <f t="shared" si="0"/>
        <v>34893.9</v>
      </c>
      <c r="S93" s="15">
        <f t="shared" si="0"/>
        <v>56060.809999999976</v>
      </c>
      <c r="T93" s="15">
        <f t="shared" si="0"/>
        <v>59485.915000000001</v>
      </c>
      <c r="U93" s="15">
        <f t="shared" si="0"/>
        <v>57279.759999999995</v>
      </c>
      <c r="V93" s="15">
        <f t="shared" si="0"/>
        <v>55159.175999999999</v>
      </c>
      <c r="W93" s="15">
        <f t="shared" si="0"/>
        <v>53959.58100000002</v>
      </c>
      <c r="X93" s="15">
        <f t="shared" si="0"/>
        <v>59178.563999999998</v>
      </c>
      <c r="Y93" s="15">
        <f t="shared" si="0"/>
        <v>64498.277999999991</v>
      </c>
      <c r="Z93" s="15">
        <f t="shared" si="0"/>
        <v>1026522.2929999999</v>
      </c>
    </row>
    <row r="94" spans="1:26" ht="15" x14ac:dyDescent="0.25">
      <c r="A94" s="13">
        <v>45717</v>
      </c>
      <c r="B94">
        <v>537.16499999999996</v>
      </c>
      <c r="C94">
        <v>468.447</v>
      </c>
      <c r="D94">
        <v>492.11500000000001</v>
      </c>
      <c r="E94">
        <v>560.28499999999997</v>
      </c>
      <c r="F94">
        <v>607.26900000000001</v>
      </c>
      <c r="G94">
        <v>628.23599999999999</v>
      </c>
      <c r="H94">
        <v>220.84800000000001</v>
      </c>
      <c r="I94">
        <v>187.286</v>
      </c>
      <c r="J94">
        <v>107.837</v>
      </c>
      <c r="K94">
        <v>131.96899999999999</v>
      </c>
      <c r="L94">
        <v>215.15299999999999</v>
      </c>
      <c r="M94">
        <v>264.13600000000002</v>
      </c>
      <c r="N94">
        <v>292.584</v>
      </c>
      <c r="O94">
        <v>141.37899999999999</v>
      </c>
      <c r="P94">
        <v>110.392</v>
      </c>
      <c r="Q94">
        <v>317.50099999999998</v>
      </c>
      <c r="R94">
        <v>193.297</v>
      </c>
      <c r="S94">
        <v>270.92200000000003</v>
      </c>
      <c r="T94">
        <v>530.40499999999997</v>
      </c>
      <c r="U94">
        <v>612.59900000000005</v>
      </c>
      <c r="V94">
        <v>725.12099999999998</v>
      </c>
      <c r="W94">
        <v>693.43899999999996</v>
      </c>
      <c r="X94">
        <v>651.64599999999996</v>
      </c>
      <c r="Y94">
        <v>763.67100000000005</v>
      </c>
      <c r="Z94" s="27">
        <v>9723.7020000000011</v>
      </c>
    </row>
    <row r="95" spans="1:26" ht="15" x14ac:dyDescent="0.25">
      <c r="A95" s="13">
        <v>45718</v>
      </c>
      <c r="B95">
        <v>633.36099999999999</v>
      </c>
      <c r="C95">
        <v>562.68100000000004</v>
      </c>
      <c r="D95">
        <v>515.53899999999999</v>
      </c>
      <c r="E95">
        <v>477.596</v>
      </c>
      <c r="F95">
        <v>446.04899999999998</v>
      </c>
      <c r="G95">
        <v>566.84699999999998</v>
      </c>
      <c r="H95">
        <v>158.274</v>
      </c>
      <c r="I95">
        <v>214.999</v>
      </c>
      <c r="J95">
        <v>300.99700000000001</v>
      </c>
      <c r="K95">
        <v>348.53399999999999</v>
      </c>
      <c r="L95">
        <v>446.07499999999999</v>
      </c>
      <c r="M95">
        <v>362.08</v>
      </c>
      <c r="N95">
        <v>291.428</v>
      </c>
      <c r="O95">
        <v>207.26900000000001</v>
      </c>
      <c r="P95">
        <v>159.27000000000001</v>
      </c>
      <c r="Q95">
        <v>359.928</v>
      </c>
      <c r="R95">
        <v>218.37</v>
      </c>
      <c r="S95">
        <v>335.72500000000002</v>
      </c>
      <c r="T95">
        <v>656.53200000000004</v>
      </c>
      <c r="U95">
        <v>676.77700000000004</v>
      </c>
      <c r="V95">
        <v>621.50199999999995</v>
      </c>
      <c r="W95">
        <v>604.27099999999996</v>
      </c>
      <c r="X95">
        <v>677.33500000000004</v>
      </c>
      <c r="Y95">
        <v>709.86400000000003</v>
      </c>
      <c r="Z95" s="27">
        <v>10551.302999999998</v>
      </c>
    </row>
    <row r="96" spans="1:26" ht="15" x14ac:dyDescent="0.25">
      <c r="A96" s="13">
        <v>45719</v>
      </c>
      <c r="B96">
        <v>579.33699999999999</v>
      </c>
      <c r="C96">
        <v>444.18099999999998</v>
      </c>
      <c r="D96">
        <v>444.73200000000003</v>
      </c>
      <c r="E96">
        <v>476.39</v>
      </c>
      <c r="F96">
        <v>552.27300000000002</v>
      </c>
      <c r="G96">
        <v>613.99599999999998</v>
      </c>
      <c r="H96">
        <v>266.34899999999999</v>
      </c>
      <c r="I96">
        <v>290.39400000000001</v>
      </c>
      <c r="J96">
        <v>393.27699999999999</v>
      </c>
      <c r="K96">
        <v>360.3</v>
      </c>
      <c r="L96">
        <v>346.94400000000002</v>
      </c>
      <c r="M96">
        <v>413.80099999999999</v>
      </c>
      <c r="N96">
        <v>388.57499999999999</v>
      </c>
      <c r="O96">
        <v>245.84800000000001</v>
      </c>
      <c r="P96">
        <v>211.67</v>
      </c>
      <c r="Q96">
        <v>354.76</v>
      </c>
      <c r="R96">
        <v>247.43899999999999</v>
      </c>
      <c r="S96">
        <v>421.65</v>
      </c>
      <c r="T96">
        <v>710.476</v>
      </c>
      <c r="U96">
        <v>653.21699999999998</v>
      </c>
      <c r="V96">
        <v>622.40700000000004</v>
      </c>
      <c r="W96">
        <v>630.55799999999999</v>
      </c>
      <c r="X96">
        <v>683.86400000000003</v>
      </c>
      <c r="Y96">
        <v>704.80100000000004</v>
      </c>
      <c r="Z96" s="27">
        <v>11057.239</v>
      </c>
    </row>
    <row r="97" spans="1:26" ht="15" x14ac:dyDescent="0.25">
      <c r="A97" s="13">
        <v>45720</v>
      </c>
      <c r="B97">
        <v>531.89099999999996</v>
      </c>
      <c r="C97">
        <v>457.90100000000001</v>
      </c>
      <c r="D97">
        <v>450.12200000000001</v>
      </c>
      <c r="E97">
        <v>476.22500000000002</v>
      </c>
      <c r="F97">
        <v>545.04999999999995</v>
      </c>
      <c r="G97">
        <v>618.29399999999998</v>
      </c>
      <c r="H97">
        <v>278.59800000000001</v>
      </c>
      <c r="I97">
        <v>285.38299999999998</v>
      </c>
      <c r="J97">
        <v>325.709</v>
      </c>
      <c r="K97">
        <v>279.19499999999999</v>
      </c>
      <c r="L97">
        <v>294.005</v>
      </c>
      <c r="M97">
        <v>281.601</v>
      </c>
      <c r="N97">
        <v>302.18900000000002</v>
      </c>
      <c r="O97">
        <v>270.26100000000002</v>
      </c>
      <c r="P97">
        <v>153.80699999999999</v>
      </c>
      <c r="Q97">
        <v>309.93</v>
      </c>
      <c r="R97">
        <v>219.304</v>
      </c>
      <c r="S97">
        <v>342.65199999999999</v>
      </c>
      <c r="T97">
        <v>661.44</v>
      </c>
      <c r="U97">
        <v>782.09299999999996</v>
      </c>
      <c r="V97">
        <v>846.08399999999995</v>
      </c>
      <c r="W97">
        <v>615.68899999999996</v>
      </c>
      <c r="X97">
        <v>678.81399999999996</v>
      </c>
      <c r="Y97">
        <v>706.67</v>
      </c>
      <c r="Z97" s="27">
        <v>10712.907000000001</v>
      </c>
    </row>
    <row r="98" spans="1:26" ht="15" x14ac:dyDescent="0.25">
      <c r="A98" s="13">
        <v>45721</v>
      </c>
      <c r="B98">
        <v>551.41999999999996</v>
      </c>
      <c r="C98">
        <v>444.93</v>
      </c>
      <c r="D98">
        <v>443.96699999999998</v>
      </c>
      <c r="E98">
        <v>476.59800000000001</v>
      </c>
      <c r="F98">
        <v>540.26499999999999</v>
      </c>
      <c r="G98">
        <v>594.03300000000002</v>
      </c>
      <c r="H98">
        <v>285.23500000000001</v>
      </c>
      <c r="I98">
        <v>291.98099999999999</v>
      </c>
      <c r="J98">
        <v>333.29599999999999</v>
      </c>
      <c r="K98">
        <v>282.02699999999999</v>
      </c>
      <c r="L98">
        <v>302.71499999999997</v>
      </c>
      <c r="M98">
        <v>300.43799999999999</v>
      </c>
      <c r="N98">
        <v>252.369</v>
      </c>
      <c r="O98">
        <v>191.64599999999999</v>
      </c>
      <c r="P98">
        <v>166.387</v>
      </c>
      <c r="Q98">
        <v>385.47899999999998</v>
      </c>
      <c r="R98">
        <v>284.46199999999999</v>
      </c>
      <c r="S98">
        <v>394.55599999999998</v>
      </c>
      <c r="T98">
        <v>699.42</v>
      </c>
      <c r="U98">
        <v>684.01300000000003</v>
      </c>
      <c r="V98">
        <v>636.07799999999997</v>
      </c>
      <c r="W98">
        <v>637.13400000000001</v>
      </c>
      <c r="X98">
        <v>727.48500000000001</v>
      </c>
      <c r="Y98">
        <v>758.18499999999995</v>
      </c>
      <c r="Z98" s="27">
        <v>10664.118999999999</v>
      </c>
    </row>
    <row r="99" spans="1:26" ht="15" x14ac:dyDescent="0.25">
      <c r="A99" s="13">
        <v>45722</v>
      </c>
      <c r="B99">
        <v>603.89499999999998</v>
      </c>
      <c r="C99">
        <v>500.947</v>
      </c>
      <c r="D99">
        <v>502.19299999999998</v>
      </c>
      <c r="E99">
        <v>532.36800000000005</v>
      </c>
      <c r="F99">
        <v>600.221</v>
      </c>
      <c r="G99">
        <v>610.55999999999995</v>
      </c>
      <c r="H99">
        <v>278.93</v>
      </c>
      <c r="I99">
        <v>291.80500000000001</v>
      </c>
      <c r="J99">
        <v>333.101</v>
      </c>
      <c r="K99">
        <v>299.709</v>
      </c>
      <c r="L99">
        <v>278.39800000000002</v>
      </c>
      <c r="M99">
        <v>309.97300000000001</v>
      </c>
      <c r="N99">
        <v>330.29599999999999</v>
      </c>
      <c r="O99">
        <v>318.92099999999999</v>
      </c>
      <c r="P99">
        <v>193.35599999999999</v>
      </c>
      <c r="Q99">
        <v>266.09199999999998</v>
      </c>
      <c r="R99">
        <v>210.83500000000001</v>
      </c>
      <c r="S99">
        <v>379.21</v>
      </c>
      <c r="T99">
        <v>815.721</v>
      </c>
      <c r="U99">
        <v>836.01900000000001</v>
      </c>
      <c r="V99">
        <v>648.18299999999999</v>
      </c>
      <c r="W99">
        <v>651.21500000000003</v>
      </c>
      <c r="X99">
        <v>701.09400000000005</v>
      </c>
      <c r="Y99">
        <v>740.42</v>
      </c>
      <c r="Z99" s="27">
        <v>11233.462000000001</v>
      </c>
    </row>
    <row r="100" spans="1:26" ht="15" x14ac:dyDescent="0.25">
      <c r="A100" s="13">
        <v>45723</v>
      </c>
      <c r="B100">
        <v>571.05499999999995</v>
      </c>
      <c r="C100">
        <v>468.31599999999997</v>
      </c>
      <c r="D100">
        <v>459.238</v>
      </c>
      <c r="E100">
        <v>487.476</v>
      </c>
      <c r="F100">
        <v>550.53300000000002</v>
      </c>
      <c r="G100">
        <v>593.79300000000001</v>
      </c>
      <c r="H100">
        <v>251.28700000000001</v>
      </c>
      <c r="I100">
        <v>237.60900000000001</v>
      </c>
      <c r="J100">
        <v>248.619</v>
      </c>
      <c r="K100">
        <v>287.06599999999997</v>
      </c>
      <c r="L100">
        <v>223.535</v>
      </c>
      <c r="M100">
        <v>244.49100000000001</v>
      </c>
      <c r="N100">
        <v>143.39099999999999</v>
      </c>
      <c r="O100">
        <v>97.037000000000006</v>
      </c>
      <c r="P100">
        <v>162.23599999999999</v>
      </c>
      <c r="Q100">
        <v>348.61500000000001</v>
      </c>
      <c r="R100">
        <v>238.07</v>
      </c>
      <c r="S100">
        <v>259.89800000000002</v>
      </c>
      <c r="T100">
        <v>521.79700000000003</v>
      </c>
      <c r="U100">
        <v>574.35699999999997</v>
      </c>
      <c r="V100">
        <v>648.09199999999998</v>
      </c>
      <c r="W100">
        <v>622.76900000000001</v>
      </c>
      <c r="X100">
        <v>533.471</v>
      </c>
      <c r="Y100">
        <v>606.69600000000003</v>
      </c>
      <c r="Z100" s="27">
        <v>9379.4469999999983</v>
      </c>
    </row>
    <row r="101" spans="1:26" ht="15" x14ac:dyDescent="0.25">
      <c r="A101" s="13">
        <v>45724</v>
      </c>
      <c r="B101">
        <v>520.29399999999998</v>
      </c>
      <c r="C101">
        <v>464.08100000000002</v>
      </c>
      <c r="D101">
        <v>493.28300000000002</v>
      </c>
      <c r="E101">
        <v>571.12099999999998</v>
      </c>
      <c r="F101">
        <v>598.57299999999998</v>
      </c>
      <c r="G101">
        <v>606.77700000000004</v>
      </c>
      <c r="H101">
        <v>243.042</v>
      </c>
      <c r="I101">
        <v>197.31</v>
      </c>
      <c r="J101">
        <v>190.02500000000001</v>
      </c>
      <c r="K101">
        <v>219.191</v>
      </c>
      <c r="L101">
        <v>160.59200000000001</v>
      </c>
      <c r="M101">
        <v>167.54499999999999</v>
      </c>
      <c r="N101">
        <v>131.36500000000001</v>
      </c>
      <c r="O101">
        <v>89.760999999999996</v>
      </c>
      <c r="P101">
        <v>98.79</v>
      </c>
      <c r="Q101">
        <v>363.61200000000002</v>
      </c>
      <c r="R101">
        <v>275.959</v>
      </c>
      <c r="S101">
        <v>253.916</v>
      </c>
      <c r="T101">
        <v>506.68</v>
      </c>
      <c r="U101">
        <v>542.62599999999998</v>
      </c>
      <c r="V101">
        <v>698.76800000000003</v>
      </c>
      <c r="W101">
        <v>670.28700000000003</v>
      </c>
      <c r="X101">
        <v>653.98400000000004</v>
      </c>
      <c r="Y101">
        <v>720.09500000000003</v>
      </c>
      <c r="Z101" s="27">
        <v>9437.6769999999997</v>
      </c>
    </row>
    <row r="102" spans="1:26" ht="15" x14ac:dyDescent="0.25">
      <c r="A102" s="13">
        <v>45725</v>
      </c>
      <c r="B102">
        <v>615.63499999999999</v>
      </c>
      <c r="C102">
        <v>543.88599999999997</v>
      </c>
      <c r="D102">
        <v>509.5</v>
      </c>
      <c r="E102">
        <v>477.548</v>
      </c>
      <c r="F102">
        <v>453.18200000000002</v>
      </c>
      <c r="G102">
        <v>564.47900000000004</v>
      </c>
      <c r="H102">
        <v>131.74700000000001</v>
      </c>
      <c r="I102">
        <v>175.82300000000001</v>
      </c>
      <c r="J102">
        <v>212.11699999999999</v>
      </c>
      <c r="K102">
        <v>285.75299999999999</v>
      </c>
      <c r="L102">
        <v>407.73700000000002</v>
      </c>
      <c r="M102">
        <v>385.79599999999999</v>
      </c>
      <c r="N102">
        <v>326.88400000000001</v>
      </c>
      <c r="O102">
        <v>208.733</v>
      </c>
      <c r="P102">
        <v>158.881</v>
      </c>
      <c r="Q102">
        <v>331.15499999999997</v>
      </c>
      <c r="R102">
        <v>228.505</v>
      </c>
      <c r="S102">
        <v>343.13499999999999</v>
      </c>
      <c r="T102">
        <v>680.99900000000002</v>
      </c>
      <c r="U102">
        <v>698.71</v>
      </c>
      <c r="V102">
        <v>717.03399999999999</v>
      </c>
      <c r="W102">
        <v>647.19399999999996</v>
      </c>
      <c r="X102">
        <v>675.28</v>
      </c>
      <c r="Y102">
        <v>714.87199999999996</v>
      </c>
      <c r="Z102" s="27">
        <v>10494.585000000001</v>
      </c>
    </row>
    <row r="103" spans="1:26" ht="15" x14ac:dyDescent="0.25">
      <c r="A103" s="13">
        <v>45726</v>
      </c>
      <c r="B103">
        <v>515.95399999999995</v>
      </c>
      <c r="C103">
        <v>459.43400000000003</v>
      </c>
      <c r="D103">
        <v>444.85599999999999</v>
      </c>
      <c r="E103">
        <v>473.84</v>
      </c>
      <c r="F103">
        <v>543.18200000000002</v>
      </c>
      <c r="G103">
        <v>583.98800000000006</v>
      </c>
      <c r="H103">
        <v>277.86200000000002</v>
      </c>
      <c r="I103">
        <v>250.4</v>
      </c>
      <c r="J103">
        <v>298.56400000000002</v>
      </c>
      <c r="K103">
        <v>263.79899999999998</v>
      </c>
      <c r="L103">
        <v>268.42</v>
      </c>
      <c r="M103">
        <v>284.52100000000002</v>
      </c>
      <c r="N103">
        <v>286.52</v>
      </c>
      <c r="O103">
        <v>262.11500000000001</v>
      </c>
      <c r="P103">
        <v>146.93</v>
      </c>
      <c r="Q103">
        <v>326.04000000000002</v>
      </c>
      <c r="R103">
        <v>238.43799999999999</v>
      </c>
      <c r="S103">
        <v>336.30599999999998</v>
      </c>
      <c r="T103">
        <v>667.44200000000001</v>
      </c>
      <c r="U103">
        <v>685.52</v>
      </c>
      <c r="V103">
        <v>708.83799999999997</v>
      </c>
      <c r="W103">
        <v>651.83100000000002</v>
      </c>
      <c r="X103">
        <v>693.90800000000002</v>
      </c>
      <c r="Y103">
        <v>713.06799999999998</v>
      </c>
      <c r="Z103" s="27">
        <v>10381.775999999998</v>
      </c>
    </row>
    <row r="104" spans="1:26" ht="15" x14ac:dyDescent="0.25">
      <c r="A104" s="13">
        <v>45727</v>
      </c>
      <c r="B104">
        <v>549.94100000000003</v>
      </c>
      <c r="C104">
        <v>455.79199999999997</v>
      </c>
      <c r="D104">
        <v>453.81200000000001</v>
      </c>
      <c r="E104">
        <v>481.94200000000001</v>
      </c>
      <c r="F104">
        <v>569.40899999999999</v>
      </c>
      <c r="G104">
        <v>575.79200000000003</v>
      </c>
      <c r="H104">
        <v>258.74900000000002</v>
      </c>
      <c r="I104">
        <v>240.16399999999999</v>
      </c>
      <c r="J104">
        <v>280.642</v>
      </c>
      <c r="K104">
        <v>257.42200000000003</v>
      </c>
      <c r="L104">
        <v>225.12700000000001</v>
      </c>
      <c r="M104">
        <v>284.99599999999998</v>
      </c>
      <c r="N104">
        <v>242.26300000000001</v>
      </c>
      <c r="O104">
        <v>257.03199999999998</v>
      </c>
      <c r="P104">
        <v>201.59700000000001</v>
      </c>
      <c r="Q104">
        <v>295.98200000000003</v>
      </c>
      <c r="R104">
        <v>213.715</v>
      </c>
      <c r="S104">
        <v>282.78300000000002</v>
      </c>
      <c r="T104">
        <v>585.77200000000005</v>
      </c>
      <c r="U104">
        <v>594.76300000000003</v>
      </c>
      <c r="V104">
        <v>645.20500000000004</v>
      </c>
      <c r="W104">
        <v>641.49199999999996</v>
      </c>
      <c r="X104">
        <v>698.77800000000002</v>
      </c>
      <c r="Y104">
        <v>717.17499999999995</v>
      </c>
      <c r="Z104" s="27">
        <v>10010.344999999999</v>
      </c>
    </row>
    <row r="105" spans="1:26" ht="15" x14ac:dyDescent="0.25">
      <c r="A105" s="13">
        <v>45728</v>
      </c>
      <c r="B105">
        <v>542.33799999999997</v>
      </c>
      <c r="C105">
        <v>473.339</v>
      </c>
      <c r="D105">
        <v>443.024</v>
      </c>
      <c r="E105">
        <v>471.81400000000002</v>
      </c>
      <c r="F105">
        <v>559.05600000000004</v>
      </c>
      <c r="G105">
        <v>576.38800000000003</v>
      </c>
      <c r="H105">
        <v>268.19499999999999</v>
      </c>
      <c r="I105">
        <v>258.06299999999999</v>
      </c>
      <c r="J105">
        <v>282.65800000000002</v>
      </c>
      <c r="K105">
        <v>303.07799999999997</v>
      </c>
      <c r="L105">
        <v>262.94400000000002</v>
      </c>
      <c r="M105">
        <v>248.94499999999999</v>
      </c>
      <c r="N105">
        <v>229.56700000000001</v>
      </c>
      <c r="O105">
        <v>173.62200000000001</v>
      </c>
      <c r="P105">
        <v>205.06200000000001</v>
      </c>
      <c r="Q105">
        <v>380.173</v>
      </c>
      <c r="R105">
        <v>278.26299999999998</v>
      </c>
      <c r="S105">
        <v>313.11700000000002</v>
      </c>
      <c r="T105">
        <v>703.57500000000005</v>
      </c>
      <c r="U105">
        <v>718.59900000000005</v>
      </c>
      <c r="V105">
        <v>751.81299999999999</v>
      </c>
      <c r="W105">
        <v>688.58500000000004</v>
      </c>
      <c r="X105">
        <v>721.61099999999999</v>
      </c>
      <c r="Y105">
        <v>747.56</v>
      </c>
      <c r="Z105" s="27">
        <v>10601.389000000001</v>
      </c>
    </row>
    <row r="106" spans="1:26" ht="15" x14ac:dyDescent="0.25">
      <c r="A106" s="13">
        <v>45729</v>
      </c>
      <c r="B106">
        <v>687.34</v>
      </c>
      <c r="C106">
        <v>517.06200000000001</v>
      </c>
      <c r="D106">
        <v>503.31700000000001</v>
      </c>
      <c r="E106">
        <v>590.73800000000006</v>
      </c>
      <c r="F106">
        <v>611.15899999999999</v>
      </c>
      <c r="G106">
        <v>575.80899999999997</v>
      </c>
      <c r="H106">
        <v>257.45999999999998</v>
      </c>
      <c r="I106">
        <v>222.81399999999999</v>
      </c>
      <c r="J106">
        <v>240.96799999999999</v>
      </c>
      <c r="K106">
        <v>291.27800000000002</v>
      </c>
      <c r="L106">
        <v>313.96100000000001</v>
      </c>
      <c r="M106">
        <v>363.18</v>
      </c>
      <c r="N106">
        <v>278.53899999999999</v>
      </c>
      <c r="O106">
        <v>236.15199999999999</v>
      </c>
      <c r="P106">
        <v>224.339</v>
      </c>
      <c r="Q106">
        <v>373.93799999999999</v>
      </c>
      <c r="R106">
        <v>310.798</v>
      </c>
      <c r="S106">
        <v>362.53500000000003</v>
      </c>
      <c r="T106">
        <v>671.21</v>
      </c>
      <c r="U106">
        <v>604.94500000000005</v>
      </c>
      <c r="V106">
        <v>715.87599999999998</v>
      </c>
      <c r="W106">
        <v>718.38599999999997</v>
      </c>
      <c r="X106">
        <v>770.23800000000006</v>
      </c>
      <c r="Y106">
        <v>754.61699999999996</v>
      </c>
      <c r="Z106" s="27">
        <v>11196.659000000001</v>
      </c>
    </row>
    <row r="107" spans="1:26" ht="15" x14ac:dyDescent="0.25">
      <c r="A107" s="13">
        <v>45730</v>
      </c>
      <c r="B107">
        <v>650.13400000000001</v>
      </c>
      <c r="C107">
        <v>578.13099999999997</v>
      </c>
      <c r="D107">
        <v>473.91800000000001</v>
      </c>
      <c r="E107">
        <v>499.22500000000002</v>
      </c>
      <c r="F107">
        <v>613.99300000000005</v>
      </c>
      <c r="G107">
        <v>566.52200000000005</v>
      </c>
      <c r="H107">
        <v>198.607</v>
      </c>
      <c r="I107">
        <v>189.696</v>
      </c>
      <c r="J107">
        <v>188.416</v>
      </c>
      <c r="K107">
        <v>234.46700000000001</v>
      </c>
      <c r="L107">
        <v>274.82799999999997</v>
      </c>
      <c r="M107">
        <v>138.251</v>
      </c>
      <c r="N107">
        <v>254.33699999999999</v>
      </c>
      <c r="O107">
        <v>257.255</v>
      </c>
      <c r="P107">
        <v>226.613</v>
      </c>
      <c r="Q107">
        <v>380.92</v>
      </c>
      <c r="R107">
        <v>304.91699999999997</v>
      </c>
      <c r="S107">
        <v>387.92899999999997</v>
      </c>
      <c r="T107">
        <v>683.46500000000003</v>
      </c>
      <c r="U107">
        <v>667.78800000000001</v>
      </c>
      <c r="V107">
        <v>601.07000000000005</v>
      </c>
      <c r="W107">
        <v>540.9</v>
      </c>
      <c r="X107">
        <v>520.26499999999999</v>
      </c>
      <c r="Y107">
        <v>701.87699999999995</v>
      </c>
      <c r="Z107" s="27">
        <v>10133.523999999999</v>
      </c>
    </row>
    <row r="108" spans="1:26" ht="15" x14ac:dyDescent="0.25">
      <c r="A108" s="13">
        <v>45731</v>
      </c>
      <c r="B108">
        <v>586.90700000000004</v>
      </c>
      <c r="C108">
        <v>557.18100000000004</v>
      </c>
      <c r="D108">
        <v>532.92399999999998</v>
      </c>
      <c r="E108">
        <v>487.90199999999999</v>
      </c>
      <c r="F108">
        <v>508.63099999999997</v>
      </c>
      <c r="G108">
        <v>564.75400000000002</v>
      </c>
      <c r="H108">
        <v>228.82599999999999</v>
      </c>
      <c r="I108">
        <v>200.48500000000001</v>
      </c>
      <c r="J108">
        <v>121.61799999999999</v>
      </c>
      <c r="K108">
        <v>108.236</v>
      </c>
      <c r="L108">
        <v>77.247</v>
      </c>
      <c r="M108">
        <v>194.976</v>
      </c>
      <c r="N108">
        <v>225.69900000000001</v>
      </c>
      <c r="O108">
        <v>148.16800000000001</v>
      </c>
      <c r="P108">
        <v>82.45</v>
      </c>
      <c r="Q108">
        <v>310.51299999999998</v>
      </c>
      <c r="R108">
        <v>175.453</v>
      </c>
      <c r="S108">
        <v>243.88800000000001</v>
      </c>
      <c r="T108">
        <v>743.85199999999998</v>
      </c>
      <c r="U108">
        <v>727.10699999999997</v>
      </c>
      <c r="V108">
        <v>730.66399999999999</v>
      </c>
      <c r="W108">
        <v>639.93299999999999</v>
      </c>
      <c r="X108">
        <v>641.38300000000004</v>
      </c>
      <c r="Y108">
        <v>757.19799999999998</v>
      </c>
      <c r="Z108" s="27">
        <v>9595.994999999999</v>
      </c>
    </row>
    <row r="109" spans="1:26" ht="15" x14ac:dyDescent="0.25">
      <c r="A109" s="13">
        <v>45732</v>
      </c>
      <c r="B109">
        <v>638.55100000000004</v>
      </c>
      <c r="C109">
        <v>582.14499999999998</v>
      </c>
      <c r="D109">
        <v>496.81</v>
      </c>
      <c r="E109">
        <v>497.11</v>
      </c>
      <c r="F109">
        <v>507.62900000000002</v>
      </c>
      <c r="G109">
        <v>514.67499999999995</v>
      </c>
      <c r="H109">
        <v>147.92699999999999</v>
      </c>
      <c r="I109">
        <v>93.185000000000002</v>
      </c>
      <c r="J109">
        <v>90.295000000000002</v>
      </c>
      <c r="K109">
        <v>129.06700000000001</v>
      </c>
      <c r="L109">
        <v>283.495</v>
      </c>
      <c r="M109">
        <v>261.21600000000001</v>
      </c>
      <c r="N109">
        <v>158.398</v>
      </c>
      <c r="O109">
        <v>115.84699999999999</v>
      </c>
      <c r="P109">
        <v>114.768</v>
      </c>
      <c r="Q109">
        <v>343.61500000000001</v>
      </c>
      <c r="R109">
        <v>187.09899999999999</v>
      </c>
      <c r="S109">
        <v>207.84399999999999</v>
      </c>
      <c r="T109">
        <v>543.774</v>
      </c>
      <c r="U109">
        <v>560.11</v>
      </c>
      <c r="V109">
        <v>593.75300000000004</v>
      </c>
      <c r="W109">
        <v>620.41600000000005</v>
      </c>
      <c r="X109">
        <v>675.45299999999997</v>
      </c>
      <c r="Y109">
        <v>704.56600000000003</v>
      </c>
      <c r="Z109" s="27">
        <v>9067.7480000000014</v>
      </c>
    </row>
    <row r="110" spans="1:26" ht="15" x14ac:dyDescent="0.25">
      <c r="A110" s="13">
        <v>45733</v>
      </c>
      <c r="B110">
        <v>541.11300000000006</v>
      </c>
      <c r="C110">
        <v>461.28800000000001</v>
      </c>
      <c r="D110">
        <v>446.97399999999999</v>
      </c>
      <c r="E110">
        <v>473.10700000000003</v>
      </c>
      <c r="F110">
        <v>504.88499999999999</v>
      </c>
      <c r="G110">
        <v>535.12</v>
      </c>
      <c r="H110">
        <v>260.28300000000002</v>
      </c>
      <c r="I110">
        <v>271.59899999999999</v>
      </c>
      <c r="J110">
        <v>308.53199999999998</v>
      </c>
      <c r="K110">
        <v>308.53800000000001</v>
      </c>
      <c r="L110">
        <v>278.04199999999997</v>
      </c>
      <c r="M110">
        <v>275.89699999999999</v>
      </c>
      <c r="N110">
        <v>330.61799999999999</v>
      </c>
      <c r="O110">
        <v>301.22800000000001</v>
      </c>
      <c r="P110">
        <v>301.21699999999998</v>
      </c>
      <c r="Q110">
        <v>533.34900000000005</v>
      </c>
      <c r="R110">
        <v>367.12200000000001</v>
      </c>
      <c r="S110">
        <v>436.64299999999997</v>
      </c>
      <c r="T110">
        <v>775.24400000000003</v>
      </c>
      <c r="U110">
        <v>676.55600000000004</v>
      </c>
      <c r="V110">
        <v>572.13499999999999</v>
      </c>
      <c r="W110">
        <v>544.29700000000003</v>
      </c>
      <c r="X110">
        <v>689.85599999999999</v>
      </c>
      <c r="Y110">
        <v>732.31899999999996</v>
      </c>
      <c r="Z110" s="27">
        <v>10925.962000000001</v>
      </c>
    </row>
    <row r="111" spans="1:26" ht="15" x14ac:dyDescent="0.25">
      <c r="A111" s="13">
        <v>45734</v>
      </c>
      <c r="B111">
        <v>664.59400000000005</v>
      </c>
      <c r="C111">
        <v>482.49099999999999</v>
      </c>
      <c r="D111">
        <v>469.94200000000001</v>
      </c>
      <c r="E111">
        <v>495.86500000000001</v>
      </c>
      <c r="F111">
        <v>524.81100000000004</v>
      </c>
      <c r="G111">
        <v>535.13699999999994</v>
      </c>
      <c r="H111">
        <v>240.62899999999999</v>
      </c>
      <c r="I111">
        <v>228.648</v>
      </c>
      <c r="J111">
        <v>212.52699999999999</v>
      </c>
      <c r="K111">
        <v>271.94</v>
      </c>
      <c r="L111">
        <v>405.33600000000001</v>
      </c>
      <c r="M111">
        <v>510.19600000000003</v>
      </c>
      <c r="N111">
        <v>402.58199999999999</v>
      </c>
      <c r="O111">
        <v>290.72399999999999</v>
      </c>
      <c r="P111">
        <v>196.22499999999999</v>
      </c>
      <c r="Q111">
        <v>302.08</v>
      </c>
      <c r="R111">
        <v>236.34899999999999</v>
      </c>
      <c r="S111">
        <v>247.81200000000001</v>
      </c>
      <c r="T111">
        <v>671.34799999999996</v>
      </c>
      <c r="U111">
        <v>843.27300000000002</v>
      </c>
      <c r="V111">
        <v>875.58699999999999</v>
      </c>
      <c r="W111">
        <v>756.94200000000001</v>
      </c>
      <c r="X111">
        <v>693.95299999999997</v>
      </c>
      <c r="Y111">
        <v>712.81399999999996</v>
      </c>
      <c r="Z111" s="27">
        <v>11271.805</v>
      </c>
    </row>
    <row r="112" spans="1:26" ht="15" x14ac:dyDescent="0.25">
      <c r="A112" s="13">
        <v>45735</v>
      </c>
      <c r="B112">
        <v>455.09300000000002</v>
      </c>
      <c r="C112">
        <v>389.62900000000002</v>
      </c>
      <c r="D112">
        <v>387.274</v>
      </c>
      <c r="E112">
        <v>415.85599999999999</v>
      </c>
      <c r="F112">
        <v>437.11500000000001</v>
      </c>
      <c r="G112">
        <v>486.245</v>
      </c>
      <c r="H112">
        <v>189.76499999999999</v>
      </c>
      <c r="I112">
        <v>207.636</v>
      </c>
      <c r="J112">
        <v>217.78700000000001</v>
      </c>
      <c r="K112">
        <v>222.17400000000001</v>
      </c>
      <c r="L112">
        <v>180.82</v>
      </c>
      <c r="M112">
        <v>186.35599999999999</v>
      </c>
      <c r="N112">
        <v>163.608</v>
      </c>
      <c r="O112">
        <v>105.529</v>
      </c>
      <c r="P112">
        <v>93.61</v>
      </c>
      <c r="Q112">
        <v>328.03399999999999</v>
      </c>
      <c r="R112">
        <v>155.267</v>
      </c>
      <c r="S112">
        <v>151.846</v>
      </c>
      <c r="T112">
        <v>477.52199999999999</v>
      </c>
      <c r="U112">
        <v>501.78699999999998</v>
      </c>
      <c r="V112">
        <v>511.98700000000002</v>
      </c>
      <c r="W112">
        <v>544.78399999999999</v>
      </c>
      <c r="X112">
        <v>614.43399999999997</v>
      </c>
      <c r="Y112">
        <v>660.798</v>
      </c>
      <c r="Z112" s="27">
        <v>8084.9560000000001</v>
      </c>
    </row>
    <row r="113" spans="1:26" ht="15" x14ac:dyDescent="0.25">
      <c r="A113" s="13">
        <v>45736</v>
      </c>
      <c r="B113">
        <v>557.03099999999995</v>
      </c>
      <c r="C113">
        <v>467.07499999999999</v>
      </c>
      <c r="D113">
        <v>448.18</v>
      </c>
      <c r="E113">
        <v>477.37700000000001</v>
      </c>
      <c r="F113">
        <v>517.57600000000002</v>
      </c>
      <c r="G113">
        <v>506.33100000000002</v>
      </c>
      <c r="H113">
        <v>260.09500000000003</v>
      </c>
      <c r="I113">
        <v>205.13</v>
      </c>
      <c r="J113">
        <v>205.017</v>
      </c>
      <c r="K113">
        <v>222.178</v>
      </c>
      <c r="L113">
        <v>246.25399999999999</v>
      </c>
      <c r="M113">
        <v>350.63799999999998</v>
      </c>
      <c r="N113">
        <v>392.49900000000002</v>
      </c>
      <c r="O113">
        <v>327.46499999999997</v>
      </c>
      <c r="P113">
        <v>180.34200000000001</v>
      </c>
      <c r="Q113">
        <v>323.28899999999999</v>
      </c>
      <c r="R113">
        <v>230.494</v>
      </c>
      <c r="S113">
        <v>223.06100000000001</v>
      </c>
      <c r="T113">
        <v>591.87800000000004</v>
      </c>
      <c r="U113">
        <v>621.57100000000003</v>
      </c>
      <c r="V113">
        <v>601.875</v>
      </c>
      <c r="W113">
        <v>610.18499999999995</v>
      </c>
      <c r="X113">
        <v>672.79300000000001</v>
      </c>
      <c r="Y113">
        <v>677.21699999999998</v>
      </c>
      <c r="Z113" s="27">
        <v>9915.5509999999977</v>
      </c>
    </row>
    <row r="114" spans="1:26" ht="15" x14ac:dyDescent="0.25">
      <c r="A114" s="13">
        <v>45737</v>
      </c>
      <c r="B114">
        <v>529.24599999999998</v>
      </c>
      <c r="C114">
        <v>447.38900000000001</v>
      </c>
      <c r="D114">
        <v>443.60399999999998</v>
      </c>
      <c r="E114">
        <v>466.36700000000002</v>
      </c>
      <c r="F114">
        <v>510.37400000000002</v>
      </c>
      <c r="G114">
        <v>520.01</v>
      </c>
      <c r="H114">
        <v>262.53899999999999</v>
      </c>
      <c r="I114">
        <v>264.16000000000003</v>
      </c>
      <c r="J114">
        <v>306.43200000000002</v>
      </c>
      <c r="K114">
        <v>302.851</v>
      </c>
      <c r="L114">
        <v>285.11599999999999</v>
      </c>
      <c r="M114">
        <v>197.28899999999999</v>
      </c>
      <c r="N114">
        <v>203.89400000000001</v>
      </c>
      <c r="O114">
        <v>188.46700000000001</v>
      </c>
      <c r="P114">
        <v>117.90600000000001</v>
      </c>
      <c r="Q114">
        <v>372.76600000000002</v>
      </c>
      <c r="R114">
        <v>217.37799999999999</v>
      </c>
      <c r="S114">
        <v>168.88200000000001</v>
      </c>
      <c r="T114">
        <v>508.69400000000002</v>
      </c>
      <c r="U114">
        <v>617.03599999999994</v>
      </c>
      <c r="V114">
        <v>742.16399999999999</v>
      </c>
      <c r="W114">
        <v>659.08900000000006</v>
      </c>
      <c r="X114">
        <v>597.51199999999994</v>
      </c>
      <c r="Y114">
        <v>696.30799999999999</v>
      </c>
      <c r="Z114" s="27">
        <v>9625.4729999999981</v>
      </c>
    </row>
    <row r="115" spans="1:26" ht="15" x14ac:dyDescent="0.25">
      <c r="A115" s="13">
        <v>45738</v>
      </c>
      <c r="B115">
        <v>535.56299999999999</v>
      </c>
      <c r="C115">
        <v>460.49099999999999</v>
      </c>
      <c r="D115">
        <v>460.25700000000001</v>
      </c>
      <c r="E115">
        <v>483.71199999999999</v>
      </c>
      <c r="F115">
        <v>503.18700000000001</v>
      </c>
      <c r="G115">
        <v>525.37400000000002</v>
      </c>
      <c r="H115">
        <v>206.75299999999999</v>
      </c>
      <c r="I115">
        <v>169.84800000000001</v>
      </c>
      <c r="J115">
        <v>124.723</v>
      </c>
      <c r="K115">
        <v>96.546000000000006</v>
      </c>
      <c r="L115">
        <v>94.367999999999995</v>
      </c>
      <c r="M115">
        <v>169.63</v>
      </c>
      <c r="N115">
        <v>332.46899999999999</v>
      </c>
      <c r="O115">
        <v>234.96299999999999</v>
      </c>
      <c r="P115">
        <v>122.401</v>
      </c>
      <c r="Q115">
        <v>308.983</v>
      </c>
      <c r="R115">
        <v>127.93600000000001</v>
      </c>
      <c r="S115">
        <v>166.714</v>
      </c>
      <c r="T115">
        <v>525.89</v>
      </c>
      <c r="U115">
        <v>670.34199999999998</v>
      </c>
      <c r="V115">
        <v>748.31899999999996</v>
      </c>
      <c r="W115">
        <v>626.15599999999995</v>
      </c>
      <c r="X115">
        <v>590.82799999999997</v>
      </c>
      <c r="Y115">
        <v>685.43399999999997</v>
      </c>
      <c r="Z115" s="27">
        <v>8970.8869999999988</v>
      </c>
    </row>
    <row r="116" spans="1:26" ht="15" x14ac:dyDescent="0.25">
      <c r="A116" s="13">
        <v>45739</v>
      </c>
      <c r="B116">
        <v>507.976</v>
      </c>
      <c r="C116">
        <v>448.68599999999998</v>
      </c>
      <c r="D116">
        <v>475.43700000000001</v>
      </c>
      <c r="E116">
        <v>505.15</v>
      </c>
      <c r="F116">
        <v>587.90499999999997</v>
      </c>
      <c r="G116">
        <v>507.07499999999999</v>
      </c>
      <c r="H116">
        <v>240.65199999999999</v>
      </c>
      <c r="I116">
        <v>187.25299999999999</v>
      </c>
      <c r="J116">
        <v>308.73899999999998</v>
      </c>
      <c r="K116">
        <v>372.92</v>
      </c>
      <c r="L116">
        <v>327.33300000000003</v>
      </c>
      <c r="M116">
        <v>227.768</v>
      </c>
      <c r="N116">
        <v>238.66300000000001</v>
      </c>
      <c r="O116">
        <v>194.327</v>
      </c>
      <c r="P116">
        <v>152.024</v>
      </c>
      <c r="Q116">
        <v>388.19600000000003</v>
      </c>
      <c r="R116">
        <v>194.63300000000001</v>
      </c>
      <c r="S116">
        <v>209.58799999999999</v>
      </c>
      <c r="T116">
        <v>664.85799999999995</v>
      </c>
      <c r="U116">
        <v>716.00400000000002</v>
      </c>
      <c r="V116">
        <v>730.87</v>
      </c>
      <c r="W116">
        <v>690.86699999999996</v>
      </c>
      <c r="X116">
        <v>703.94100000000003</v>
      </c>
      <c r="Y116">
        <v>670.24599999999998</v>
      </c>
      <c r="Z116" s="27">
        <v>10251.111000000001</v>
      </c>
    </row>
    <row r="117" spans="1:26" ht="15" x14ac:dyDescent="0.25">
      <c r="A117" s="13">
        <v>45740</v>
      </c>
      <c r="B117">
        <v>541.85799999999995</v>
      </c>
      <c r="C117">
        <v>461.36799999999999</v>
      </c>
      <c r="D117">
        <v>464.44499999999999</v>
      </c>
      <c r="E117">
        <v>491.435</v>
      </c>
      <c r="F117">
        <v>583.14200000000005</v>
      </c>
      <c r="G117">
        <v>458.87400000000002</v>
      </c>
      <c r="H117">
        <v>239.678</v>
      </c>
      <c r="I117">
        <v>227.869</v>
      </c>
      <c r="J117">
        <v>291.19400000000002</v>
      </c>
      <c r="K117">
        <v>211.94499999999999</v>
      </c>
      <c r="L117">
        <v>177.92699999999999</v>
      </c>
      <c r="M117">
        <v>253.57599999999999</v>
      </c>
      <c r="N117">
        <v>239.40299999999999</v>
      </c>
      <c r="O117">
        <v>167.27600000000001</v>
      </c>
      <c r="P117">
        <v>122.03</v>
      </c>
      <c r="Q117">
        <v>345.28199999999998</v>
      </c>
      <c r="R117">
        <v>208.416</v>
      </c>
      <c r="S117">
        <v>183.56100000000001</v>
      </c>
      <c r="T117">
        <v>555.97</v>
      </c>
      <c r="U117">
        <v>604.15599999999995</v>
      </c>
      <c r="V117">
        <v>621.33500000000004</v>
      </c>
      <c r="W117">
        <v>599.79200000000003</v>
      </c>
      <c r="X117">
        <v>678.476</v>
      </c>
      <c r="Y117">
        <v>652.22400000000005</v>
      </c>
      <c r="Z117" s="27">
        <v>9381.232</v>
      </c>
    </row>
    <row r="118" spans="1:26" ht="15" x14ac:dyDescent="0.25">
      <c r="A118" s="13">
        <v>45741</v>
      </c>
      <c r="B118">
        <v>517.68399999999997</v>
      </c>
      <c r="C118">
        <v>446.50299999999999</v>
      </c>
      <c r="D118">
        <v>468.88799999999998</v>
      </c>
      <c r="E118">
        <v>509.154</v>
      </c>
      <c r="F118">
        <v>589.35299999999995</v>
      </c>
      <c r="G118">
        <v>469.4</v>
      </c>
      <c r="H118">
        <v>183.905</v>
      </c>
      <c r="I118">
        <v>138.30600000000001</v>
      </c>
      <c r="J118">
        <v>209.477</v>
      </c>
      <c r="K118">
        <v>298.98399999999998</v>
      </c>
      <c r="L118">
        <v>319.60300000000001</v>
      </c>
      <c r="M118">
        <v>371.72699999999998</v>
      </c>
      <c r="N118">
        <v>217.56899999999999</v>
      </c>
      <c r="O118">
        <v>177.50800000000001</v>
      </c>
      <c r="P118">
        <v>139.244</v>
      </c>
      <c r="Q118">
        <v>333.245</v>
      </c>
      <c r="R118">
        <v>169.50700000000001</v>
      </c>
      <c r="S118">
        <v>211.66</v>
      </c>
      <c r="T118">
        <v>756.46699999999998</v>
      </c>
      <c r="U118">
        <v>790.65800000000002</v>
      </c>
      <c r="V118">
        <v>614.74699999999996</v>
      </c>
      <c r="W118">
        <v>615.43100000000004</v>
      </c>
      <c r="X118">
        <v>682.02800000000002</v>
      </c>
      <c r="Y118">
        <v>666.952</v>
      </c>
      <c r="Z118" s="27">
        <v>9897.9999999999982</v>
      </c>
    </row>
    <row r="119" spans="1:26" ht="15" x14ac:dyDescent="0.25">
      <c r="A119" s="13">
        <v>45742</v>
      </c>
      <c r="B119">
        <v>540.42600000000004</v>
      </c>
      <c r="C119">
        <v>491.495</v>
      </c>
      <c r="D119">
        <v>491.09699999999998</v>
      </c>
      <c r="E119">
        <v>508.13600000000002</v>
      </c>
      <c r="F119">
        <v>597.12400000000002</v>
      </c>
      <c r="G119">
        <v>493.32299999999998</v>
      </c>
      <c r="H119">
        <v>244.34700000000001</v>
      </c>
      <c r="I119">
        <v>229.298</v>
      </c>
      <c r="J119">
        <v>241.42599999999999</v>
      </c>
      <c r="K119">
        <v>209.04</v>
      </c>
      <c r="L119">
        <v>271.41000000000003</v>
      </c>
      <c r="M119">
        <v>255.249</v>
      </c>
      <c r="N119">
        <v>310.02499999999998</v>
      </c>
      <c r="O119">
        <v>282.39800000000002</v>
      </c>
      <c r="P119">
        <v>166.06299999999999</v>
      </c>
      <c r="Q119">
        <v>306.32799999999997</v>
      </c>
      <c r="R119">
        <v>229.92099999999999</v>
      </c>
      <c r="S119">
        <v>291.36</v>
      </c>
      <c r="T119">
        <v>801.31</v>
      </c>
      <c r="U119">
        <v>868.745</v>
      </c>
      <c r="V119">
        <v>681.31500000000005</v>
      </c>
      <c r="W119">
        <v>650.96600000000001</v>
      </c>
      <c r="X119">
        <v>689.07299999999998</v>
      </c>
      <c r="Y119">
        <v>632.5</v>
      </c>
      <c r="Z119" s="27">
        <v>10482.375</v>
      </c>
    </row>
    <row r="120" spans="1:26" ht="15" x14ac:dyDescent="0.25">
      <c r="A120" s="13">
        <v>45743</v>
      </c>
      <c r="B120">
        <v>499.47199999999998</v>
      </c>
      <c r="C120">
        <v>439.98700000000002</v>
      </c>
      <c r="D120">
        <v>466.63400000000001</v>
      </c>
      <c r="E120">
        <v>520.18899999999996</v>
      </c>
      <c r="F120">
        <v>578.79700000000003</v>
      </c>
      <c r="G120">
        <v>471.16300000000001</v>
      </c>
      <c r="H120">
        <v>185.328</v>
      </c>
      <c r="I120">
        <v>110.85599999999999</v>
      </c>
      <c r="J120">
        <v>174.09</v>
      </c>
      <c r="K120">
        <v>261.06</v>
      </c>
      <c r="L120">
        <v>301.81</v>
      </c>
      <c r="M120">
        <v>286.75200000000001</v>
      </c>
      <c r="N120">
        <v>245.983</v>
      </c>
      <c r="O120">
        <v>231.755</v>
      </c>
      <c r="P120">
        <v>196.64</v>
      </c>
      <c r="Q120">
        <v>347.44099999999997</v>
      </c>
      <c r="R120">
        <v>220.964</v>
      </c>
      <c r="S120">
        <v>176.249</v>
      </c>
      <c r="T120">
        <v>539.322</v>
      </c>
      <c r="U120">
        <v>575.68600000000004</v>
      </c>
      <c r="V120">
        <v>629.23299999999995</v>
      </c>
      <c r="W120">
        <v>725.04399999999998</v>
      </c>
      <c r="X120">
        <v>815.79200000000003</v>
      </c>
      <c r="Y120">
        <v>672.53399999999999</v>
      </c>
      <c r="Z120" s="27">
        <v>9672.7810000000009</v>
      </c>
    </row>
    <row r="121" spans="1:26" ht="15" x14ac:dyDescent="0.25">
      <c r="A121" s="13">
        <v>45744</v>
      </c>
      <c r="B121">
        <v>175.548</v>
      </c>
      <c r="C121">
        <v>139.58699999999999</v>
      </c>
      <c r="D121">
        <v>0</v>
      </c>
      <c r="E121">
        <v>153</v>
      </c>
      <c r="F121">
        <v>245.59700000000001</v>
      </c>
      <c r="G121">
        <v>334.88200000000001</v>
      </c>
      <c r="H121">
        <v>239.71100000000001</v>
      </c>
      <c r="I121">
        <v>222.798</v>
      </c>
      <c r="J121">
        <v>190.33600000000001</v>
      </c>
      <c r="K121">
        <v>159.97900000000001</v>
      </c>
      <c r="L121">
        <v>172.66200000000001</v>
      </c>
      <c r="M121">
        <v>151.857</v>
      </c>
      <c r="N121">
        <v>163.316</v>
      </c>
      <c r="O121">
        <v>177.31299999999999</v>
      </c>
      <c r="P121">
        <v>151.26400000000001</v>
      </c>
      <c r="Q121">
        <v>266.88499999999999</v>
      </c>
      <c r="R121">
        <v>169.54599999999999</v>
      </c>
      <c r="S121">
        <v>143.71299999999999</v>
      </c>
      <c r="T121">
        <v>104.33499999999999</v>
      </c>
      <c r="U121">
        <v>262.93900000000002</v>
      </c>
      <c r="V121">
        <v>333.166</v>
      </c>
      <c r="W121">
        <v>289.255</v>
      </c>
      <c r="X121">
        <v>225.90299999999999</v>
      </c>
      <c r="Y121">
        <v>319.18299999999999</v>
      </c>
      <c r="Z121" s="27">
        <v>4792.7750000000005</v>
      </c>
    </row>
    <row r="122" spans="1:26" ht="15" x14ac:dyDescent="0.25">
      <c r="A122" s="13">
        <v>45745</v>
      </c>
      <c r="B122">
        <v>567.96</v>
      </c>
      <c r="C122">
        <v>467.45100000000002</v>
      </c>
      <c r="D122">
        <v>453.53300000000002</v>
      </c>
      <c r="E122">
        <v>477.94299999999998</v>
      </c>
      <c r="F122">
        <v>504.99799999999999</v>
      </c>
      <c r="G122">
        <v>685.60599999999999</v>
      </c>
      <c r="H122">
        <v>324.59899999999999</v>
      </c>
      <c r="I122">
        <v>131.27099999999999</v>
      </c>
      <c r="J122">
        <v>69.551000000000002</v>
      </c>
      <c r="K122">
        <v>97.914000000000001</v>
      </c>
      <c r="L122">
        <v>114.477</v>
      </c>
      <c r="M122">
        <v>162.964</v>
      </c>
      <c r="N122">
        <v>225.81700000000001</v>
      </c>
      <c r="O122">
        <v>123.648</v>
      </c>
      <c r="P122">
        <v>73.866</v>
      </c>
      <c r="Q122">
        <v>296.38799999999998</v>
      </c>
      <c r="R122">
        <v>134.94399999999999</v>
      </c>
      <c r="S122">
        <v>82.156999999999996</v>
      </c>
      <c r="T122">
        <v>117.355</v>
      </c>
      <c r="U122">
        <v>522.30499999999995</v>
      </c>
      <c r="V122">
        <v>730.11300000000006</v>
      </c>
      <c r="W122">
        <v>678.77300000000002</v>
      </c>
      <c r="X122">
        <v>607.93600000000004</v>
      </c>
      <c r="Y122">
        <v>685.76900000000001</v>
      </c>
      <c r="Z122" s="27">
        <v>8337.3380000000016</v>
      </c>
    </row>
    <row r="123" spans="1:26" ht="15" x14ac:dyDescent="0.25">
      <c r="A123" s="13">
        <v>45746</v>
      </c>
      <c r="B123">
        <v>580.75599999999997</v>
      </c>
      <c r="C123">
        <v>485.72</v>
      </c>
      <c r="D123">
        <v>456.505</v>
      </c>
      <c r="E123">
        <v>480.31299999999999</v>
      </c>
      <c r="F123">
        <v>510.06200000000001</v>
      </c>
      <c r="G123">
        <v>686.36699999999996</v>
      </c>
      <c r="H123">
        <v>389.399</v>
      </c>
      <c r="I123">
        <v>291.97300000000001</v>
      </c>
      <c r="J123">
        <v>289.53300000000002</v>
      </c>
      <c r="K123">
        <v>327.77300000000002</v>
      </c>
      <c r="L123">
        <v>313.178</v>
      </c>
      <c r="M123">
        <v>237.684</v>
      </c>
      <c r="N123">
        <v>239.62200000000001</v>
      </c>
      <c r="O123">
        <v>166.90899999999999</v>
      </c>
      <c r="P123">
        <v>137.547</v>
      </c>
      <c r="Q123">
        <v>394.23500000000001</v>
      </c>
      <c r="R123">
        <v>218.922</v>
      </c>
      <c r="S123">
        <v>145.846</v>
      </c>
      <c r="T123">
        <v>219.18</v>
      </c>
      <c r="U123">
        <v>801.02099999999996</v>
      </c>
      <c r="V123">
        <v>857.63400000000001</v>
      </c>
      <c r="W123">
        <v>868.21500000000003</v>
      </c>
      <c r="X123">
        <v>746.95899999999995</v>
      </c>
      <c r="Y123">
        <v>725.755</v>
      </c>
      <c r="Z123" s="27">
        <v>10571.108</v>
      </c>
    </row>
    <row r="124" spans="1:26" ht="15" x14ac:dyDescent="0.25">
      <c r="A124" s="13">
        <v>45747</v>
      </c>
      <c r="B124">
        <v>544.745</v>
      </c>
      <c r="C124">
        <v>476.67200000000003</v>
      </c>
      <c r="D124">
        <v>461.09500000000003</v>
      </c>
      <c r="E124">
        <v>485.27199999999999</v>
      </c>
      <c r="F124">
        <v>515.03099999999995</v>
      </c>
      <c r="G124">
        <v>691.05499999999995</v>
      </c>
      <c r="H124">
        <v>360.59699999999998</v>
      </c>
      <c r="I124">
        <v>208.35599999999999</v>
      </c>
      <c r="J124">
        <v>171.74799999999999</v>
      </c>
      <c r="K124">
        <v>199.49799999999999</v>
      </c>
      <c r="L124">
        <v>289.63799999999998</v>
      </c>
      <c r="M124">
        <v>418.62400000000002</v>
      </c>
      <c r="N124">
        <v>331.89499999999998</v>
      </c>
      <c r="O124">
        <v>256.45100000000002</v>
      </c>
      <c r="P124">
        <v>139.245</v>
      </c>
      <c r="Q124">
        <v>300.392</v>
      </c>
      <c r="R124">
        <v>187.04300000000001</v>
      </c>
      <c r="S124">
        <v>147.90199999999999</v>
      </c>
      <c r="T124">
        <v>216.00899999999999</v>
      </c>
      <c r="U124">
        <v>602.78300000000002</v>
      </c>
      <c r="V124">
        <v>679.58199999999999</v>
      </c>
      <c r="W124">
        <v>694.32399999999996</v>
      </c>
      <c r="X124">
        <v>739.41600000000005</v>
      </c>
      <c r="Y124">
        <v>722.19399999999996</v>
      </c>
      <c r="Z124" s="27">
        <v>9839.5669999999973</v>
      </c>
    </row>
    <row r="125" spans="1:26" ht="15" x14ac:dyDescent="0.25">
      <c r="A125" s="13">
        <v>45748</v>
      </c>
      <c r="B125">
        <v>565.66200000000003</v>
      </c>
      <c r="C125">
        <v>494.29199999999997</v>
      </c>
      <c r="D125">
        <v>460.52699999999999</v>
      </c>
      <c r="E125">
        <v>486.01100000000002</v>
      </c>
      <c r="F125">
        <v>531.81600000000003</v>
      </c>
      <c r="G125">
        <v>682.803</v>
      </c>
      <c r="H125">
        <v>334.87200000000001</v>
      </c>
      <c r="I125">
        <v>177.13399999999999</v>
      </c>
      <c r="J125">
        <v>192.727</v>
      </c>
      <c r="K125">
        <v>258.16899999999998</v>
      </c>
      <c r="L125">
        <v>395.3</v>
      </c>
      <c r="M125">
        <v>414.64</v>
      </c>
      <c r="N125">
        <v>388.91199999999998</v>
      </c>
      <c r="O125">
        <v>262.91699999999997</v>
      </c>
      <c r="P125">
        <v>195.256</v>
      </c>
      <c r="Q125">
        <v>444.61099999999999</v>
      </c>
      <c r="R125">
        <v>368.50900000000001</v>
      </c>
      <c r="S125">
        <v>359.553</v>
      </c>
      <c r="T125">
        <v>381.92599999999999</v>
      </c>
      <c r="U125">
        <v>725.43799999999999</v>
      </c>
      <c r="V125">
        <v>767.97500000000002</v>
      </c>
      <c r="W125">
        <v>762.25699999999995</v>
      </c>
      <c r="X125">
        <v>800.55499999999995</v>
      </c>
      <c r="Y125">
        <v>825.971</v>
      </c>
      <c r="Z125" s="27">
        <v>11277.833000000001</v>
      </c>
    </row>
    <row r="126" spans="1:26" ht="15" x14ac:dyDescent="0.25">
      <c r="A126" s="13">
        <v>45749</v>
      </c>
      <c r="B126">
        <v>558.02200000000005</v>
      </c>
      <c r="C126">
        <v>459.18799999999999</v>
      </c>
      <c r="D126">
        <v>456.85500000000002</v>
      </c>
      <c r="E126">
        <v>479.55099999999999</v>
      </c>
      <c r="F126">
        <v>497.25400000000002</v>
      </c>
      <c r="G126">
        <v>672.99300000000005</v>
      </c>
      <c r="H126">
        <v>377.60599999999999</v>
      </c>
      <c r="I126">
        <v>296.10700000000003</v>
      </c>
      <c r="J126">
        <v>84.900999999999996</v>
      </c>
      <c r="K126">
        <v>88.894999999999996</v>
      </c>
      <c r="L126">
        <v>88.492000000000004</v>
      </c>
      <c r="M126">
        <v>88.477999999999994</v>
      </c>
      <c r="N126">
        <v>99.775999999999996</v>
      </c>
      <c r="O126">
        <v>93.216999999999999</v>
      </c>
      <c r="P126">
        <v>80.632000000000005</v>
      </c>
      <c r="Q126">
        <v>98.778999999999996</v>
      </c>
      <c r="R126">
        <v>68.671000000000006</v>
      </c>
      <c r="S126">
        <v>63.963000000000001</v>
      </c>
      <c r="T126">
        <v>108.31</v>
      </c>
      <c r="U126">
        <v>424.13099999999997</v>
      </c>
      <c r="V126">
        <v>464.28699999999998</v>
      </c>
      <c r="W126">
        <v>459.745</v>
      </c>
      <c r="X126">
        <v>424.46699999999998</v>
      </c>
      <c r="Y126">
        <v>404.72</v>
      </c>
      <c r="Z126" s="27">
        <v>6939.04</v>
      </c>
    </row>
    <row r="127" spans="1:26" ht="15" x14ac:dyDescent="0.25">
      <c r="A127" s="13">
        <v>45750</v>
      </c>
      <c r="B127">
        <v>525.61599999999999</v>
      </c>
      <c r="C127">
        <v>468.70800000000003</v>
      </c>
      <c r="D127">
        <v>455.42500000000001</v>
      </c>
      <c r="E127">
        <v>500.96100000000001</v>
      </c>
      <c r="F127">
        <v>536.995</v>
      </c>
      <c r="G127">
        <v>727.90499999999997</v>
      </c>
      <c r="H127">
        <v>377.77699999999999</v>
      </c>
      <c r="I127">
        <v>282.98099999999999</v>
      </c>
      <c r="J127">
        <v>294.22199999999998</v>
      </c>
      <c r="K127">
        <v>290.19299999999998</v>
      </c>
      <c r="L127">
        <v>280.536</v>
      </c>
      <c r="M127">
        <v>232.405</v>
      </c>
      <c r="N127">
        <v>207.64</v>
      </c>
      <c r="O127">
        <v>163.83099999999999</v>
      </c>
      <c r="P127">
        <v>125.246</v>
      </c>
      <c r="Q127">
        <v>373.15300000000002</v>
      </c>
      <c r="R127">
        <v>194.34299999999999</v>
      </c>
      <c r="S127">
        <v>124.627</v>
      </c>
      <c r="T127">
        <v>178.137</v>
      </c>
      <c r="U127">
        <v>644.56299999999999</v>
      </c>
      <c r="V127">
        <v>702.67899999999997</v>
      </c>
      <c r="W127">
        <v>744.178</v>
      </c>
      <c r="X127">
        <v>697.96799999999996</v>
      </c>
      <c r="Y127">
        <v>733.62599999999998</v>
      </c>
      <c r="Z127" s="27">
        <v>9863.715000000002</v>
      </c>
    </row>
    <row r="128" spans="1:26" ht="15" x14ac:dyDescent="0.25">
      <c r="A128" s="13">
        <v>45751</v>
      </c>
      <c r="B128">
        <v>574.50300000000004</v>
      </c>
      <c r="C128">
        <v>501.69799999999998</v>
      </c>
      <c r="D128">
        <v>467.42599999999999</v>
      </c>
      <c r="E128">
        <v>498.46100000000001</v>
      </c>
      <c r="F128">
        <v>519.90899999999999</v>
      </c>
      <c r="G128">
        <v>706.20600000000002</v>
      </c>
      <c r="H128">
        <v>286.99700000000001</v>
      </c>
      <c r="I128">
        <v>173.62799999999999</v>
      </c>
      <c r="J128">
        <v>89.497</v>
      </c>
      <c r="K128">
        <v>116.72199999999999</v>
      </c>
      <c r="L128">
        <v>184.77099999999999</v>
      </c>
      <c r="M128">
        <v>136.74600000000001</v>
      </c>
      <c r="N128">
        <v>221.791</v>
      </c>
      <c r="O128">
        <v>236.31100000000001</v>
      </c>
      <c r="P128">
        <v>230.99700000000001</v>
      </c>
      <c r="Q128">
        <v>286.779</v>
      </c>
      <c r="R128">
        <v>156.09700000000001</v>
      </c>
      <c r="S128">
        <v>130.58099999999999</v>
      </c>
      <c r="T128">
        <v>110.595</v>
      </c>
      <c r="U128">
        <v>533.12800000000004</v>
      </c>
      <c r="V128">
        <v>622.06899999999996</v>
      </c>
      <c r="W128">
        <v>607.51400000000001</v>
      </c>
      <c r="X128">
        <v>606.63499999999999</v>
      </c>
      <c r="Y128">
        <v>660.49199999999996</v>
      </c>
      <c r="Z128" s="27">
        <v>8659.5529999999999</v>
      </c>
    </row>
    <row r="129" spans="1:26" ht="15" x14ac:dyDescent="0.25">
      <c r="A129" s="13">
        <v>45752</v>
      </c>
      <c r="B129">
        <v>593.53</v>
      </c>
      <c r="C129">
        <v>540.90599999999995</v>
      </c>
      <c r="D129">
        <v>484.16800000000001</v>
      </c>
      <c r="E129">
        <v>570.11699999999996</v>
      </c>
      <c r="F129">
        <v>596.21100000000001</v>
      </c>
      <c r="G129">
        <v>682.66499999999996</v>
      </c>
      <c r="H129">
        <v>305.101</v>
      </c>
      <c r="I129">
        <v>212.57</v>
      </c>
      <c r="J129">
        <v>169.48699999999999</v>
      </c>
      <c r="K129">
        <v>146.31100000000001</v>
      </c>
      <c r="L129">
        <v>103.834</v>
      </c>
      <c r="M129">
        <v>121.13200000000001</v>
      </c>
      <c r="N129">
        <v>60.670999999999999</v>
      </c>
      <c r="O129">
        <v>66.382000000000005</v>
      </c>
      <c r="P129">
        <v>111.685</v>
      </c>
      <c r="Q129">
        <v>350.322</v>
      </c>
      <c r="R129">
        <v>273.23599999999999</v>
      </c>
      <c r="S129">
        <v>223.22</v>
      </c>
      <c r="T129">
        <v>116.389</v>
      </c>
      <c r="U129">
        <v>503.32299999999998</v>
      </c>
      <c r="V129">
        <v>631.654</v>
      </c>
      <c r="W129">
        <v>604.80999999999995</v>
      </c>
      <c r="X129">
        <v>607.39400000000001</v>
      </c>
      <c r="Y129">
        <v>723.01499999999999</v>
      </c>
      <c r="Z129" s="27">
        <v>8798.1329999999998</v>
      </c>
    </row>
    <row r="130" spans="1:26" ht="15" x14ac:dyDescent="0.25">
      <c r="A130" s="13">
        <v>45753</v>
      </c>
      <c r="B130">
        <v>560.89099999999996</v>
      </c>
      <c r="C130">
        <v>471.12799999999999</v>
      </c>
      <c r="D130">
        <v>450.11500000000001</v>
      </c>
      <c r="E130">
        <v>474.71600000000001</v>
      </c>
      <c r="F130">
        <v>493.33800000000002</v>
      </c>
      <c r="G130">
        <v>714.61599999999999</v>
      </c>
      <c r="H130">
        <v>302.67099999999999</v>
      </c>
      <c r="I130">
        <v>177.70699999999999</v>
      </c>
      <c r="J130">
        <v>201.511</v>
      </c>
      <c r="K130">
        <v>276.61900000000003</v>
      </c>
      <c r="L130">
        <v>294.78300000000002</v>
      </c>
      <c r="M130">
        <v>281.00599999999997</v>
      </c>
      <c r="N130">
        <v>269.49700000000001</v>
      </c>
      <c r="O130">
        <v>182.95099999999999</v>
      </c>
      <c r="P130">
        <v>145.06899999999999</v>
      </c>
      <c r="Q130">
        <v>346.95400000000001</v>
      </c>
      <c r="R130">
        <v>199.928</v>
      </c>
      <c r="S130">
        <v>117.17100000000001</v>
      </c>
      <c r="T130">
        <v>219.149</v>
      </c>
      <c r="U130">
        <v>762.50599999999997</v>
      </c>
      <c r="V130">
        <v>730.16800000000001</v>
      </c>
      <c r="W130">
        <v>684.95799999999997</v>
      </c>
      <c r="X130">
        <v>622.51900000000001</v>
      </c>
      <c r="Y130">
        <v>737.68100000000004</v>
      </c>
      <c r="Z130" s="27">
        <v>9717.6520000000019</v>
      </c>
    </row>
    <row r="131" spans="1:26" ht="15" x14ac:dyDescent="0.25">
      <c r="A131" s="13">
        <v>45754</v>
      </c>
      <c r="B131">
        <v>588.45600000000002</v>
      </c>
      <c r="C131">
        <v>515.35199999999998</v>
      </c>
      <c r="D131">
        <v>467.39299999999997</v>
      </c>
      <c r="E131">
        <v>457.53100000000001</v>
      </c>
      <c r="F131">
        <v>453.17200000000003</v>
      </c>
      <c r="G131">
        <v>579.53</v>
      </c>
      <c r="H131">
        <v>180.30500000000001</v>
      </c>
      <c r="I131">
        <v>126.663</v>
      </c>
      <c r="J131">
        <v>109.836</v>
      </c>
      <c r="K131">
        <v>146.37700000000001</v>
      </c>
      <c r="L131">
        <v>227.87200000000001</v>
      </c>
      <c r="M131">
        <v>227.964</v>
      </c>
      <c r="N131">
        <v>214.66300000000001</v>
      </c>
      <c r="O131">
        <v>165.95099999999999</v>
      </c>
      <c r="P131">
        <v>114.376</v>
      </c>
      <c r="Q131">
        <v>328.99200000000002</v>
      </c>
      <c r="R131">
        <v>236.26499999999999</v>
      </c>
      <c r="S131">
        <v>173.309</v>
      </c>
      <c r="T131">
        <v>184.322</v>
      </c>
      <c r="U131">
        <v>536.024</v>
      </c>
      <c r="V131">
        <v>682.72199999999998</v>
      </c>
      <c r="W131">
        <v>650.78499999999997</v>
      </c>
      <c r="X131">
        <v>614.41499999999996</v>
      </c>
      <c r="Y131">
        <v>763.50699999999995</v>
      </c>
      <c r="Z131" s="27">
        <v>8745.7820000000011</v>
      </c>
    </row>
    <row r="132" spans="1:26" ht="15" x14ac:dyDescent="0.25">
      <c r="A132" s="13">
        <v>45755</v>
      </c>
      <c r="B132">
        <v>618.38599999999997</v>
      </c>
      <c r="C132">
        <v>471.18400000000003</v>
      </c>
      <c r="D132">
        <v>495.60399999999998</v>
      </c>
      <c r="E132">
        <v>508.34199999999998</v>
      </c>
      <c r="F132">
        <v>499.46600000000001</v>
      </c>
      <c r="G132">
        <v>657.721</v>
      </c>
      <c r="H132">
        <v>264.928</v>
      </c>
      <c r="I132">
        <v>257.161</v>
      </c>
      <c r="J132">
        <v>304.69499999999999</v>
      </c>
      <c r="K132">
        <v>363.70499999999998</v>
      </c>
      <c r="L132">
        <v>309.07600000000002</v>
      </c>
      <c r="M132">
        <v>248.321</v>
      </c>
      <c r="N132">
        <v>224.726</v>
      </c>
      <c r="O132">
        <v>137.31299999999999</v>
      </c>
      <c r="P132">
        <v>130.05199999999999</v>
      </c>
      <c r="Q132">
        <v>339.81</v>
      </c>
      <c r="R132">
        <v>203.715</v>
      </c>
      <c r="S132">
        <v>141.167</v>
      </c>
      <c r="T132">
        <v>201.49</v>
      </c>
      <c r="U132">
        <v>551.61800000000005</v>
      </c>
      <c r="V132">
        <v>635.23599999999999</v>
      </c>
      <c r="W132">
        <v>646.798</v>
      </c>
      <c r="X132">
        <v>710.75</v>
      </c>
      <c r="Y132">
        <v>733.92600000000004</v>
      </c>
      <c r="Z132" s="27">
        <v>9655.19</v>
      </c>
    </row>
    <row r="133" spans="1:26" ht="15" x14ac:dyDescent="0.25">
      <c r="A133" s="13">
        <v>45756</v>
      </c>
      <c r="B133">
        <v>606.32100000000003</v>
      </c>
      <c r="C133">
        <v>488.108</v>
      </c>
      <c r="D133">
        <v>452.14600000000002</v>
      </c>
      <c r="E133">
        <v>481.66300000000001</v>
      </c>
      <c r="F133">
        <v>515.83299999999997</v>
      </c>
      <c r="G133">
        <v>674.97799999999995</v>
      </c>
      <c r="H133">
        <v>294.45100000000002</v>
      </c>
      <c r="I133">
        <v>240.60300000000001</v>
      </c>
      <c r="J133">
        <v>245.374</v>
      </c>
      <c r="K133">
        <v>284.23099999999999</v>
      </c>
      <c r="L133">
        <v>312.98500000000001</v>
      </c>
      <c r="M133">
        <v>307.79500000000002</v>
      </c>
      <c r="N133">
        <v>249.90799999999999</v>
      </c>
      <c r="O133">
        <v>216.77500000000001</v>
      </c>
      <c r="P133">
        <v>109.256</v>
      </c>
      <c r="Q133">
        <v>300.64699999999999</v>
      </c>
      <c r="R133">
        <v>175.28299999999999</v>
      </c>
      <c r="S133">
        <v>108.60899999999999</v>
      </c>
      <c r="T133">
        <v>163.47200000000001</v>
      </c>
      <c r="U133">
        <v>620.94500000000005</v>
      </c>
      <c r="V133">
        <v>731.07799999999997</v>
      </c>
      <c r="W133">
        <v>692.98699999999997</v>
      </c>
      <c r="X133">
        <v>715.15599999999995</v>
      </c>
      <c r="Y133">
        <v>742.12800000000004</v>
      </c>
      <c r="Z133" s="27">
        <v>9730.732</v>
      </c>
    </row>
    <row r="134" spans="1:26" ht="15" x14ac:dyDescent="0.25">
      <c r="A134" s="13">
        <v>45757</v>
      </c>
      <c r="B134">
        <v>616.44500000000005</v>
      </c>
      <c r="C134">
        <v>493.65899999999999</v>
      </c>
      <c r="D134">
        <v>476.57799999999997</v>
      </c>
      <c r="E134">
        <v>501.024</v>
      </c>
      <c r="F134">
        <v>547.6</v>
      </c>
      <c r="G134">
        <v>735.125</v>
      </c>
      <c r="H134">
        <v>292.58800000000002</v>
      </c>
      <c r="I134">
        <v>239.11600000000001</v>
      </c>
      <c r="J134">
        <v>205.227</v>
      </c>
      <c r="K134">
        <v>264.87400000000002</v>
      </c>
      <c r="L134">
        <v>241.77600000000001</v>
      </c>
      <c r="M134">
        <v>195.363</v>
      </c>
      <c r="N134">
        <v>163.64699999999999</v>
      </c>
      <c r="O134">
        <v>177.155</v>
      </c>
      <c r="P134">
        <v>196.98400000000001</v>
      </c>
      <c r="Q134">
        <v>319.23</v>
      </c>
      <c r="R134">
        <v>135.16</v>
      </c>
      <c r="S134">
        <v>99.165999999999997</v>
      </c>
      <c r="T134">
        <v>149.386</v>
      </c>
      <c r="U134">
        <v>586.90700000000004</v>
      </c>
      <c r="V134">
        <v>713.59500000000003</v>
      </c>
      <c r="W134">
        <v>790.24599999999998</v>
      </c>
      <c r="X134">
        <v>727.64499999999998</v>
      </c>
      <c r="Y134">
        <v>738.81</v>
      </c>
      <c r="Z134" s="27">
        <v>9607.3060000000005</v>
      </c>
    </row>
    <row r="135" spans="1:26" ht="15" x14ac:dyDescent="0.25">
      <c r="A135" s="13">
        <v>45758</v>
      </c>
      <c r="B135">
        <v>546.69200000000001</v>
      </c>
      <c r="C135">
        <v>510.637</v>
      </c>
      <c r="D135">
        <v>471.483</v>
      </c>
      <c r="E135">
        <v>486.70600000000002</v>
      </c>
      <c r="F135">
        <v>521.22</v>
      </c>
      <c r="G135">
        <v>711.58199999999999</v>
      </c>
      <c r="H135">
        <v>263.98399999999998</v>
      </c>
      <c r="I135">
        <v>177.15100000000001</v>
      </c>
      <c r="J135">
        <v>136.708</v>
      </c>
      <c r="K135">
        <v>105.19799999999999</v>
      </c>
      <c r="L135">
        <v>192.63200000000001</v>
      </c>
      <c r="M135">
        <v>283.37299999999999</v>
      </c>
      <c r="N135">
        <v>271.86700000000002</v>
      </c>
      <c r="O135">
        <v>136.12200000000001</v>
      </c>
      <c r="P135">
        <v>79.221000000000004</v>
      </c>
      <c r="Q135">
        <v>335.54</v>
      </c>
      <c r="R135">
        <v>109.693</v>
      </c>
      <c r="S135">
        <v>92.738</v>
      </c>
      <c r="T135">
        <v>98.144999999999996</v>
      </c>
      <c r="U135">
        <v>537.94899999999996</v>
      </c>
      <c r="V135">
        <v>776.99199999999996</v>
      </c>
      <c r="W135">
        <v>695.29300000000001</v>
      </c>
      <c r="X135">
        <v>646.19299999999998</v>
      </c>
      <c r="Y135">
        <v>703.55799999999999</v>
      </c>
      <c r="Z135" s="27">
        <v>8890.6769999999997</v>
      </c>
    </row>
    <row r="136" spans="1:26" ht="15" x14ac:dyDescent="0.25">
      <c r="A136" s="13">
        <v>45759</v>
      </c>
      <c r="B136">
        <v>636.14800000000002</v>
      </c>
      <c r="C136">
        <v>519.65700000000004</v>
      </c>
      <c r="D136">
        <v>467.74900000000002</v>
      </c>
      <c r="E136">
        <v>493.25900000000001</v>
      </c>
      <c r="F136">
        <v>512.346</v>
      </c>
      <c r="G136">
        <v>696.65099999999995</v>
      </c>
      <c r="H136">
        <v>214.476</v>
      </c>
      <c r="I136">
        <v>95.204999999999998</v>
      </c>
      <c r="J136">
        <v>70.543999999999997</v>
      </c>
      <c r="K136">
        <v>97.12</v>
      </c>
      <c r="L136">
        <v>178.90799999999999</v>
      </c>
      <c r="M136">
        <v>246.821</v>
      </c>
      <c r="N136">
        <v>239.21899999999999</v>
      </c>
      <c r="O136">
        <v>107.31100000000001</v>
      </c>
      <c r="P136">
        <v>73.834000000000003</v>
      </c>
      <c r="Q136">
        <v>333.64699999999999</v>
      </c>
      <c r="R136">
        <v>164.62100000000001</v>
      </c>
      <c r="S136">
        <v>156.095</v>
      </c>
      <c r="T136">
        <v>103.14</v>
      </c>
      <c r="U136">
        <v>521.89099999999996</v>
      </c>
      <c r="V136">
        <v>762.00300000000004</v>
      </c>
      <c r="W136">
        <v>666.02</v>
      </c>
      <c r="X136">
        <v>669.62699999999995</v>
      </c>
      <c r="Y136">
        <v>748.274</v>
      </c>
      <c r="Z136" s="27">
        <v>8774.5659999999989</v>
      </c>
    </row>
    <row r="137" spans="1:26" ht="15" x14ac:dyDescent="0.25">
      <c r="A137" s="13">
        <v>45760</v>
      </c>
      <c r="B137">
        <v>598.18200000000002</v>
      </c>
      <c r="C137">
        <v>565.95100000000002</v>
      </c>
      <c r="D137">
        <v>475.24599999999998</v>
      </c>
      <c r="E137">
        <v>491.18400000000003</v>
      </c>
      <c r="F137">
        <v>499.62900000000002</v>
      </c>
      <c r="G137">
        <v>686.81600000000003</v>
      </c>
      <c r="H137">
        <v>164.33</v>
      </c>
      <c r="I137">
        <v>70.375</v>
      </c>
      <c r="J137">
        <v>67.707999999999998</v>
      </c>
      <c r="K137">
        <v>97.403999999999996</v>
      </c>
      <c r="L137">
        <v>166.19399999999999</v>
      </c>
      <c r="M137">
        <v>225.494</v>
      </c>
      <c r="N137">
        <v>218.178</v>
      </c>
      <c r="O137">
        <v>124.883</v>
      </c>
      <c r="P137">
        <v>84.936999999999998</v>
      </c>
      <c r="Q137">
        <v>271.75799999999998</v>
      </c>
      <c r="R137">
        <v>138.70400000000001</v>
      </c>
      <c r="S137">
        <v>73.959999999999994</v>
      </c>
      <c r="T137">
        <v>97.153000000000006</v>
      </c>
      <c r="U137">
        <v>468.95</v>
      </c>
      <c r="V137">
        <v>599.15499999999997</v>
      </c>
      <c r="W137">
        <v>629.51199999999994</v>
      </c>
      <c r="X137">
        <v>709.64</v>
      </c>
      <c r="Y137">
        <v>707.68100000000004</v>
      </c>
      <c r="Z137" s="27">
        <v>8233.0239999999994</v>
      </c>
    </row>
    <row r="138" spans="1:26" ht="15" x14ac:dyDescent="0.25">
      <c r="A138" s="13">
        <v>45761</v>
      </c>
      <c r="B138">
        <v>571.85400000000004</v>
      </c>
      <c r="C138">
        <v>539.84799999999996</v>
      </c>
      <c r="D138">
        <v>553.29899999999998</v>
      </c>
      <c r="E138">
        <v>616.02099999999996</v>
      </c>
      <c r="F138">
        <v>616.62300000000005</v>
      </c>
      <c r="G138">
        <v>691.33500000000004</v>
      </c>
      <c r="H138">
        <v>225.82599999999999</v>
      </c>
      <c r="I138">
        <v>101.61799999999999</v>
      </c>
      <c r="J138">
        <v>84.210999999999999</v>
      </c>
      <c r="K138">
        <v>113.84399999999999</v>
      </c>
      <c r="L138">
        <v>212.12899999999999</v>
      </c>
      <c r="M138">
        <v>267.11200000000002</v>
      </c>
      <c r="N138">
        <v>184.32400000000001</v>
      </c>
      <c r="O138">
        <v>106.414</v>
      </c>
      <c r="P138">
        <v>107.45099999999999</v>
      </c>
      <c r="Q138">
        <v>319.291</v>
      </c>
      <c r="R138">
        <v>170.785</v>
      </c>
      <c r="S138">
        <v>108.575</v>
      </c>
      <c r="T138">
        <v>124.053</v>
      </c>
      <c r="U138">
        <v>633.56100000000004</v>
      </c>
      <c r="V138">
        <v>758.303</v>
      </c>
      <c r="W138">
        <v>643.875</v>
      </c>
      <c r="X138">
        <v>731.548</v>
      </c>
      <c r="Y138">
        <v>735.43299999999999</v>
      </c>
      <c r="Z138" s="27">
        <v>9217.3329999999987</v>
      </c>
    </row>
    <row r="139" spans="1:26" ht="15" x14ac:dyDescent="0.25">
      <c r="A139" s="13">
        <v>45762</v>
      </c>
      <c r="B139">
        <v>552.92999999999995</v>
      </c>
      <c r="C139">
        <v>475.16199999999998</v>
      </c>
      <c r="D139">
        <v>472.38799999999998</v>
      </c>
      <c r="E139">
        <v>489.92700000000002</v>
      </c>
      <c r="F139">
        <v>520.95699999999999</v>
      </c>
      <c r="G139">
        <v>725.61400000000003</v>
      </c>
      <c r="H139">
        <v>248.87899999999999</v>
      </c>
      <c r="I139">
        <v>220.04900000000001</v>
      </c>
      <c r="J139">
        <v>172.62200000000001</v>
      </c>
      <c r="K139">
        <v>201.04400000000001</v>
      </c>
      <c r="L139">
        <v>152.19300000000001</v>
      </c>
      <c r="M139">
        <v>141.20699999999999</v>
      </c>
      <c r="N139">
        <v>110.855</v>
      </c>
      <c r="O139">
        <v>76.522000000000006</v>
      </c>
      <c r="P139">
        <v>84.605999999999995</v>
      </c>
      <c r="Q139">
        <v>319.78899999999999</v>
      </c>
      <c r="R139">
        <v>159.43100000000001</v>
      </c>
      <c r="S139">
        <v>105.57599999999999</v>
      </c>
      <c r="T139">
        <v>109.348</v>
      </c>
      <c r="U139">
        <v>473.95</v>
      </c>
      <c r="V139">
        <v>622.13400000000001</v>
      </c>
      <c r="W139">
        <v>635.39800000000002</v>
      </c>
      <c r="X139">
        <v>710.548</v>
      </c>
      <c r="Y139">
        <v>736.67200000000003</v>
      </c>
      <c r="Z139" s="27">
        <v>8517.8009999999977</v>
      </c>
    </row>
    <row r="140" spans="1:26" ht="15" x14ac:dyDescent="0.25">
      <c r="A140" s="13">
        <v>45763</v>
      </c>
      <c r="B140">
        <v>609.17200000000003</v>
      </c>
      <c r="C140">
        <v>505.548</v>
      </c>
      <c r="D140">
        <v>479.56400000000002</v>
      </c>
      <c r="E140">
        <v>504.99</v>
      </c>
      <c r="F140">
        <v>553.56500000000005</v>
      </c>
      <c r="G140">
        <v>674.58199999999999</v>
      </c>
      <c r="H140">
        <v>268.27600000000001</v>
      </c>
      <c r="I140">
        <v>222.08799999999999</v>
      </c>
      <c r="J140">
        <v>212.98699999999999</v>
      </c>
      <c r="K140">
        <v>213.52600000000001</v>
      </c>
      <c r="L140">
        <v>157.721</v>
      </c>
      <c r="M140">
        <v>77.191999999999993</v>
      </c>
      <c r="N140">
        <v>77.221000000000004</v>
      </c>
      <c r="O140">
        <v>117.803</v>
      </c>
      <c r="P140">
        <v>125.723</v>
      </c>
      <c r="Q140">
        <v>319.23099999999999</v>
      </c>
      <c r="R140">
        <v>188.393</v>
      </c>
      <c r="S140">
        <v>81.251000000000005</v>
      </c>
      <c r="T140">
        <v>161.239</v>
      </c>
      <c r="U140">
        <v>646.18600000000004</v>
      </c>
      <c r="V140">
        <v>636.51300000000003</v>
      </c>
      <c r="W140">
        <v>704.80600000000004</v>
      </c>
      <c r="X140">
        <v>672.73800000000006</v>
      </c>
      <c r="Y140">
        <v>738.36500000000001</v>
      </c>
      <c r="Z140" s="27">
        <v>8948.6799999999985</v>
      </c>
    </row>
    <row r="141" spans="1:26" ht="15" x14ac:dyDescent="0.25">
      <c r="A141" s="13">
        <v>45764</v>
      </c>
      <c r="B141">
        <v>552.39499999999998</v>
      </c>
      <c r="C141">
        <v>477.57499999999999</v>
      </c>
      <c r="D141">
        <v>463.70600000000002</v>
      </c>
      <c r="E141">
        <v>488.67</v>
      </c>
      <c r="F141">
        <v>546.03700000000003</v>
      </c>
      <c r="G141">
        <v>721.37199999999996</v>
      </c>
      <c r="H141">
        <v>244.917</v>
      </c>
      <c r="I141">
        <v>221.29900000000001</v>
      </c>
      <c r="J141">
        <v>231.75299999999999</v>
      </c>
      <c r="K141">
        <v>214.34700000000001</v>
      </c>
      <c r="L141">
        <v>239.96199999999999</v>
      </c>
      <c r="M141">
        <v>198.89400000000001</v>
      </c>
      <c r="N141">
        <v>134.92599999999999</v>
      </c>
      <c r="O141">
        <v>90.647000000000006</v>
      </c>
      <c r="P141">
        <v>92.546000000000006</v>
      </c>
      <c r="Q141">
        <v>331.94400000000002</v>
      </c>
      <c r="R141">
        <v>179.804</v>
      </c>
      <c r="S141">
        <v>83.456000000000003</v>
      </c>
      <c r="T141">
        <v>107.38</v>
      </c>
      <c r="U141">
        <v>470.49200000000002</v>
      </c>
      <c r="V141">
        <v>617.947</v>
      </c>
      <c r="W141">
        <v>708.125</v>
      </c>
      <c r="X141">
        <v>775.18</v>
      </c>
      <c r="Y141">
        <v>762.42200000000003</v>
      </c>
      <c r="Z141" s="27">
        <v>8955.7960000000021</v>
      </c>
    </row>
    <row r="142" spans="1:26" ht="15" x14ac:dyDescent="0.25">
      <c r="A142" s="13">
        <v>45765</v>
      </c>
      <c r="B142">
        <v>597.41999999999996</v>
      </c>
      <c r="C142">
        <v>488.548</v>
      </c>
      <c r="D142">
        <v>486.36599999999999</v>
      </c>
      <c r="E142">
        <v>506.44499999999999</v>
      </c>
      <c r="F142">
        <v>601.17399999999998</v>
      </c>
      <c r="G142">
        <v>658.702</v>
      </c>
      <c r="H142">
        <v>233.52500000000001</v>
      </c>
      <c r="I142">
        <v>189.02500000000001</v>
      </c>
      <c r="J142">
        <v>164.995</v>
      </c>
      <c r="K142">
        <v>98.168999999999997</v>
      </c>
      <c r="L142">
        <v>132.78100000000001</v>
      </c>
      <c r="M142">
        <v>145.02199999999999</v>
      </c>
      <c r="N142">
        <v>122.825</v>
      </c>
      <c r="O142">
        <v>176.101</v>
      </c>
      <c r="P142">
        <v>186.12899999999999</v>
      </c>
      <c r="Q142">
        <v>294.19499999999999</v>
      </c>
      <c r="R142">
        <v>239.21899999999999</v>
      </c>
      <c r="S142">
        <v>232.01300000000001</v>
      </c>
      <c r="T142">
        <v>267.61</v>
      </c>
      <c r="U142">
        <v>611.35900000000004</v>
      </c>
      <c r="V142">
        <v>763.88</v>
      </c>
      <c r="W142">
        <v>674.80799999999999</v>
      </c>
      <c r="X142">
        <v>617.94500000000005</v>
      </c>
      <c r="Y142">
        <v>697.774</v>
      </c>
      <c r="Z142" s="27">
        <v>9186.0299999999988</v>
      </c>
    </row>
    <row r="143" spans="1:26" ht="15" x14ac:dyDescent="0.25">
      <c r="A143" s="13">
        <v>45766</v>
      </c>
      <c r="B143">
        <v>523.84299999999996</v>
      </c>
      <c r="C143">
        <v>476.92899999999997</v>
      </c>
      <c r="D143">
        <v>463.70299999999997</v>
      </c>
      <c r="E143">
        <v>487.49</v>
      </c>
      <c r="F143">
        <v>525.66099999999994</v>
      </c>
      <c r="G143">
        <v>666.79899999999998</v>
      </c>
      <c r="H143">
        <v>211.89599999999999</v>
      </c>
      <c r="I143">
        <v>160.41499999999999</v>
      </c>
      <c r="J143">
        <v>73.162000000000006</v>
      </c>
      <c r="K143">
        <v>106.788</v>
      </c>
      <c r="L143">
        <v>150.155</v>
      </c>
      <c r="M143">
        <v>279.46600000000001</v>
      </c>
      <c r="N143">
        <v>169.87299999999999</v>
      </c>
      <c r="O143">
        <v>75.664000000000001</v>
      </c>
      <c r="P143">
        <v>75.114000000000004</v>
      </c>
      <c r="Q143">
        <v>319.3</v>
      </c>
      <c r="R143">
        <v>168.464</v>
      </c>
      <c r="S143">
        <v>86.491</v>
      </c>
      <c r="T143">
        <v>93.278999999999996</v>
      </c>
      <c r="U143">
        <v>492.33300000000003</v>
      </c>
      <c r="V143">
        <v>748.28300000000002</v>
      </c>
      <c r="W143">
        <v>669.66899999999998</v>
      </c>
      <c r="X143">
        <v>617.17999999999995</v>
      </c>
      <c r="Y143">
        <v>744.35599999999999</v>
      </c>
      <c r="Z143" s="27">
        <v>8386.3129999999983</v>
      </c>
    </row>
    <row r="144" spans="1:26" ht="15" x14ac:dyDescent="0.25">
      <c r="A144" s="13">
        <v>45767</v>
      </c>
      <c r="B144">
        <v>628.20000000000005</v>
      </c>
      <c r="C144">
        <v>511.923</v>
      </c>
      <c r="D144">
        <v>478.32799999999997</v>
      </c>
      <c r="E144">
        <v>504.61599999999999</v>
      </c>
      <c r="F144">
        <v>532.47</v>
      </c>
      <c r="G144">
        <v>688.26</v>
      </c>
      <c r="H144">
        <v>249.81899999999999</v>
      </c>
      <c r="I144">
        <v>226.46199999999999</v>
      </c>
      <c r="J144">
        <v>201.571</v>
      </c>
      <c r="K144">
        <v>243.654</v>
      </c>
      <c r="L144">
        <v>351.49200000000002</v>
      </c>
      <c r="M144">
        <v>402.76</v>
      </c>
      <c r="N144">
        <v>410.608</v>
      </c>
      <c r="O144">
        <v>328.06599999999997</v>
      </c>
      <c r="P144">
        <v>209.99799999999999</v>
      </c>
      <c r="Q144">
        <v>330.77199999999999</v>
      </c>
      <c r="R144">
        <v>208.15899999999999</v>
      </c>
      <c r="S144">
        <v>148.63</v>
      </c>
      <c r="T144">
        <v>229.92099999999999</v>
      </c>
      <c r="U144">
        <v>607.64</v>
      </c>
      <c r="V144">
        <v>765.35900000000004</v>
      </c>
      <c r="W144">
        <v>659.27</v>
      </c>
      <c r="X144">
        <v>709.12</v>
      </c>
      <c r="Y144">
        <v>741.17200000000003</v>
      </c>
      <c r="Z144" s="27">
        <v>10368.270000000002</v>
      </c>
    </row>
    <row r="145" spans="1:26" ht="15" x14ac:dyDescent="0.25">
      <c r="A145" s="13">
        <v>45768</v>
      </c>
      <c r="B145">
        <v>603.47</v>
      </c>
      <c r="C145">
        <v>479.13</v>
      </c>
      <c r="D145">
        <v>462.42</v>
      </c>
      <c r="E145">
        <v>464.64699999999999</v>
      </c>
      <c r="F145">
        <v>460.73700000000002</v>
      </c>
      <c r="G145">
        <v>550.322</v>
      </c>
      <c r="H145">
        <v>130.77799999999999</v>
      </c>
      <c r="I145">
        <v>179.36799999999999</v>
      </c>
      <c r="J145">
        <v>313.99099999999999</v>
      </c>
      <c r="K145">
        <v>360.71699999999998</v>
      </c>
      <c r="L145">
        <v>391.92899999999997</v>
      </c>
      <c r="M145">
        <v>385.69099999999997</v>
      </c>
      <c r="N145">
        <v>389.91300000000001</v>
      </c>
      <c r="O145">
        <v>296.01100000000002</v>
      </c>
      <c r="P145">
        <v>173.791</v>
      </c>
      <c r="Q145">
        <v>306.07100000000003</v>
      </c>
      <c r="R145">
        <v>183.48</v>
      </c>
      <c r="S145">
        <v>134.43199999999999</v>
      </c>
      <c r="T145">
        <v>179.31</v>
      </c>
      <c r="U145">
        <v>550.25699999999995</v>
      </c>
      <c r="V145">
        <v>729.28899999999999</v>
      </c>
      <c r="W145">
        <v>669.26099999999997</v>
      </c>
      <c r="X145">
        <v>717.31500000000005</v>
      </c>
      <c r="Y145">
        <v>730.20699999999999</v>
      </c>
      <c r="Z145" s="27">
        <v>9842.5370000000003</v>
      </c>
    </row>
    <row r="146" spans="1:26" ht="15" x14ac:dyDescent="0.25">
      <c r="A146" s="13">
        <v>45769</v>
      </c>
      <c r="B146">
        <v>598.226</v>
      </c>
      <c r="C146">
        <v>494.87200000000001</v>
      </c>
      <c r="D146">
        <v>460.334</v>
      </c>
      <c r="E146">
        <v>485.40499999999997</v>
      </c>
      <c r="F146">
        <v>534.53599999999994</v>
      </c>
      <c r="G146">
        <v>651.86</v>
      </c>
      <c r="H146">
        <v>270.06299999999999</v>
      </c>
      <c r="I146">
        <v>281.411</v>
      </c>
      <c r="J146">
        <v>330.21699999999998</v>
      </c>
      <c r="K146">
        <v>384.60599999999999</v>
      </c>
      <c r="L146">
        <v>374.31400000000002</v>
      </c>
      <c r="M146">
        <v>311.46300000000002</v>
      </c>
      <c r="N146">
        <v>302.90800000000002</v>
      </c>
      <c r="O146">
        <v>245.80199999999999</v>
      </c>
      <c r="P146">
        <v>211.81800000000001</v>
      </c>
      <c r="Q146">
        <v>501.48500000000001</v>
      </c>
      <c r="R146">
        <v>320.36</v>
      </c>
      <c r="S146">
        <v>249.108</v>
      </c>
      <c r="T146">
        <v>307.77800000000002</v>
      </c>
      <c r="U146">
        <v>755.47199999999998</v>
      </c>
      <c r="V146">
        <v>762.85299999999995</v>
      </c>
      <c r="W146">
        <v>733.81200000000001</v>
      </c>
      <c r="X146">
        <v>804.99400000000003</v>
      </c>
      <c r="Y146">
        <v>832.31500000000005</v>
      </c>
      <c r="Z146" s="27">
        <v>11206.012000000001</v>
      </c>
    </row>
    <row r="147" spans="1:26" ht="15" x14ac:dyDescent="0.25">
      <c r="A147" s="13">
        <v>45770</v>
      </c>
      <c r="B147">
        <v>693.38599999999997</v>
      </c>
      <c r="C147">
        <v>588.90300000000002</v>
      </c>
      <c r="D147">
        <v>561.68200000000002</v>
      </c>
      <c r="E147">
        <v>586.00900000000001</v>
      </c>
      <c r="F147">
        <v>618.851</v>
      </c>
      <c r="G147">
        <v>738.35599999999999</v>
      </c>
      <c r="H147">
        <v>323.37299999999999</v>
      </c>
      <c r="I147">
        <v>333.22300000000001</v>
      </c>
      <c r="J147">
        <v>437.82400000000001</v>
      </c>
      <c r="K147">
        <v>477.82299999999998</v>
      </c>
      <c r="L147">
        <v>414.86</v>
      </c>
      <c r="M147">
        <v>414.589</v>
      </c>
      <c r="N147">
        <v>375.81400000000002</v>
      </c>
      <c r="O147">
        <v>241.339</v>
      </c>
      <c r="P147">
        <v>252.69499999999999</v>
      </c>
      <c r="Q147">
        <v>521.02599999999995</v>
      </c>
      <c r="R147">
        <v>362.71300000000002</v>
      </c>
      <c r="S147">
        <v>264.11099999999999</v>
      </c>
      <c r="T147">
        <v>253.298</v>
      </c>
      <c r="U147">
        <v>449.38200000000001</v>
      </c>
      <c r="V147">
        <v>622.31600000000003</v>
      </c>
      <c r="W147">
        <v>636.78099999999995</v>
      </c>
      <c r="X147">
        <v>706.43</v>
      </c>
      <c r="Y147">
        <v>741.31399999999996</v>
      </c>
      <c r="Z147" s="27">
        <v>11616.098</v>
      </c>
    </row>
    <row r="148" spans="1:26" ht="15" x14ac:dyDescent="0.25">
      <c r="A148" s="13">
        <v>45771</v>
      </c>
      <c r="B148">
        <v>551.61599999999999</v>
      </c>
      <c r="C148">
        <v>504.471</v>
      </c>
      <c r="D148">
        <v>470.76299999999998</v>
      </c>
      <c r="E148">
        <v>496.90800000000002</v>
      </c>
      <c r="F148">
        <v>534.50699999999995</v>
      </c>
      <c r="G148">
        <v>659.80600000000004</v>
      </c>
      <c r="H148">
        <v>278.38099999999997</v>
      </c>
      <c r="I148">
        <v>323.19499999999999</v>
      </c>
      <c r="J148">
        <v>384.19799999999998</v>
      </c>
      <c r="K148">
        <v>397.90800000000002</v>
      </c>
      <c r="L148">
        <v>380.67099999999999</v>
      </c>
      <c r="M148">
        <v>380.68200000000002</v>
      </c>
      <c r="N148">
        <v>263.74400000000003</v>
      </c>
      <c r="O148">
        <v>211.80799999999999</v>
      </c>
      <c r="P148">
        <v>181.477</v>
      </c>
      <c r="Q148">
        <v>383.036</v>
      </c>
      <c r="R148">
        <v>195.261</v>
      </c>
      <c r="S148">
        <v>118.18</v>
      </c>
      <c r="T148">
        <v>257.81400000000002</v>
      </c>
      <c r="U148">
        <v>720.19899999999996</v>
      </c>
      <c r="V148">
        <v>823.47299999999996</v>
      </c>
      <c r="W148">
        <v>693.41600000000005</v>
      </c>
      <c r="X148">
        <v>783.13599999999997</v>
      </c>
      <c r="Y148">
        <v>774.92899999999997</v>
      </c>
      <c r="Z148" s="27">
        <v>10769.579000000002</v>
      </c>
    </row>
    <row r="149" spans="1:26" ht="15" x14ac:dyDescent="0.25">
      <c r="A149" s="13">
        <v>45772</v>
      </c>
      <c r="B149">
        <v>579.255</v>
      </c>
      <c r="C149">
        <v>487.30399999999997</v>
      </c>
      <c r="D149">
        <v>466.93099999999998</v>
      </c>
      <c r="E149">
        <v>490.53</v>
      </c>
      <c r="F149">
        <v>515.90599999999995</v>
      </c>
      <c r="G149">
        <v>612.15599999999995</v>
      </c>
      <c r="H149">
        <v>228.58600000000001</v>
      </c>
      <c r="I149">
        <v>219.399</v>
      </c>
      <c r="J149">
        <v>215.19</v>
      </c>
      <c r="K149">
        <v>262.67500000000001</v>
      </c>
      <c r="L149">
        <v>330.47699999999998</v>
      </c>
      <c r="M149">
        <v>373.05900000000003</v>
      </c>
      <c r="N149">
        <v>175.53700000000001</v>
      </c>
      <c r="O149">
        <v>152.381</v>
      </c>
      <c r="P149">
        <v>151.01400000000001</v>
      </c>
      <c r="Q149">
        <v>394.91</v>
      </c>
      <c r="R149">
        <v>252.143</v>
      </c>
      <c r="S149">
        <v>154.679</v>
      </c>
      <c r="T149">
        <v>111.965</v>
      </c>
      <c r="U149">
        <v>416.73500000000001</v>
      </c>
      <c r="V149">
        <v>741.95</v>
      </c>
      <c r="W149">
        <v>738.31500000000005</v>
      </c>
      <c r="X149">
        <v>610.303</v>
      </c>
      <c r="Y149">
        <v>677.71699999999998</v>
      </c>
      <c r="Z149" s="27">
        <v>9359.1170000000002</v>
      </c>
    </row>
    <row r="150" spans="1:26" ht="15" x14ac:dyDescent="0.25">
      <c r="A150" s="13">
        <v>45773</v>
      </c>
      <c r="B150">
        <v>578.75</v>
      </c>
      <c r="C150">
        <v>469.76499999999999</v>
      </c>
      <c r="D150">
        <v>459.40199999999999</v>
      </c>
      <c r="E150">
        <v>481.36200000000002</v>
      </c>
      <c r="F150">
        <v>499.54899999999998</v>
      </c>
      <c r="G150">
        <v>598.553</v>
      </c>
      <c r="H150">
        <v>188.21100000000001</v>
      </c>
      <c r="I150">
        <v>93.653000000000006</v>
      </c>
      <c r="J150">
        <v>97.655000000000001</v>
      </c>
      <c r="K150">
        <v>139.55000000000001</v>
      </c>
      <c r="L150">
        <v>249.66300000000001</v>
      </c>
      <c r="M150">
        <v>243.64599999999999</v>
      </c>
      <c r="N150">
        <v>211.63800000000001</v>
      </c>
      <c r="O150">
        <v>105.039</v>
      </c>
      <c r="P150">
        <v>109.33799999999999</v>
      </c>
      <c r="Q150">
        <v>330.09899999999999</v>
      </c>
      <c r="R150">
        <v>172.66900000000001</v>
      </c>
      <c r="S150">
        <v>143.054</v>
      </c>
      <c r="T150">
        <v>102.37</v>
      </c>
      <c r="U150">
        <v>454.33600000000001</v>
      </c>
      <c r="V150">
        <v>754.06200000000001</v>
      </c>
      <c r="W150">
        <v>689.05899999999997</v>
      </c>
      <c r="X150">
        <v>612.55200000000002</v>
      </c>
      <c r="Y150">
        <v>709.971</v>
      </c>
      <c r="Z150" s="27">
        <v>8493.9459999999999</v>
      </c>
    </row>
    <row r="151" spans="1:26" ht="15" x14ac:dyDescent="0.25">
      <c r="A151" s="13">
        <v>45774</v>
      </c>
      <c r="B151">
        <v>602.48599999999999</v>
      </c>
      <c r="C151">
        <v>461.53699999999998</v>
      </c>
      <c r="D151">
        <v>460.98</v>
      </c>
      <c r="E151">
        <v>485.1</v>
      </c>
      <c r="F151">
        <v>523.10900000000004</v>
      </c>
      <c r="G151">
        <v>658.59</v>
      </c>
      <c r="H151">
        <v>281.03399999999999</v>
      </c>
      <c r="I151">
        <v>319.952</v>
      </c>
      <c r="J151">
        <v>352.18900000000002</v>
      </c>
      <c r="K151">
        <v>355.65499999999997</v>
      </c>
      <c r="L151">
        <v>335.005</v>
      </c>
      <c r="M151">
        <v>290.59500000000003</v>
      </c>
      <c r="N151">
        <v>347.291</v>
      </c>
      <c r="O151">
        <v>284.85199999999998</v>
      </c>
      <c r="P151">
        <v>264.75400000000002</v>
      </c>
      <c r="Q151">
        <v>475.67700000000002</v>
      </c>
      <c r="R151">
        <v>297.11099999999999</v>
      </c>
      <c r="S151">
        <v>181.46100000000001</v>
      </c>
      <c r="T151">
        <v>248.10400000000001</v>
      </c>
      <c r="U151">
        <v>752.69399999999996</v>
      </c>
      <c r="V151">
        <v>943.428</v>
      </c>
      <c r="W151">
        <v>735.32299999999998</v>
      </c>
      <c r="X151">
        <v>793.98400000000004</v>
      </c>
      <c r="Y151">
        <v>762.91200000000003</v>
      </c>
      <c r="Z151" s="27">
        <v>11213.823000000002</v>
      </c>
    </row>
    <row r="152" spans="1:26" ht="15" x14ac:dyDescent="0.25">
      <c r="A152" s="13">
        <v>45775</v>
      </c>
      <c r="B152">
        <v>579.55200000000002</v>
      </c>
      <c r="C152">
        <v>504.27199999999999</v>
      </c>
      <c r="D152">
        <v>469.43299999999999</v>
      </c>
      <c r="E152">
        <v>492.41199999999998</v>
      </c>
      <c r="F152">
        <v>509.51299999999998</v>
      </c>
      <c r="G152">
        <v>599.971</v>
      </c>
      <c r="H152">
        <v>250.48599999999999</v>
      </c>
      <c r="I152">
        <v>284.32299999999998</v>
      </c>
      <c r="J152">
        <v>326.20400000000001</v>
      </c>
      <c r="K152">
        <v>335.19200000000001</v>
      </c>
      <c r="L152">
        <v>409.65800000000002</v>
      </c>
      <c r="M152">
        <v>397.053</v>
      </c>
      <c r="N152">
        <v>324.84300000000002</v>
      </c>
      <c r="O152">
        <v>241.31700000000001</v>
      </c>
      <c r="P152">
        <v>158.37299999999999</v>
      </c>
      <c r="Q152">
        <v>400.96699999999998</v>
      </c>
      <c r="R152">
        <v>234.506</v>
      </c>
      <c r="S152">
        <v>156.71199999999999</v>
      </c>
      <c r="T152">
        <v>168.322</v>
      </c>
      <c r="U152">
        <v>480.67200000000003</v>
      </c>
      <c r="V152">
        <v>691.42200000000003</v>
      </c>
      <c r="W152">
        <v>704.71199999999999</v>
      </c>
      <c r="X152">
        <v>731.447</v>
      </c>
      <c r="Y152">
        <v>764.37400000000002</v>
      </c>
      <c r="Z152" s="27">
        <v>10215.736000000001</v>
      </c>
    </row>
    <row r="153" spans="1:26" ht="15" x14ac:dyDescent="0.25">
      <c r="A153" s="13">
        <v>45776</v>
      </c>
      <c r="B153">
        <v>573.77</v>
      </c>
      <c r="C153">
        <v>499.43599999999998</v>
      </c>
      <c r="D153">
        <v>494.81599999999997</v>
      </c>
      <c r="E153">
        <v>520.40200000000004</v>
      </c>
      <c r="F153">
        <v>595.91800000000001</v>
      </c>
      <c r="G153">
        <v>670.12199999999996</v>
      </c>
      <c r="H153">
        <v>241.43299999999999</v>
      </c>
      <c r="I153">
        <v>234.666</v>
      </c>
      <c r="J153">
        <v>328.791</v>
      </c>
      <c r="K153">
        <v>268.03399999999999</v>
      </c>
      <c r="L153">
        <v>334.59</v>
      </c>
      <c r="M153">
        <v>397.57600000000002</v>
      </c>
      <c r="N153">
        <v>379.45499999999998</v>
      </c>
      <c r="O153">
        <v>334.11900000000003</v>
      </c>
      <c r="P153">
        <v>231.07499999999999</v>
      </c>
      <c r="Q153">
        <v>304.48</v>
      </c>
      <c r="R153">
        <v>189.05099999999999</v>
      </c>
      <c r="S153">
        <v>128.09399999999999</v>
      </c>
      <c r="T153">
        <v>138.83500000000001</v>
      </c>
      <c r="U153">
        <v>400.77</v>
      </c>
      <c r="V153">
        <v>627.28700000000003</v>
      </c>
      <c r="W153">
        <v>637.91099999999994</v>
      </c>
      <c r="X153">
        <v>711.58699999999999</v>
      </c>
      <c r="Y153">
        <v>723.31</v>
      </c>
      <c r="Z153" s="27">
        <v>9965.5279999999984</v>
      </c>
    </row>
    <row r="154" spans="1:26" ht="15" x14ac:dyDescent="0.25">
      <c r="A154" s="13">
        <v>45777</v>
      </c>
      <c r="B154">
        <v>543.37900000000002</v>
      </c>
      <c r="C154">
        <v>501.48500000000001</v>
      </c>
      <c r="D154">
        <v>472.12900000000002</v>
      </c>
      <c r="E154">
        <v>500.04599999999999</v>
      </c>
      <c r="F154">
        <v>562.53800000000001</v>
      </c>
      <c r="G154">
        <v>605.79100000000005</v>
      </c>
      <c r="H154">
        <v>250.96</v>
      </c>
      <c r="I154">
        <v>267.17500000000001</v>
      </c>
      <c r="J154">
        <v>354.28399999999999</v>
      </c>
      <c r="K154">
        <v>378.35899999999998</v>
      </c>
      <c r="L154">
        <v>405.16300000000001</v>
      </c>
      <c r="M154">
        <v>485.82499999999999</v>
      </c>
      <c r="N154">
        <v>262.97300000000001</v>
      </c>
      <c r="O154">
        <v>117.378</v>
      </c>
      <c r="P154">
        <v>116.851</v>
      </c>
      <c r="Q154">
        <v>369.65699999999998</v>
      </c>
      <c r="R154">
        <v>203.65199999999999</v>
      </c>
      <c r="S154">
        <v>116.027</v>
      </c>
      <c r="T154">
        <v>138.779</v>
      </c>
      <c r="U154">
        <v>437.17200000000003</v>
      </c>
      <c r="V154">
        <v>648.94600000000003</v>
      </c>
      <c r="W154">
        <v>646.12199999999996</v>
      </c>
      <c r="X154">
        <v>737.423</v>
      </c>
      <c r="Y154">
        <v>678.16600000000005</v>
      </c>
      <c r="Z154" s="27">
        <v>9800.2800000000007</v>
      </c>
    </row>
    <row r="155" spans="1:26" ht="15" x14ac:dyDescent="0.25">
      <c r="A155" s="13">
        <v>45778</v>
      </c>
      <c r="B155">
        <v>557.30399999999997</v>
      </c>
      <c r="C155">
        <v>516.45299999999997</v>
      </c>
      <c r="D155">
        <v>510.98700000000002</v>
      </c>
      <c r="E155">
        <v>591.01400000000001</v>
      </c>
      <c r="F155">
        <v>648.42899999999997</v>
      </c>
      <c r="G155">
        <v>671.10299999999995</v>
      </c>
      <c r="H155">
        <v>259.113</v>
      </c>
      <c r="I155">
        <v>228.91499999999999</v>
      </c>
      <c r="J155">
        <v>192.35</v>
      </c>
      <c r="K155">
        <v>216.54</v>
      </c>
      <c r="L155">
        <v>306.221</v>
      </c>
      <c r="M155">
        <v>233.566</v>
      </c>
      <c r="N155">
        <v>124.053</v>
      </c>
      <c r="O155">
        <v>113.32899999999999</v>
      </c>
      <c r="P155">
        <v>127.883</v>
      </c>
      <c r="Q155">
        <v>377.89600000000002</v>
      </c>
      <c r="R155">
        <v>232.42</v>
      </c>
      <c r="S155">
        <v>118.367</v>
      </c>
      <c r="T155">
        <v>131.67500000000001</v>
      </c>
      <c r="U155">
        <v>406.43299999999999</v>
      </c>
      <c r="V155">
        <v>627.96100000000001</v>
      </c>
      <c r="W155">
        <v>652.78599999999994</v>
      </c>
      <c r="X155">
        <v>714.26099999999997</v>
      </c>
      <c r="Y155">
        <v>720.59400000000005</v>
      </c>
      <c r="Z155" s="27">
        <v>9279.6529999999984</v>
      </c>
    </row>
    <row r="156" spans="1:26" ht="15" x14ac:dyDescent="0.25">
      <c r="A156" s="13">
        <v>45779</v>
      </c>
      <c r="B156">
        <v>550.048</v>
      </c>
      <c r="C156">
        <v>524.35799999999995</v>
      </c>
      <c r="D156">
        <v>473.197</v>
      </c>
      <c r="E156">
        <v>472.86500000000001</v>
      </c>
      <c r="F156">
        <v>470.94799999999998</v>
      </c>
      <c r="G156">
        <v>513.03499999999997</v>
      </c>
      <c r="H156">
        <v>97.519000000000005</v>
      </c>
      <c r="I156">
        <v>197.464</v>
      </c>
      <c r="J156">
        <v>297.64299999999997</v>
      </c>
      <c r="K156">
        <v>339.73700000000002</v>
      </c>
      <c r="L156">
        <v>350.54199999999997</v>
      </c>
      <c r="M156">
        <v>264.8</v>
      </c>
      <c r="N156">
        <v>421.36099999999999</v>
      </c>
      <c r="O156">
        <v>359.82100000000003</v>
      </c>
      <c r="P156">
        <v>315.31</v>
      </c>
      <c r="Q156">
        <v>467.53500000000003</v>
      </c>
      <c r="R156">
        <v>330.20600000000002</v>
      </c>
      <c r="S156">
        <v>261.76900000000001</v>
      </c>
      <c r="T156">
        <v>249.709</v>
      </c>
      <c r="U156">
        <v>503.43200000000002</v>
      </c>
      <c r="V156">
        <v>718.03399999999999</v>
      </c>
      <c r="W156">
        <v>641.78200000000004</v>
      </c>
      <c r="X156">
        <v>514.36</v>
      </c>
      <c r="Y156">
        <v>628.95600000000002</v>
      </c>
      <c r="Z156" s="27">
        <v>9964.4310000000005</v>
      </c>
    </row>
    <row r="157" spans="1:26" ht="15" x14ac:dyDescent="0.25">
      <c r="A157" s="13">
        <v>45780</v>
      </c>
      <c r="B157">
        <v>534.70299999999997</v>
      </c>
      <c r="C157">
        <v>477.93400000000003</v>
      </c>
      <c r="D157">
        <v>455.13600000000002</v>
      </c>
      <c r="E157">
        <v>477.464</v>
      </c>
      <c r="F157">
        <v>516.76499999999999</v>
      </c>
      <c r="G157">
        <v>596.92700000000002</v>
      </c>
      <c r="H157">
        <v>179.39500000000001</v>
      </c>
      <c r="I157">
        <v>130.75700000000001</v>
      </c>
      <c r="J157">
        <v>94.143000000000001</v>
      </c>
      <c r="K157">
        <v>127.254</v>
      </c>
      <c r="L157">
        <v>141.34700000000001</v>
      </c>
      <c r="M157">
        <v>251.48400000000001</v>
      </c>
      <c r="N157">
        <v>243.054</v>
      </c>
      <c r="O157">
        <v>115.97499999999999</v>
      </c>
      <c r="P157">
        <v>116.318</v>
      </c>
      <c r="Q157">
        <v>342.85599999999999</v>
      </c>
      <c r="R157">
        <v>193.55</v>
      </c>
      <c r="S157">
        <v>171.494</v>
      </c>
      <c r="T157">
        <v>109.67700000000001</v>
      </c>
      <c r="U157">
        <v>411.55200000000002</v>
      </c>
      <c r="V157">
        <v>729.78399999999999</v>
      </c>
      <c r="W157">
        <v>662.83699999999999</v>
      </c>
      <c r="X157">
        <v>614.36400000000003</v>
      </c>
      <c r="Y157">
        <v>637.51599999999996</v>
      </c>
      <c r="Z157" s="27">
        <v>8332.2859999999982</v>
      </c>
    </row>
    <row r="158" spans="1:26" ht="15" x14ac:dyDescent="0.25">
      <c r="A158" s="13">
        <v>45781</v>
      </c>
      <c r="B158">
        <v>508.72699999999998</v>
      </c>
      <c r="C158">
        <v>456.41899999999998</v>
      </c>
      <c r="D158">
        <v>466.49799999999999</v>
      </c>
      <c r="E158">
        <v>504.28899999999999</v>
      </c>
      <c r="F158">
        <v>594.68399999999997</v>
      </c>
      <c r="G158">
        <v>603.12</v>
      </c>
      <c r="H158">
        <v>279.62200000000001</v>
      </c>
      <c r="I158">
        <v>282.226</v>
      </c>
      <c r="J158">
        <v>312.71600000000001</v>
      </c>
      <c r="K158">
        <v>309.76799999999997</v>
      </c>
      <c r="L158">
        <v>381.85500000000002</v>
      </c>
      <c r="M158">
        <v>358.37400000000002</v>
      </c>
      <c r="N158">
        <v>367.88200000000001</v>
      </c>
      <c r="O158">
        <v>272.279</v>
      </c>
      <c r="P158">
        <v>240.84899999999999</v>
      </c>
      <c r="Q158">
        <v>472.37299999999999</v>
      </c>
      <c r="R158">
        <v>289.93599999999998</v>
      </c>
      <c r="S158">
        <v>232.334</v>
      </c>
      <c r="T158">
        <v>268.89999999999998</v>
      </c>
      <c r="U158">
        <v>540.32899999999995</v>
      </c>
      <c r="V158">
        <v>772.99199999999996</v>
      </c>
      <c r="W158">
        <v>789.12900000000002</v>
      </c>
      <c r="X158">
        <v>792.03499999999997</v>
      </c>
      <c r="Y158">
        <v>764.005</v>
      </c>
      <c r="Z158" s="27">
        <v>10861.340999999997</v>
      </c>
    </row>
    <row r="159" spans="1:26" ht="15" x14ac:dyDescent="0.25">
      <c r="A159" s="13">
        <v>45782</v>
      </c>
      <c r="B159">
        <v>578.25300000000004</v>
      </c>
      <c r="C159">
        <v>505.928</v>
      </c>
      <c r="D159">
        <v>477.21300000000002</v>
      </c>
      <c r="E159">
        <v>500.274</v>
      </c>
      <c r="F159">
        <v>530.51599999999996</v>
      </c>
      <c r="G159">
        <v>571.64499999999998</v>
      </c>
      <c r="H159">
        <v>267.81400000000002</v>
      </c>
      <c r="I159">
        <v>295.673</v>
      </c>
      <c r="J159">
        <v>345.84399999999999</v>
      </c>
      <c r="K159">
        <v>362.82600000000002</v>
      </c>
      <c r="L159">
        <v>386.08699999999999</v>
      </c>
      <c r="M159">
        <v>305.96600000000001</v>
      </c>
      <c r="N159">
        <v>296.00099999999998</v>
      </c>
      <c r="O159">
        <v>249.54</v>
      </c>
      <c r="P159">
        <v>191.464</v>
      </c>
      <c r="Q159">
        <v>423.69799999999998</v>
      </c>
      <c r="R159">
        <v>264.81299999999999</v>
      </c>
      <c r="S159">
        <v>184.47200000000001</v>
      </c>
      <c r="T159">
        <v>197.316</v>
      </c>
      <c r="U159">
        <v>446.19400000000002</v>
      </c>
      <c r="V159">
        <v>650.23</v>
      </c>
      <c r="W159">
        <v>717.92</v>
      </c>
      <c r="X159">
        <v>774.95100000000002</v>
      </c>
      <c r="Y159">
        <v>743.59799999999996</v>
      </c>
      <c r="Z159" s="27">
        <v>10268.236000000003</v>
      </c>
    </row>
    <row r="160" spans="1:26" ht="15" x14ac:dyDescent="0.25">
      <c r="A160" s="13">
        <v>45783</v>
      </c>
      <c r="B160">
        <v>580.11800000000005</v>
      </c>
      <c r="C160">
        <v>493.60399999999998</v>
      </c>
      <c r="D160">
        <v>477.84100000000001</v>
      </c>
      <c r="E160">
        <v>504.375</v>
      </c>
      <c r="F160">
        <v>579.88400000000001</v>
      </c>
      <c r="G160">
        <v>626.62599999999998</v>
      </c>
      <c r="H160">
        <v>294.548</v>
      </c>
      <c r="I160">
        <v>265.07499999999999</v>
      </c>
      <c r="J160">
        <v>304.59899999999999</v>
      </c>
      <c r="K160">
        <v>370.846</v>
      </c>
      <c r="L160">
        <v>429.95100000000002</v>
      </c>
      <c r="M160">
        <v>407.91199999999998</v>
      </c>
      <c r="N160">
        <v>372.70800000000003</v>
      </c>
      <c r="O160">
        <v>339.077</v>
      </c>
      <c r="P160">
        <v>279.24200000000002</v>
      </c>
      <c r="Q160">
        <v>431.57900000000001</v>
      </c>
      <c r="R160">
        <v>300.84899999999999</v>
      </c>
      <c r="S160">
        <v>234.16399999999999</v>
      </c>
      <c r="T160">
        <v>267.90699999999998</v>
      </c>
      <c r="U160">
        <v>627.93700000000001</v>
      </c>
      <c r="V160">
        <v>751.66200000000003</v>
      </c>
      <c r="W160">
        <v>754.995</v>
      </c>
      <c r="X160">
        <v>778.87400000000002</v>
      </c>
      <c r="Y160">
        <v>763.25400000000002</v>
      </c>
      <c r="Z160" s="27">
        <v>11237.627</v>
      </c>
    </row>
    <row r="161" spans="1:26" ht="15" x14ac:dyDescent="0.25">
      <c r="A161" s="13">
        <v>45784</v>
      </c>
      <c r="B161">
        <v>609.73</v>
      </c>
      <c r="C161">
        <v>495.06299999999999</v>
      </c>
      <c r="D161">
        <v>460.03500000000003</v>
      </c>
      <c r="E161">
        <v>485.19900000000001</v>
      </c>
      <c r="F161">
        <v>538.50800000000004</v>
      </c>
      <c r="G161">
        <v>527.44799999999998</v>
      </c>
      <c r="H161">
        <v>241.86</v>
      </c>
      <c r="I161">
        <v>231.018</v>
      </c>
      <c r="J161">
        <v>309.43400000000003</v>
      </c>
      <c r="K161">
        <v>245.05199999999999</v>
      </c>
      <c r="L161">
        <v>239.595</v>
      </c>
      <c r="M161">
        <v>272.84199999999998</v>
      </c>
      <c r="N161">
        <v>319.28899999999999</v>
      </c>
      <c r="O161">
        <v>317.91500000000002</v>
      </c>
      <c r="P161">
        <v>307.887</v>
      </c>
      <c r="Q161">
        <v>319.98</v>
      </c>
      <c r="R161">
        <v>221.81700000000001</v>
      </c>
      <c r="S161">
        <v>221.60900000000001</v>
      </c>
      <c r="T161">
        <v>279.363</v>
      </c>
      <c r="U161">
        <v>527.79999999999995</v>
      </c>
      <c r="V161">
        <v>738.39099999999996</v>
      </c>
      <c r="W161">
        <v>670.78899999999999</v>
      </c>
      <c r="X161">
        <v>672.86099999999999</v>
      </c>
      <c r="Y161">
        <v>739.68200000000002</v>
      </c>
      <c r="Z161" s="27">
        <v>9993.1670000000013</v>
      </c>
    </row>
    <row r="162" spans="1:26" ht="15" x14ac:dyDescent="0.25">
      <c r="A162" s="13">
        <v>45785</v>
      </c>
      <c r="B162">
        <v>594.67100000000005</v>
      </c>
      <c r="C162">
        <v>497.74799999999999</v>
      </c>
      <c r="D162">
        <v>496.32299999999998</v>
      </c>
      <c r="E162">
        <v>552.94899999999996</v>
      </c>
      <c r="F162">
        <v>612.80100000000004</v>
      </c>
      <c r="G162">
        <v>587.89099999999996</v>
      </c>
      <c r="H162">
        <v>283.42500000000001</v>
      </c>
      <c r="I162">
        <v>275.04899999999998</v>
      </c>
      <c r="J162">
        <v>295.52499999999998</v>
      </c>
      <c r="K162">
        <v>353.64</v>
      </c>
      <c r="L162">
        <v>488.01100000000002</v>
      </c>
      <c r="M162">
        <v>374.94400000000002</v>
      </c>
      <c r="N162">
        <v>257.92099999999999</v>
      </c>
      <c r="O162">
        <v>238.13800000000001</v>
      </c>
      <c r="P162">
        <v>255.119</v>
      </c>
      <c r="Q162">
        <v>509.63299999999998</v>
      </c>
      <c r="R162">
        <v>343.18200000000002</v>
      </c>
      <c r="S162">
        <v>226.12100000000001</v>
      </c>
      <c r="T162">
        <v>286.12299999999999</v>
      </c>
      <c r="U162">
        <v>501.077</v>
      </c>
      <c r="V162">
        <v>720.40800000000002</v>
      </c>
      <c r="W162">
        <v>757.27700000000004</v>
      </c>
      <c r="X162">
        <v>769.22299999999996</v>
      </c>
      <c r="Y162">
        <v>778.85699999999997</v>
      </c>
      <c r="Z162" s="27">
        <v>11056.056</v>
      </c>
    </row>
    <row r="163" spans="1:26" ht="15" x14ac:dyDescent="0.25">
      <c r="A163" s="13">
        <v>45786</v>
      </c>
      <c r="B163">
        <v>606.64499999999998</v>
      </c>
      <c r="C163">
        <v>540.91800000000001</v>
      </c>
      <c r="D163">
        <v>493.78800000000001</v>
      </c>
      <c r="E163">
        <v>496.54199999999997</v>
      </c>
      <c r="F163">
        <v>491.428</v>
      </c>
      <c r="G163">
        <v>502.28800000000001</v>
      </c>
      <c r="H163">
        <v>118.114</v>
      </c>
      <c r="I163">
        <v>149.42599999999999</v>
      </c>
      <c r="J163">
        <v>291.55799999999999</v>
      </c>
      <c r="K163">
        <v>329.74200000000002</v>
      </c>
      <c r="L163">
        <v>373.96899999999999</v>
      </c>
      <c r="M163">
        <v>401.17399999999998</v>
      </c>
      <c r="N163">
        <v>379.70800000000003</v>
      </c>
      <c r="O163">
        <v>406.6</v>
      </c>
      <c r="P163">
        <v>422.596</v>
      </c>
      <c r="Q163">
        <v>445.18099999999998</v>
      </c>
      <c r="R163">
        <v>457.827</v>
      </c>
      <c r="S163">
        <v>406.85399999999998</v>
      </c>
      <c r="T163">
        <v>314.447</v>
      </c>
      <c r="U163">
        <v>508.60700000000003</v>
      </c>
      <c r="V163">
        <v>678.495</v>
      </c>
      <c r="W163">
        <v>672.16800000000001</v>
      </c>
      <c r="X163">
        <v>558.82799999999997</v>
      </c>
      <c r="Y163">
        <v>690.18600000000004</v>
      </c>
      <c r="Z163" s="27">
        <v>10737.088999999998</v>
      </c>
    </row>
    <row r="164" spans="1:26" ht="15" x14ac:dyDescent="0.25">
      <c r="A164" s="13">
        <v>45787</v>
      </c>
      <c r="B164">
        <v>529.37099999999998</v>
      </c>
      <c r="C164">
        <v>494.66300000000001</v>
      </c>
      <c r="D164">
        <v>492.72500000000002</v>
      </c>
      <c r="E164">
        <v>516.11099999999999</v>
      </c>
      <c r="F164">
        <v>548.27700000000004</v>
      </c>
      <c r="G164">
        <v>537.99199999999996</v>
      </c>
      <c r="H164">
        <v>172.88499999999999</v>
      </c>
      <c r="I164">
        <v>100.962</v>
      </c>
      <c r="J164">
        <v>113.224</v>
      </c>
      <c r="K164">
        <v>146.68700000000001</v>
      </c>
      <c r="L164">
        <v>328.47699999999998</v>
      </c>
      <c r="M164">
        <v>289.351</v>
      </c>
      <c r="N164">
        <v>227.22300000000001</v>
      </c>
      <c r="O164">
        <v>165.828</v>
      </c>
      <c r="P164">
        <v>127.5</v>
      </c>
      <c r="Q164">
        <v>363.86200000000002</v>
      </c>
      <c r="R164">
        <v>220.511</v>
      </c>
      <c r="S164">
        <v>169.22399999999999</v>
      </c>
      <c r="T164">
        <v>146.91</v>
      </c>
      <c r="U164">
        <v>402.94499999999999</v>
      </c>
      <c r="V164">
        <v>759.41499999999996</v>
      </c>
      <c r="W164">
        <v>722.71699999999998</v>
      </c>
      <c r="X164">
        <v>636.13400000000001</v>
      </c>
      <c r="Y164">
        <v>720.65800000000002</v>
      </c>
      <c r="Z164" s="27">
        <v>8933.652</v>
      </c>
    </row>
    <row r="165" spans="1:26" ht="15" x14ac:dyDescent="0.25">
      <c r="A165" s="13">
        <v>45788</v>
      </c>
      <c r="B165">
        <v>653.18899999999996</v>
      </c>
      <c r="C165">
        <v>517.95799999999997</v>
      </c>
      <c r="D165">
        <v>466.67700000000002</v>
      </c>
      <c r="E165">
        <v>492.87099999999998</v>
      </c>
      <c r="F165">
        <v>529.08500000000004</v>
      </c>
      <c r="G165">
        <v>531.59199999999998</v>
      </c>
      <c r="H165">
        <v>254.125</v>
      </c>
      <c r="I165">
        <v>318.60500000000002</v>
      </c>
      <c r="J165">
        <v>348.98200000000003</v>
      </c>
      <c r="K165">
        <v>364.15300000000002</v>
      </c>
      <c r="L165">
        <v>425.50900000000001</v>
      </c>
      <c r="M165">
        <v>556.96600000000001</v>
      </c>
      <c r="N165">
        <v>576.20600000000002</v>
      </c>
      <c r="O165">
        <v>394.42899999999997</v>
      </c>
      <c r="P165">
        <v>308.18799999999999</v>
      </c>
      <c r="Q165">
        <v>488.12299999999999</v>
      </c>
      <c r="R165">
        <v>341.48099999999999</v>
      </c>
      <c r="S165">
        <v>264.14800000000002</v>
      </c>
      <c r="T165">
        <v>249.12</v>
      </c>
      <c r="U165">
        <v>484.887</v>
      </c>
      <c r="V165">
        <v>765.19</v>
      </c>
      <c r="W165">
        <v>752.70500000000004</v>
      </c>
      <c r="X165">
        <v>798.49199999999996</v>
      </c>
      <c r="Y165">
        <v>769.01599999999996</v>
      </c>
      <c r="Z165" s="27">
        <v>11651.697000000002</v>
      </c>
    </row>
    <row r="166" spans="1:26" ht="15" x14ac:dyDescent="0.25">
      <c r="A166" s="13">
        <v>45789</v>
      </c>
      <c r="B166">
        <v>581.74800000000005</v>
      </c>
      <c r="C166">
        <v>506.565</v>
      </c>
      <c r="D166">
        <v>472.55099999999999</v>
      </c>
      <c r="E166">
        <v>502.66199999999998</v>
      </c>
      <c r="F166">
        <v>563.947</v>
      </c>
      <c r="G166">
        <v>571.83100000000002</v>
      </c>
      <c r="H166">
        <v>330.40499999999997</v>
      </c>
      <c r="I166">
        <v>345.77100000000002</v>
      </c>
      <c r="J166">
        <v>469.62400000000002</v>
      </c>
      <c r="K166">
        <v>590.85400000000004</v>
      </c>
      <c r="L166">
        <v>656.37</v>
      </c>
      <c r="M166">
        <v>664.755</v>
      </c>
      <c r="N166">
        <v>520.54399999999998</v>
      </c>
      <c r="O166">
        <v>428.69400000000002</v>
      </c>
      <c r="P166">
        <v>332.24</v>
      </c>
      <c r="Q166">
        <v>493.63600000000002</v>
      </c>
      <c r="R166">
        <v>382.63</v>
      </c>
      <c r="S166">
        <v>295.79300000000001</v>
      </c>
      <c r="T166">
        <v>376.29599999999999</v>
      </c>
      <c r="U166">
        <v>716.54</v>
      </c>
      <c r="V166">
        <v>775.572</v>
      </c>
      <c r="W166">
        <v>742.57600000000002</v>
      </c>
      <c r="X166">
        <v>778.66200000000003</v>
      </c>
      <c r="Y166">
        <v>823.62</v>
      </c>
      <c r="Z166" s="27">
        <v>12923.886000000004</v>
      </c>
    </row>
    <row r="167" spans="1:26" ht="15" x14ac:dyDescent="0.25">
      <c r="A167" s="13">
        <v>45790</v>
      </c>
      <c r="B167">
        <v>702.495</v>
      </c>
      <c r="C167">
        <v>632.05200000000002</v>
      </c>
      <c r="D167">
        <v>613.44299999999998</v>
      </c>
      <c r="E167">
        <v>664.13300000000004</v>
      </c>
      <c r="F167">
        <v>663.84699999999998</v>
      </c>
      <c r="G167">
        <v>596.07299999999998</v>
      </c>
      <c r="H167">
        <v>171.76900000000001</v>
      </c>
      <c r="I167">
        <v>220.15799999999999</v>
      </c>
      <c r="J167">
        <v>359.98099999999999</v>
      </c>
      <c r="K167">
        <v>396.185</v>
      </c>
      <c r="L167">
        <v>580.09799999999996</v>
      </c>
      <c r="M167">
        <v>517.24599999999998</v>
      </c>
      <c r="N167">
        <v>536.93399999999997</v>
      </c>
      <c r="O167">
        <v>437.18400000000003</v>
      </c>
      <c r="P167">
        <v>309.65300000000002</v>
      </c>
      <c r="Q167">
        <v>339.11399999999998</v>
      </c>
      <c r="R167">
        <v>297.11399999999998</v>
      </c>
      <c r="S167">
        <v>255.21</v>
      </c>
      <c r="T167">
        <v>256.06599999999997</v>
      </c>
      <c r="U167">
        <v>696.96500000000003</v>
      </c>
      <c r="V167">
        <v>796.56899999999996</v>
      </c>
      <c r="W167">
        <v>735.75900000000001</v>
      </c>
      <c r="X167">
        <v>691.01599999999996</v>
      </c>
      <c r="Y167">
        <v>766.73</v>
      </c>
      <c r="Z167" s="27">
        <v>12235.794</v>
      </c>
    </row>
    <row r="168" spans="1:26" ht="15" x14ac:dyDescent="0.25">
      <c r="A168" s="13">
        <v>45791</v>
      </c>
      <c r="B168">
        <v>625.98</v>
      </c>
      <c r="C168">
        <v>498.32600000000002</v>
      </c>
      <c r="D168">
        <v>490.899</v>
      </c>
      <c r="E168">
        <v>497.69099999999997</v>
      </c>
      <c r="F168">
        <v>524.55799999999999</v>
      </c>
      <c r="G168">
        <v>538.25300000000004</v>
      </c>
      <c r="H168">
        <v>303.55799999999999</v>
      </c>
      <c r="I168">
        <v>364.74299999999999</v>
      </c>
      <c r="J168">
        <v>423.30900000000003</v>
      </c>
      <c r="K168">
        <v>422.32600000000002</v>
      </c>
      <c r="L168">
        <v>499.55</v>
      </c>
      <c r="M168">
        <v>400.8</v>
      </c>
      <c r="N168">
        <v>442.46199999999999</v>
      </c>
      <c r="O168">
        <v>429.59800000000001</v>
      </c>
      <c r="P168">
        <v>268.738</v>
      </c>
      <c r="Q168">
        <v>362.99700000000001</v>
      </c>
      <c r="R168">
        <v>273.791</v>
      </c>
      <c r="S168">
        <v>204.327</v>
      </c>
      <c r="T168">
        <v>231.898</v>
      </c>
      <c r="U168">
        <v>442.137</v>
      </c>
      <c r="V168">
        <v>746.10400000000004</v>
      </c>
      <c r="W168">
        <v>693.44399999999996</v>
      </c>
      <c r="X168">
        <v>714.29300000000001</v>
      </c>
      <c r="Y168">
        <v>762.95500000000004</v>
      </c>
      <c r="Z168" s="27">
        <v>11162.736999999999</v>
      </c>
    </row>
    <row r="169" spans="1:26" ht="15" x14ac:dyDescent="0.25">
      <c r="A169" s="13">
        <v>45792</v>
      </c>
      <c r="B169">
        <v>629.36400000000003</v>
      </c>
      <c r="C169">
        <v>546.20000000000005</v>
      </c>
      <c r="D169">
        <v>477.505</v>
      </c>
      <c r="E169">
        <v>492.61799999999999</v>
      </c>
      <c r="F169">
        <v>533.01400000000001</v>
      </c>
      <c r="G169">
        <v>530.33399999999995</v>
      </c>
      <c r="H169">
        <v>256.53899999999999</v>
      </c>
      <c r="I169">
        <v>282.23700000000002</v>
      </c>
      <c r="J169">
        <v>387.14400000000001</v>
      </c>
      <c r="K169">
        <v>475.21199999999999</v>
      </c>
      <c r="L169">
        <v>567.65899999999999</v>
      </c>
      <c r="M169">
        <v>529.42100000000005</v>
      </c>
      <c r="N169">
        <v>436.64</v>
      </c>
      <c r="O169">
        <v>328.34300000000002</v>
      </c>
      <c r="P169">
        <v>289.94200000000001</v>
      </c>
      <c r="Q169">
        <v>476.42500000000001</v>
      </c>
      <c r="R169">
        <v>325.97800000000001</v>
      </c>
      <c r="S169">
        <v>228.15</v>
      </c>
      <c r="T169">
        <v>279.483</v>
      </c>
      <c r="U169">
        <v>456.03</v>
      </c>
      <c r="V169">
        <v>724.87199999999996</v>
      </c>
      <c r="W169">
        <v>725.83900000000006</v>
      </c>
      <c r="X169">
        <v>777.73199999999997</v>
      </c>
      <c r="Y169">
        <v>761.596</v>
      </c>
      <c r="Z169" s="27">
        <v>11518.276999999998</v>
      </c>
    </row>
    <row r="170" spans="1:26" ht="15" x14ac:dyDescent="0.25">
      <c r="A170" s="13">
        <v>45793</v>
      </c>
      <c r="B170">
        <v>595.16800000000001</v>
      </c>
      <c r="C170">
        <v>498.20699999999999</v>
      </c>
      <c r="D170">
        <v>487.72899999999998</v>
      </c>
      <c r="E170">
        <v>478.899</v>
      </c>
      <c r="F170">
        <v>479.43299999999999</v>
      </c>
      <c r="G170">
        <v>496.82299999999998</v>
      </c>
      <c r="H170">
        <v>133.30199999999999</v>
      </c>
      <c r="I170">
        <v>170.75299999999999</v>
      </c>
      <c r="J170">
        <v>229.66200000000001</v>
      </c>
      <c r="K170">
        <v>291.66300000000001</v>
      </c>
      <c r="L170">
        <v>347.04599999999999</v>
      </c>
      <c r="M170">
        <v>288.40600000000001</v>
      </c>
      <c r="N170">
        <v>259.80399999999997</v>
      </c>
      <c r="O170">
        <v>252.744</v>
      </c>
      <c r="P170">
        <v>258.29700000000003</v>
      </c>
      <c r="Q170">
        <v>259.96699999999998</v>
      </c>
      <c r="R170">
        <v>198.90100000000001</v>
      </c>
      <c r="S170">
        <v>202.90799999999999</v>
      </c>
      <c r="T170">
        <v>170.173</v>
      </c>
      <c r="U170">
        <v>410.53500000000003</v>
      </c>
      <c r="V170">
        <v>713.95899999999995</v>
      </c>
      <c r="W170">
        <v>670.697</v>
      </c>
      <c r="X170">
        <v>653.88300000000004</v>
      </c>
      <c r="Y170">
        <v>616.37800000000004</v>
      </c>
      <c r="Z170" s="27">
        <v>9165.3369999999995</v>
      </c>
    </row>
    <row r="171" spans="1:26" ht="15" x14ac:dyDescent="0.25">
      <c r="A171" s="13">
        <v>45794</v>
      </c>
      <c r="B171">
        <v>548.12099999999998</v>
      </c>
      <c r="C171">
        <v>492.24400000000003</v>
      </c>
      <c r="D171">
        <v>478.84399999999999</v>
      </c>
      <c r="E171">
        <v>506.57</v>
      </c>
      <c r="F171">
        <v>589.74800000000005</v>
      </c>
      <c r="G171">
        <v>514.34799999999996</v>
      </c>
      <c r="H171">
        <v>193.887</v>
      </c>
      <c r="I171">
        <v>108.77200000000001</v>
      </c>
      <c r="J171">
        <v>102.25</v>
      </c>
      <c r="K171">
        <v>135.79599999999999</v>
      </c>
      <c r="L171">
        <v>261.10300000000001</v>
      </c>
      <c r="M171">
        <v>313.83600000000001</v>
      </c>
      <c r="N171">
        <v>239.43700000000001</v>
      </c>
      <c r="O171">
        <v>131.994</v>
      </c>
      <c r="P171">
        <v>127.146</v>
      </c>
      <c r="Q171">
        <v>400.04199999999997</v>
      </c>
      <c r="R171">
        <v>253.40600000000001</v>
      </c>
      <c r="S171">
        <v>278.87200000000001</v>
      </c>
      <c r="T171">
        <v>331.95299999999997</v>
      </c>
      <c r="U171">
        <v>767.50599999999997</v>
      </c>
      <c r="V171">
        <v>835.69200000000001</v>
      </c>
      <c r="W171">
        <v>735.827</v>
      </c>
      <c r="X171">
        <v>668.09199999999998</v>
      </c>
      <c r="Y171">
        <v>700.779</v>
      </c>
      <c r="Z171" s="27">
        <v>9716.2650000000012</v>
      </c>
    </row>
    <row r="172" spans="1:26" ht="15" x14ac:dyDescent="0.25">
      <c r="A172" s="13">
        <v>45795</v>
      </c>
      <c r="B172">
        <v>604.25099999999998</v>
      </c>
      <c r="C172">
        <v>545.66600000000005</v>
      </c>
      <c r="D172">
        <v>531.82799999999997</v>
      </c>
      <c r="E172">
        <v>602.58100000000002</v>
      </c>
      <c r="F172">
        <v>656.52499999999998</v>
      </c>
      <c r="G172">
        <v>620.72299999999996</v>
      </c>
      <c r="H172">
        <v>349.59800000000001</v>
      </c>
      <c r="I172">
        <v>382.05200000000002</v>
      </c>
      <c r="J172">
        <v>559.43299999999999</v>
      </c>
      <c r="K172">
        <v>551.30200000000002</v>
      </c>
      <c r="L172">
        <v>631.82799999999997</v>
      </c>
      <c r="M172">
        <v>656.86199999999997</v>
      </c>
      <c r="N172">
        <v>620.58199999999999</v>
      </c>
      <c r="O172">
        <v>530.74800000000005</v>
      </c>
      <c r="P172">
        <v>464.49900000000002</v>
      </c>
      <c r="Q172">
        <v>560.30799999999999</v>
      </c>
      <c r="R172">
        <v>353.70800000000003</v>
      </c>
      <c r="S172">
        <v>257.58</v>
      </c>
      <c r="T172">
        <v>303.44600000000003</v>
      </c>
      <c r="U172">
        <v>497.29300000000001</v>
      </c>
      <c r="V172">
        <v>837.23400000000004</v>
      </c>
      <c r="W172">
        <v>821.54499999999996</v>
      </c>
      <c r="X172">
        <v>770.05100000000004</v>
      </c>
      <c r="Y172">
        <v>826.625</v>
      </c>
      <c r="Z172" s="27">
        <v>13536.268</v>
      </c>
    </row>
    <row r="173" spans="1:26" ht="15" x14ac:dyDescent="0.25">
      <c r="A173" s="13">
        <v>45796</v>
      </c>
      <c r="B173">
        <v>675.471</v>
      </c>
      <c r="C173">
        <v>595.03300000000002</v>
      </c>
      <c r="D173">
        <v>592.952</v>
      </c>
      <c r="E173">
        <v>635.45299999999997</v>
      </c>
      <c r="F173">
        <v>695.62400000000002</v>
      </c>
      <c r="G173">
        <v>601.25300000000004</v>
      </c>
      <c r="H173">
        <v>325.05799999999999</v>
      </c>
      <c r="I173">
        <v>279.899</v>
      </c>
      <c r="J173">
        <v>400.959</v>
      </c>
      <c r="K173">
        <v>391.63799999999998</v>
      </c>
      <c r="L173">
        <v>461.35700000000003</v>
      </c>
      <c r="M173">
        <v>523.05999999999995</v>
      </c>
      <c r="N173">
        <v>497.32900000000001</v>
      </c>
      <c r="O173">
        <v>373.07900000000001</v>
      </c>
      <c r="P173">
        <v>308.47800000000001</v>
      </c>
      <c r="Q173">
        <v>476.05500000000001</v>
      </c>
      <c r="R173">
        <v>355.30399999999997</v>
      </c>
      <c r="S173">
        <v>253.952</v>
      </c>
      <c r="T173">
        <v>360.35599999999999</v>
      </c>
      <c r="U173">
        <v>492.73099999999999</v>
      </c>
      <c r="V173">
        <v>765.14700000000005</v>
      </c>
      <c r="W173">
        <v>671.52499999999998</v>
      </c>
      <c r="X173">
        <v>704.99400000000003</v>
      </c>
      <c r="Y173">
        <v>778.80899999999997</v>
      </c>
      <c r="Z173" s="27">
        <v>12215.516</v>
      </c>
    </row>
    <row r="174" spans="1:26" ht="15" x14ac:dyDescent="0.25">
      <c r="A174" s="13">
        <v>45797</v>
      </c>
      <c r="B174">
        <v>586.69200000000001</v>
      </c>
      <c r="C174">
        <v>508.65300000000002</v>
      </c>
      <c r="D174">
        <v>494.99900000000002</v>
      </c>
      <c r="E174">
        <v>520.04600000000005</v>
      </c>
      <c r="F174">
        <v>601.78099999999995</v>
      </c>
      <c r="G174">
        <v>573.85699999999997</v>
      </c>
      <c r="H174">
        <v>286.93200000000002</v>
      </c>
      <c r="I174">
        <v>305.65499999999997</v>
      </c>
      <c r="J174">
        <v>395.91</v>
      </c>
      <c r="K174">
        <v>486.30799999999999</v>
      </c>
      <c r="L174">
        <v>521.48199999999997</v>
      </c>
      <c r="M174">
        <v>445.25099999999998</v>
      </c>
      <c r="N174">
        <v>480.27699999999999</v>
      </c>
      <c r="O174">
        <v>420.291</v>
      </c>
      <c r="P174">
        <v>317.137</v>
      </c>
      <c r="Q174">
        <v>496.267</v>
      </c>
      <c r="R174">
        <v>319.31400000000002</v>
      </c>
      <c r="S174">
        <v>246.864</v>
      </c>
      <c r="T174">
        <v>260.45</v>
      </c>
      <c r="U174">
        <v>432.99900000000002</v>
      </c>
      <c r="V174">
        <v>817.41300000000001</v>
      </c>
      <c r="W174">
        <v>808.09500000000003</v>
      </c>
      <c r="X174">
        <v>743.78399999999999</v>
      </c>
      <c r="Y174">
        <v>810.03300000000002</v>
      </c>
      <c r="Z174" s="27">
        <v>11880.489999999998</v>
      </c>
    </row>
    <row r="175" spans="1:26" ht="15" x14ac:dyDescent="0.25">
      <c r="A175" s="13">
        <v>45798</v>
      </c>
      <c r="B175">
        <v>654.62199999999996</v>
      </c>
      <c r="C175">
        <v>581.20799999999997</v>
      </c>
      <c r="D175">
        <v>551.47299999999996</v>
      </c>
      <c r="E175">
        <v>578.23500000000001</v>
      </c>
      <c r="F175">
        <v>639.36699999999996</v>
      </c>
      <c r="G175">
        <v>600.65099999999995</v>
      </c>
      <c r="H175">
        <v>292.37900000000002</v>
      </c>
      <c r="I175">
        <v>269.93400000000003</v>
      </c>
      <c r="J175">
        <v>367.20400000000001</v>
      </c>
      <c r="K175">
        <v>466.22500000000002</v>
      </c>
      <c r="L175">
        <v>425.959</v>
      </c>
      <c r="M175">
        <v>392.61500000000001</v>
      </c>
      <c r="N175">
        <v>349.346</v>
      </c>
      <c r="O175">
        <v>291.92</v>
      </c>
      <c r="P175">
        <v>243.208</v>
      </c>
      <c r="Q175">
        <v>383.09899999999999</v>
      </c>
      <c r="R175">
        <v>288.15800000000002</v>
      </c>
      <c r="S175">
        <v>169.601</v>
      </c>
      <c r="T175">
        <v>222.68199999999999</v>
      </c>
      <c r="U175">
        <v>486.56099999999998</v>
      </c>
      <c r="V175">
        <v>830.99699999999996</v>
      </c>
      <c r="W175">
        <v>728.10500000000002</v>
      </c>
      <c r="X175">
        <v>667.31799999999998</v>
      </c>
      <c r="Y175">
        <v>740.37300000000005</v>
      </c>
      <c r="Z175" s="27">
        <v>11221.239999999996</v>
      </c>
    </row>
    <row r="176" spans="1:26" ht="15" x14ac:dyDescent="0.25">
      <c r="A176" s="13">
        <v>45799</v>
      </c>
      <c r="B176">
        <v>590.06799999999998</v>
      </c>
      <c r="C176">
        <v>484.22800000000001</v>
      </c>
      <c r="D176">
        <v>479.64800000000002</v>
      </c>
      <c r="E176">
        <v>507.37</v>
      </c>
      <c r="F176">
        <v>579.48</v>
      </c>
      <c r="G176">
        <v>557.79100000000005</v>
      </c>
      <c r="H176">
        <v>321.69200000000001</v>
      </c>
      <c r="I176">
        <v>282.08300000000003</v>
      </c>
      <c r="J176">
        <v>374.68200000000002</v>
      </c>
      <c r="K176">
        <v>493.56299999999999</v>
      </c>
      <c r="L176">
        <v>491.77300000000002</v>
      </c>
      <c r="M176">
        <v>460.61</v>
      </c>
      <c r="N176">
        <v>484.48500000000001</v>
      </c>
      <c r="O176">
        <v>429.65699999999998</v>
      </c>
      <c r="P176">
        <v>305.863</v>
      </c>
      <c r="Q176">
        <v>494.24599999999998</v>
      </c>
      <c r="R176">
        <v>392.11799999999999</v>
      </c>
      <c r="S176">
        <v>286.23500000000001</v>
      </c>
      <c r="T176">
        <v>296.72199999999998</v>
      </c>
      <c r="U176">
        <v>516.23900000000003</v>
      </c>
      <c r="V176">
        <v>877.904</v>
      </c>
      <c r="W176">
        <v>774.91600000000005</v>
      </c>
      <c r="X176">
        <v>790.28800000000001</v>
      </c>
      <c r="Y176">
        <v>812.51599999999996</v>
      </c>
      <c r="Z176" s="27">
        <v>12084.177</v>
      </c>
    </row>
    <row r="177" spans="1:26" ht="15" x14ac:dyDescent="0.25">
      <c r="A177" s="13">
        <v>45800</v>
      </c>
      <c r="B177">
        <v>664.73699999999997</v>
      </c>
      <c r="C177">
        <v>542.38800000000003</v>
      </c>
      <c r="D177">
        <v>543.22299999999996</v>
      </c>
      <c r="E177">
        <v>590.63900000000001</v>
      </c>
      <c r="F177">
        <v>639.35299999999995</v>
      </c>
      <c r="G177">
        <v>543.83900000000006</v>
      </c>
      <c r="H177">
        <v>232.572</v>
      </c>
      <c r="I177">
        <v>222.53100000000001</v>
      </c>
      <c r="J177">
        <v>198.28</v>
      </c>
      <c r="K177">
        <v>271.32499999999999</v>
      </c>
      <c r="L177">
        <v>435.048</v>
      </c>
      <c r="M177">
        <v>495.11399999999998</v>
      </c>
      <c r="N177">
        <v>446.512</v>
      </c>
      <c r="O177">
        <v>341.41899999999998</v>
      </c>
      <c r="P177">
        <v>341.30900000000003</v>
      </c>
      <c r="Q177">
        <v>419.00599999999997</v>
      </c>
      <c r="R177">
        <v>334.86799999999999</v>
      </c>
      <c r="S177">
        <v>253.601</v>
      </c>
      <c r="T177">
        <v>193.79599999999999</v>
      </c>
      <c r="U177">
        <v>388.57499999999999</v>
      </c>
      <c r="V177">
        <v>774.245</v>
      </c>
      <c r="W177">
        <v>788.72</v>
      </c>
      <c r="X177">
        <v>718.47900000000004</v>
      </c>
      <c r="Y177">
        <v>732.66600000000005</v>
      </c>
      <c r="Z177" s="27">
        <v>11112.244999999997</v>
      </c>
    </row>
    <row r="178" spans="1:26" ht="15" x14ac:dyDescent="0.25">
      <c r="A178" s="13">
        <v>45801</v>
      </c>
      <c r="B178">
        <v>643.78300000000002</v>
      </c>
      <c r="C178">
        <v>516.40200000000004</v>
      </c>
      <c r="D178">
        <v>502.80599999999998</v>
      </c>
      <c r="E178">
        <v>521.71600000000001</v>
      </c>
      <c r="F178">
        <v>547.05999999999995</v>
      </c>
      <c r="G178">
        <v>548.34500000000003</v>
      </c>
      <c r="H178">
        <v>244.32</v>
      </c>
      <c r="I178">
        <v>222.63200000000001</v>
      </c>
      <c r="J178">
        <v>173.03399999999999</v>
      </c>
      <c r="K178">
        <v>175.4</v>
      </c>
      <c r="L178">
        <v>254.99299999999999</v>
      </c>
      <c r="M178">
        <v>331.31099999999998</v>
      </c>
      <c r="N178">
        <v>304.39400000000001</v>
      </c>
      <c r="O178">
        <v>178.4</v>
      </c>
      <c r="P178">
        <v>161.36699999999999</v>
      </c>
      <c r="Q178">
        <v>406.03100000000001</v>
      </c>
      <c r="R178">
        <v>274.74</v>
      </c>
      <c r="S178">
        <v>174.97800000000001</v>
      </c>
      <c r="T178">
        <v>161.28800000000001</v>
      </c>
      <c r="U178">
        <v>337.10700000000003</v>
      </c>
      <c r="V178">
        <v>788.43600000000004</v>
      </c>
      <c r="W178">
        <v>736.30700000000002</v>
      </c>
      <c r="X178">
        <v>654.95000000000005</v>
      </c>
      <c r="Y178">
        <v>668.69899999999996</v>
      </c>
      <c r="Z178" s="27">
        <v>9528.4990000000016</v>
      </c>
    </row>
    <row r="179" spans="1:26" ht="15" x14ac:dyDescent="0.25">
      <c r="A179" s="13">
        <v>45802</v>
      </c>
      <c r="B179">
        <v>615.13599999999997</v>
      </c>
      <c r="C179">
        <v>501.97300000000001</v>
      </c>
      <c r="D179">
        <v>474.26100000000002</v>
      </c>
      <c r="E179">
        <v>500.90899999999999</v>
      </c>
      <c r="F179">
        <v>542.79399999999998</v>
      </c>
      <c r="G179">
        <v>522.92999999999995</v>
      </c>
      <c r="H179">
        <v>362.38099999999997</v>
      </c>
      <c r="I179">
        <v>429.58800000000002</v>
      </c>
      <c r="J179">
        <v>546.70000000000005</v>
      </c>
      <c r="K179">
        <v>559.60599999999999</v>
      </c>
      <c r="L179">
        <v>543.76099999999997</v>
      </c>
      <c r="M179">
        <v>538.95000000000005</v>
      </c>
      <c r="N179">
        <v>514.15599999999995</v>
      </c>
      <c r="O179">
        <v>549.80999999999995</v>
      </c>
      <c r="P179">
        <v>481.803</v>
      </c>
      <c r="Q179">
        <v>503.93</v>
      </c>
      <c r="R179">
        <v>367.60399999999998</v>
      </c>
      <c r="S179">
        <v>270.30500000000001</v>
      </c>
      <c r="T179">
        <v>306.28199999999998</v>
      </c>
      <c r="U179">
        <v>471.75299999999999</v>
      </c>
      <c r="V179">
        <v>828.61800000000005</v>
      </c>
      <c r="W179">
        <v>808.35500000000002</v>
      </c>
      <c r="X179">
        <v>695.53800000000001</v>
      </c>
      <c r="Y179">
        <v>764.13900000000001</v>
      </c>
      <c r="Z179" s="27">
        <v>12701.281999999997</v>
      </c>
    </row>
    <row r="180" spans="1:26" ht="15" x14ac:dyDescent="0.25">
      <c r="A180" s="13">
        <v>45803</v>
      </c>
      <c r="B180">
        <v>595.51199999999994</v>
      </c>
      <c r="C180">
        <v>559.09799999999996</v>
      </c>
      <c r="D180">
        <v>600.80999999999995</v>
      </c>
      <c r="E180">
        <v>634.11</v>
      </c>
      <c r="F180">
        <v>635.17399999999998</v>
      </c>
      <c r="G180">
        <v>540.75900000000001</v>
      </c>
      <c r="H180">
        <v>343.25799999999998</v>
      </c>
      <c r="I180">
        <v>397.863</v>
      </c>
      <c r="J180">
        <v>471.36799999999999</v>
      </c>
      <c r="K180">
        <v>538.43399999999997</v>
      </c>
      <c r="L180">
        <v>623.70699999999999</v>
      </c>
      <c r="M180">
        <v>646.38499999999999</v>
      </c>
      <c r="N180">
        <v>590.43399999999997</v>
      </c>
      <c r="O180">
        <v>445.55200000000002</v>
      </c>
      <c r="P180">
        <v>352.13900000000001</v>
      </c>
      <c r="Q180">
        <v>548.41800000000001</v>
      </c>
      <c r="R180">
        <v>392.86799999999999</v>
      </c>
      <c r="S180">
        <v>305.81900000000002</v>
      </c>
      <c r="T180">
        <v>349.17</v>
      </c>
      <c r="U180">
        <v>464.34500000000003</v>
      </c>
      <c r="V180">
        <v>813.726</v>
      </c>
      <c r="W180">
        <v>771.85699999999997</v>
      </c>
      <c r="X180">
        <v>765.50699999999995</v>
      </c>
      <c r="Y180">
        <v>693.42899999999997</v>
      </c>
      <c r="Z180" s="27">
        <v>13079.742</v>
      </c>
    </row>
    <row r="181" spans="1:26" ht="15" x14ac:dyDescent="0.25">
      <c r="A181" s="13">
        <v>45804</v>
      </c>
      <c r="B181">
        <v>593.69100000000003</v>
      </c>
      <c r="C181">
        <v>515.45299999999997</v>
      </c>
      <c r="D181">
        <v>486.26799999999997</v>
      </c>
      <c r="E181">
        <v>506.476</v>
      </c>
      <c r="F181">
        <v>582.85299999999995</v>
      </c>
      <c r="G181">
        <v>521.29200000000003</v>
      </c>
      <c r="H181">
        <v>359.94900000000001</v>
      </c>
      <c r="I181">
        <v>406.67500000000001</v>
      </c>
      <c r="J181">
        <v>584.971</v>
      </c>
      <c r="K181">
        <v>610.34799999999996</v>
      </c>
      <c r="L181">
        <v>701.49</v>
      </c>
      <c r="M181">
        <v>681.40599999999995</v>
      </c>
      <c r="N181">
        <v>526.58600000000001</v>
      </c>
      <c r="O181">
        <v>394.31099999999998</v>
      </c>
      <c r="P181">
        <v>325.10199999999998</v>
      </c>
      <c r="Q181">
        <v>519.12099999999998</v>
      </c>
      <c r="R181">
        <v>346.01799999999997</v>
      </c>
      <c r="S181">
        <v>250.78100000000001</v>
      </c>
      <c r="T181">
        <v>298.51900000000001</v>
      </c>
      <c r="U181">
        <v>482.80200000000002</v>
      </c>
      <c r="V181">
        <v>747.29300000000001</v>
      </c>
      <c r="W181">
        <v>772.95100000000002</v>
      </c>
      <c r="X181">
        <v>683.86900000000003</v>
      </c>
      <c r="Y181">
        <v>712.52499999999998</v>
      </c>
      <c r="Z181" s="27">
        <v>12610.75</v>
      </c>
    </row>
    <row r="182" spans="1:26" ht="15" x14ac:dyDescent="0.25">
      <c r="A182" s="13">
        <v>45805</v>
      </c>
      <c r="B182">
        <v>664.05499999999995</v>
      </c>
      <c r="C182">
        <v>541.08600000000001</v>
      </c>
      <c r="D182">
        <v>474.58699999999999</v>
      </c>
      <c r="E182">
        <v>502.95699999999999</v>
      </c>
      <c r="F182">
        <v>544.77700000000004</v>
      </c>
      <c r="G182">
        <v>494.77300000000002</v>
      </c>
      <c r="H182">
        <v>273.88099999999997</v>
      </c>
      <c r="I182">
        <v>330.45800000000003</v>
      </c>
      <c r="J182">
        <v>443.34800000000001</v>
      </c>
      <c r="K182">
        <v>510.66399999999999</v>
      </c>
      <c r="L182">
        <v>608.49099999999999</v>
      </c>
      <c r="M182">
        <v>599.83399999999995</v>
      </c>
      <c r="N182">
        <v>499.93599999999998</v>
      </c>
      <c r="O182">
        <v>357.47</v>
      </c>
      <c r="P182">
        <v>303.221</v>
      </c>
      <c r="Q182">
        <v>517.87699999999995</v>
      </c>
      <c r="R182">
        <v>344.68099999999998</v>
      </c>
      <c r="S182">
        <v>233.477</v>
      </c>
      <c r="T182">
        <v>229.86600000000001</v>
      </c>
      <c r="U182">
        <v>406.52800000000002</v>
      </c>
      <c r="V182">
        <v>748.74900000000002</v>
      </c>
      <c r="W182">
        <v>773.67899999999997</v>
      </c>
      <c r="X182">
        <v>735.31600000000003</v>
      </c>
      <c r="Y182">
        <v>764.97500000000002</v>
      </c>
      <c r="Z182" s="27">
        <v>11904.686000000002</v>
      </c>
    </row>
    <row r="183" spans="1:26" ht="15" x14ac:dyDescent="0.25">
      <c r="A183" s="13">
        <v>45806</v>
      </c>
      <c r="B183">
        <v>645.36900000000003</v>
      </c>
      <c r="C183">
        <v>588.38599999999997</v>
      </c>
      <c r="D183">
        <v>580.21199999999999</v>
      </c>
      <c r="E183">
        <v>604.42899999999997</v>
      </c>
      <c r="F183">
        <v>593.24400000000003</v>
      </c>
      <c r="G183">
        <v>558.34900000000005</v>
      </c>
      <c r="H183">
        <v>323.255</v>
      </c>
      <c r="I183">
        <v>326.226</v>
      </c>
      <c r="J183">
        <v>462.00299999999999</v>
      </c>
      <c r="K183">
        <v>563.68799999999999</v>
      </c>
      <c r="L183">
        <v>621.07899999999995</v>
      </c>
      <c r="M183">
        <v>588.46600000000001</v>
      </c>
      <c r="N183">
        <v>527.81299999999999</v>
      </c>
      <c r="O183">
        <v>410.18599999999998</v>
      </c>
      <c r="P183">
        <v>314.30599999999998</v>
      </c>
      <c r="Q183">
        <v>483.529</v>
      </c>
      <c r="R183">
        <v>334.68200000000002</v>
      </c>
      <c r="S183">
        <v>235.31200000000001</v>
      </c>
      <c r="T183">
        <v>275.476</v>
      </c>
      <c r="U183">
        <v>435.88600000000002</v>
      </c>
      <c r="V183">
        <v>834.96199999999999</v>
      </c>
      <c r="W183">
        <v>826.55399999999997</v>
      </c>
      <c r="X183">
        <v>745.03499999999997</v>
      </c>
      <c r="Y183">
        <v>780.04100000000005</v>
      </c>
      <c r="Z183" s="27">
        <v>12658.487999999999</v>
      </c>
    </row>
    <row r="184" spans="1:26" ht="15" x14ac:dyDescent="0.25">
      <c r="A184" s="13">
        <v>45807</v>
      </c>
      <c r="B184">
        <v>591.47699999999998</v>
      </c>
      <c r="C184">
        <v>512.70699999999999</v>
      </c>
      <c r="D184">
        <v>504.505</v>
      </c>
      <c r="E184">
        <v>529.298</v>
      </c>
      <c r="F184">
        <v>560.53300000000002</v>
      </c>
      <c r="G184">
        <v>517.28700000000003</v>
      </c>
      <c r="H184">
        <v>211.977</v>
      </c>
      <c r="I184">
        <v>148.345</v>
      </c>
      <c r="J184">
        <v>199.84700000000001</v>
      </c>
      <c r="K184">
        <v>252.559</v>
      </c>
      <c r="L184">
        <v>397.28899999999999</v>
      </c>
      <c r="M184">
        <v>451.08600000000001</v>
      </c>
      <c r="N184">
        <v>327.48500000000001</v>
      </c>
      <c r="O184">
        <v>210.02099999999999</v>
      </c>
      <c r="P184">
        <v>267.25900000000001</v>
      </c>
      <c r="Q184">
        <v>436.55799999999999</v>
      </c>
      <c r="R184">
        <v>463.61900000000003</v>
      </c>
      <c r="S184">
        <v>414.88299999999998</v>
      </c>
      <c r="T184">
        <v>377.99299999999999</v>
      </c>
      <c r="U184">
        <v>403.90899999999999</v>
      </c>
      <c r="V184">
        <v>722.57899999999995</v>
      </c>
      <c r="W184">
        <v>689.505</v>
      </c>
      <c r="X184">
        <v>609.10699999999997</v>
      </c>
      <c r="Y184">
        <v>677.87400000000002</v>
      </c>
      <c r="Z184" s="27">
        <v>10477.701999999997</v>
      </c>
    </row>
    <row r="185" spans="1:26" ht="15" x14ac:dyDescent="0.25">
      <c r="A185" s="13">
        <v>45808</v>
      </c>
      <c r="B185">
        <v>622.11500000000001</v>
      </c>
      <c r="C185">
        <v>525.24</v>
      </c>
      <c r="D185">
        <v>499.16699999999997</v>
      </c>
      <c r="E185">
        <v>521.68700000000001</v>
      </c>
      <c r="F185">
        <v>621.66600000000005</v>
      </c>
      <c r="G185">
        <v>477.72300000000001</v>
      </c>
      <c r="H185">
        <v>222.21700000000001</v>
      </c>
      <c r="I185">
        <v>252.40700000000001</v>
      </c>
      <c r="J185">
        <v>184.489</v>
      </c>
      <c r="K185">
        <v>156.75399999999999</v>
      </c>
      <c r="L185">
        <v>207.41300000000001</v>
      </c>
      <c r="M185">
        <v>214.86099999999999</v>
      </c>
      <c r="N185">
        <v>247.64</v>
      </c>
      <c r="O185">
        <v>223.73500000000001</v>
      </c>
      <c r="P185">
        <v>148.01</v>
      </c>
      <c r="Q185">
        <v>298.423</v>
      </c>
      <c r="R185">
        <v>226.87899999999999</v>
      </c>
      <c r="S185">
        <v>196.17699999999999</v>
      </c>
      <c r="T185">
        <v>190.90299999999999</v>
      </c>
      <c r="U185">
        <v>349.45800000000003</v>
      </c>
      <c r="V185">
        <v>725.42499999999995</v>
      </c>
      <c r="W185">
        <v>698.67200000000003</v>
      </c>
      <c r="X185">
        <v>573.77300000000002</v>
      </c>
      <c r="Y185">
        <v>681.65899999999999</v>
      </c>
      <c r="Z185" s="27">
        <v>9066.4929999999986</v>
      </c>
    </row>
    <row r="186" spans="1:26" x14ac:dyDescent="0.2">
      <c r="A186" s="16">
        <f>COUNT(A94:A185)</f>
        <v>92</v>
      </c>
      <c r="B186" s="17">
        <f>SUM(B94:B185)</f>
        <v>53335.454999999994</v>
      </c>
      <c r="C186" s="17">
        <f t="shared" ref="C186:Z186" si="1">SUM(C94:C185)</f>
        <v>45723.623000000007</v>
      </c>
      <c r="D186" s="17">
        <f t="shared" si="1"/>
        <v>43918.303999999967</v>
      </c>
      <c r="E186" s="17">
        <f t="shared" si="1"/>
        <v>46503.992000000006</v>
      </c>
      <c r="F186" s="17">
        <f t="shared" si="1"/>
        <v>50348.974000000002</v>
      </c>
      <c r="G186" s="17">
        <f t="shared" si="1"/>
        <v>54559.587999999967</v>
      </c>
      <c r="H186" s="17">
        <f t="shared" si="1"/>
        <v>23354.094000000005</v>
      </c>
      <c r="I186" s="17">
        <f t="shared" si="1"/>
        <v>21350.071999999996</v>
      </c>
      <c r="J186" s="17">
        <f t="shared" si="1"/>
        <v>23963.748000000011</v>
      </c>
      <c r="K186" s="17">
        <f t="shared" si="1"/>
        <v>26238.235000000001</v>
      </c>
      <c r="L186" s="17">
        <f t="shared" si="1"/>
        <v>29848.132000000005</v>
      </c>
      <c r="M186" s="17">
        <f t="shared" si="1"/>
        <v>30221.176999999996</v>
      </c>
      <c r="N186" s="17">
        <f t="shared" si="1"/>
        <v>27685.812000000002</v>
      </c>
      <c r="O186" s="17">
        <f t="shared" si="1"/>
        <v>21857.476000000013</v>
      </c>
      <c r="P186" s="17">
        <f t="shared" si="1"/>
        <v>17928.543000000001</v>
      </c>
      <c r="Q186" s="17">
        <f t="shared" si="1"/>
        <v>34465.063000000009</v>
      </c>
      <c r="R186" s="17">
        <f t="shared" si="1"/>
        <v>22765.764999999992</v>
      </c>
      <c r="S186" s="17">
        <f t="shared" si="1"/>
        <v>19984.449999999993</v>
      </c>
      <c r="T186" s="17">
        <f t="shared" si="1"/>
        <v>30992.925999999989</v>
      </c>
      <c r="U186" s="17">
        <f t="shared" si="1"/>
        <v>52081.780000000013</v>
      </c>
      <c r="V186" s="17">
        <f t="shared" si="1"/>
        <v>65535.666000000019</v>
      </c>
      <c r="W186" s="17">
        <f t="shared" si="1"/>
        <v>62814.017999999996</v>
      </c>
      <c r="X186" s="17">
        <f t="shared" si="1"/>
        <v>62815.972999999998</v>
      </c>
      <c r="Y186" s="17">
        <f t="shared" si="1"/>
        <v>66041.123000000007</v>
      </c>
      <c r="Z186" s="17">
        <f t="shared" si="1"/>
        <v>934333.98900000018</v>
      </c>
    </row>
    <row r="187" spans="1:26" ht="15" x14ac:dyDescent="0.25">
      <c r="A187" s="13">
        <v>45809</v>
      </c>
      <c r="B187">
        <v>573.61</v>
      </c>
      <c r="C187">
        <v>565.44600000000003</v>
      </c>
      <c r="D187">
        <v>635.95899999999995</v>
      </c>
      <c r="E187">
        <v>642.72199999999998</v>
      </c>
      <c r="F187">
        <v>637.25800000000004</v>
      </c>
      <c r="G187">
        <v>558.94500000000005</v>
      </c>
      <c r="H187">
        <v>220.39500000000001</v>
      </c>
      <c r="I187">
        <v>197.595</v>
      </c>
      <c r="J187">
        <v>195.04300000000001</v>
      </c>
      <c r="K187">
        <v>169.78899999999999</v>
      </c>
      <c r="L187">
        <v>244.209</v>
      </c>
      <c r="M187">
        <v>373.11900000000003</v>
      </c>
      <c r="N187">
        <v>371.178</v>
      </c>
      <c r="O187">
        <v>237.59100000000001</v>
      </c>
      <c r="P187">
        <v>108.399</v>
      </c>
      <c r="Q187">
        <v>292.95</v>
      </c>
      <c r="R187">
        <v>181.21100000000001</v>
      </c>
      <c r="S187">
        <v>99.834999999999994</v>
      </c>
      <c r="T187">
        <v>115.88200000000001</v>
      </c>
      <c r="U187">
        <v>247.40700000000001</v>
      </c>
      <c r="V187">
        <v>631.69000000000005</v>
      </c>
      <c r="W187">
        <v>660.702</v>
      </c>
      <c r="X187">
        <v>685.54899999999998</v>
      </c>
      <c r="Y187">
        <v>677.77200000000005</v>
      </c>
      <c r="Z187" s="27">
        <v>9324.2560000000012</v>
      </c>
    </row>
    <row r="188" spans="1:26" ht="15" x14ac:dyDescent="0.25">
      <c r="A188" s="13">
        <v>45810</v>
      </c>
      <c r="B188">
        <v>634.10799999999995</v>
      </c>
      <c r="C188">
        <v>627.06299999999999</v>
      </c>
      <c r="D188">
        <v>652.03599999999994</v>
      </c>
      <c r="E188">
        <v>643.02499999999998</v>
      </c>
      <c r="F188">
        <v>648.69399999999996</v>
      </c>
      <c r="G188">
        <v>434.01499999999999</v>
      </c>
      <c r="H188">
        <v>194.92500000000001</v>
      </c>
      <c r="I188">
        <v>103.917</v>
      </c>
      <c r="J188">
        <v>95.016999999999996</v>
      </c>
      <c r="K188">
        <v>123.46299999999999</v>
      </c>
      <c r="L188">
        <v>206.55600000000001</v>
      </c>
      <c r="M188">
        <v>243.101</v>
      </c>
      <c r="N188">
        <v>247.52799999999999</v>
      </c>
      <c r="O188">
        <v>136.21</v>
      </c>
      <c r="P188">
        <v>122.878</v>
      </c>
      <c r="Q188">
        <v>287.274</v>
      </c>
      <c r="R188">
        <v>217.114</v>
      </c>
      <c r="S188">
        <v>134.61099999999999</v>
      </c>
      <c r="T188">
        <v>140.09100000000001</v>
      </c>
      <c r="U188">
        <v>247.32599999999999</v>
      </c>
      <c r="V188">
        <v>614.30799999999999</v>
      </c>
      <c r="W188">
        <v>633.44399999999996</v>
      </c>
      <c r="X188">
        <v>622.26</v>
      </c>
      <c r="Y188">
        <v>706.08299999999997</v>
      </c>
      <c r="Z188" s="27">
        <v>8715.0470000000005</v>
      </c>
    </row>
    <row r="189" spans="1:26" ht="15" x14ac:dyDescent="0.25">
      <c r="A189" s="13">
        <v>45811</v>
      </c>
      <c r="B189">
        <v>624.11500000000001</v>
      </c>
      <c r="C189">
        <v>601.69000000000005</v>
      </c>
      <c r="D189">
        <v>558.96199999999999</v>
      </c>
      <c r="E189">
        <v>560.98500000000001</v>
      </c>
      <c r="F189">
        <v>608.85900000000004</v>
      </c>
      <c r="G189">
        <v>503.565</v>
      </c>
      <c r="H189">
        <v>323.47899999999998</v>
      </c>
      <c r="I189">
        <v>347.512</v>
      </c>
      <c r="J189">
        <v>548.96799999999996</v>
      </c>
      <c r="K189">
        <v>618.77599999999995</v>
      </c>
      <c r="L189">
        <v>632.096</v>
      </c>
      <c r="M189">
        <v>688.02700000000004</v>
      </c>
      <c r="N189">
        <v>651.54</v>
      </c>
      <c r="O189">
        <v>467.14499999999998</v>
      </c>
      <c r="P189">
        <v>435.67599999999999</v>
      </c>
      <c r="Q189">
        <v>488.54</v>
      </c>
      <c r="R189">
        <v>356.952</v>
      </c>
      <c r="S189">
        <v>307.22800000000001</v>
      </c>
      <c r="T189">
        <v>314.149</v>
      </c>
      <c r="U189">
        <v>443.88099999999997</v>
      </c>
      <c r="V189">
        <v>775.18499999999995</v>
      </c>
      <c r="W189">
        <v>737.375</v>
      </c>
      <c r="X189">
        <v>706.798</v>
      </c>
      <c r="Y189">
        <v>779.88</v>
      </c>
      <c r="Z189" s="27">
        <v>13081.382999999996</v>
      </c>
    </row>
    <row r="190" spans="1:26" ht="15" x14ac:dyDescent="0.25">
      <c r="A190" s="13">
        <v>45812</v>
      </c>
      <c r="B190">
        <v>648.88</v>
      </c>
      <c r="C190">
        <v>595.12699999999995</v>
      </c>
      <c r="D190">
        <v>530.55799999999999</v>
      </c>
      <c r="E190">
        <v>522.56399999999996</v>
      </c>
      <c r="F190">
        <v>540.64400000000001</v>
      </c>
      <c r="G190">
        <v>465.291</v>
      </c>
      <c r="H190">
        <v>316.20100000000002</v>
      </c>
      <c r="I190">
        <v>369.48599999999999</v>
      </c>
      <c r="J190">
        <v>499.678</v>
      </c>
      <c r="K190">
        <v>498.10599999999999</v>
      </c>
      <c r="L190">
        <v>523.78099999999995</v>
      </c>
      <c r="M190">
        <v>539.05600000000004</v>
      </c>
      <c r="N190">
        <v>514.18499999999995</v>
      </c>
      <c r="O190">
        <v>488.113</v>
      </c>
      <c r="P190">
        <v>417.84100000000001</v>
      </c>
      <c r="Q190">
        <v>465.87599999999998</v>
      </c>
      <c r="R190">
        <v>377.68400000000003</v>
      </c>
      <c r="S190">
        <v>342.88099999999997</v>
      </c>
      <c r="T190">
        <v>345.25900000000001</v>
      </c>
      <c r="U190">
        <v>375.95600000000002</v>
      </c>
      <c r="V190">
        <v>725.899</v>
      </c>
      <c r="W190">
        <v>823.70699999999999</v>
      </c>
      <c r="X190">
        <v>779.86500000000001</v>
      </c>
      <c r="Y190">
        <v>805.56700000000001</v>
      </c>
      <c r="Z190" s="27">
        <v>12512.204999999998</v>
      </c>
    </row>
    <row r="191" spans="1:26" ht="15" x14ac:dyDescent="0.25">
      <c r="A191" s="13">
        <v>45813</v>
      </c>
      <c r="B191">
        <v>702.74199999999996</v>
      </c>
      <c r="C191">
        <v>624.49099999999999</v>
      </c>
      <c r="D191">
        <v>584.67700000000002</v>
      </c>
      <c r="E191">
        <v>596.84699999999998</v>
      </c>
      <c r="F191">
        <v>655.06500000000005</v>
      </c>
      <c r="G191">
        <v>579.16700000000003</v>
      </c>
      <c r="H191">
        <v>446.29</v>
      </c>
      <c r="I191">
        <v>452.18099999999998</v>
      </c>
      <c r="J191">
        <v>588.85199999999998</v>
      </c>
      <c r="K191">
        <v>615.38599999999997</v>
      </c>
      <c r="L191">
        <v>688.51800000000003</v>
      </c>
      <c r="M191">
        <v>640.83100000000002</v>
      </c>
      <c r="N191">
        <v>522.92600000000004</v>
      </c>
      <c r="O191">
        <v>414.46199999999999</v>
      </c>
      <c r="P191">
        <v>336.35599999999999</v>
      </c>
      <c r="Q191">
        <v>534.41899999999998</v>
      </c>
      <c r="R191">
        <v>406.09899999999999</v>
      </c>
      <c r="S191">
        <v>273.73599999999999</v>
      </c>
      <c r="T191">
        <v>289.94099999999997</v>
      </c>
      <c r="U191">
        <v>388.11099999999999</v>
      </c>
      <c r="V191">
        <v>726.173</v>
      </c>
      <c r="W191">
        <v>776.56899999999996</v>
      </c>
      <c r="X191">
        <v>755.21799999999996</v>
      </c>
      <c r="Y191">
        <v>721.86500000000001</v>
      </c>
      <c r="Z191" s="27">
        <v>13320.922000000002</v>
      </c>
    </row>
    <row r="192" spans="1:26" ht="15" x14ac:dyDescent="0.25">
      <c r="A192" s="13">
        <v>45814</v>
      </c>
      <c r="B192">
        <v>598.923</v>
      </c>
      <c r="C192">
        <v>539.505</v>
      </c>
      <c r="D192">
        <v>488.40499999999997</v>
      </c>
      <c r="E192">
        <v>513.34400000000005</v>
      </c>
      <c r="F192">
        <v>550.57600000000002</v>
      </c>
      <c r="G192">
        <v>516.20799999999997</v>
      </c>
      <c r="H192">
        <v>311.37</v>
      </c>
      <c r="I192">
        <v>355.64400000000001</v>
      </c>
      <c r="J192">
        <v>425.51600000000002</v>
      </c>
      <c r="K192">
        <v>389.91699999999997</v>
      </c>
      <c r="L192">
        <v>470.33100000000002</v>
      </c>
      <c r="M192">
        <v>497.91699999999997</v>
      </c>
      <c r="N192">
        <v>407.63900000000001</v>
      </c>
      <c r="O192">
        <v>365.03800000000001</v>
      </c>
      <c r="P192">
        <v>257.02</v>
      </c>
      <c r="Q192">
        <v>438.33699999999999</v>
      </c>
      <c r="R192">
        <v>282</v>
      </c>
      <c r="S192">
        <v>279.81599999999997</v>
      </c>
      <c r="T192">
        <v>251.78100000000001</v>
      </c>
      <c r="U192">
        <v>405.83600000000001</v>
      </c>
      <c r="V192">
        <v>779.21100000000001</v>
      </c>
      <c r="W192">
        <v>697.50099999999998</v>
      </c>
      <c r="X192">
        <v>638.28499999999997</v>
      </c>
      <c r="Y192">
        <v>654.45799999999997</v>
      </c>
      <c r="Z192" s="27">
        <v>11114.578</v>
      </c>
    </row>
    <row r="193" spans="1:26" ht="15" x14ac:dyDescent="0.25">
      <c r="A193" s="13">
        <v>45815</v>
      </c>
      <c r="B193">
        <v>533.76499999999999</v>
      </c>
      <c r="C193">
        <v>490.12299999999999</v>
      </c>
      <c r="D193">
        <v>488.85899999999998</v>
      </c>
      <c r="E193">
        <v>514.16099999999994</v>
      </c>
      <c r="F193">
        <v>559.36</v>
      </c>
      <c r="G193">
        <v>522.87300000000005</v>
      </c>
      <c r="H193">
        <v>247.58600000000001</v>
      </c>
      <c r="I193">
        <v>277.57900000000001</v>
      </c>
      <c r="J193">
        <v>265.21100000000001</v>
      </c>
      <c r="K193">
        <v>267.43200000000002</v>
      </c>
      <c r="L193">
        <v>228.87</v>
      </c>
      <c r="M193">
        <v>250.43700000000001</v>
      </c>
      <c r="N193">
        <v>227.95400000000001</v>
      </c>
      <c r="O193">
        <v>341.34</v>
      </c>
      <c r="P193">
        <v>364.18099999999998</v>
      </c>
      <c r="Q193">
        <v>367.20600000000002</v>
      </c>
      <c r="R193">
        <v>315.39699999999999</v>
      </c>
      <c r="S193">
        <v>243.91399999999999</v>
      </c>
      <c r="T193">
        <v>219.71100000000001</v>
      </c>
      <c r="U193">
        <v>343.52199999999999</v>
      </c>
      <c r="V193">
        <v>782.27200000000005</v>
      </c>
      <c r="W193">
        <v>735.48199999999997</v>
      </c>
      <c r="X193">
        <v>654.43399999999997</v>
      </c>
      <c r="Y193">
        <v>772.54899999999998</v>
      </c>
      <c r="Z193" s="27">
        <v>10014.217999999997</v>
      </c>
    </row>
    <row r="194" spans="1:26" ht="15" x14ac:dyDescent="0.25">
      <c r="A194" s="13">
        <v>45816</v>
      </c>
      <c r="B194">
        <v>708.12900000000002</v>
      </c>
      <c r="C194">
        <v>629.42899999999997</v>
      </c>
      <c r="D194">
        <v>562.35599999999999</v>
      </c>
      <c r="E194">
        <v>551.471</v>
      </c>
      <c r="F194">
        <v>464.81</v>
      </c>
      <c r="G194">
        <v>399.43700000000001</v>
      </c>
      <c r="H194">
        <v>174.79499999999999</v>
      </c>
      <c r="I194">
        <v>270.85199999999998</v>
      </c>
      <c r="J194">
        <v>423.709</v>
      </c>
      <c r="K194">
        <v>555.15</v>
      </c>
      <c r="L194">
        <v>711.90800000000002</v>
      </c>
      <c r="M194">
        <v>692.93299999999999</v>
      </c>
      <c r="N194">
        <v>639.86400000000003</v>
      </c>
      <c r="O194">
        <v>484.87200000000001</v>
      </c>
      <c r="P194">
        <v>432.52</v>
      </c>
      <c r="Q194">
        <v>528.98299999999995</v>
      </c>
      <c r="R194">
        <v>413.88099999999997</v>
      </c>
      <c r="S194">
        <v>272.14400000000001</v>
      </c>
      <c r="T194">
        <v>303.17399999999998</v>
      </c>
      <c r="U194">
        <v>382.67</v>
      </c>
      <c r="V194">
        <v>830.93</v>
      </c>
      <c r="W194">
        <v>814.49400000000003</v>
      </c>
      <c r="X194">
        <v>750.38099999999997</v>
      </c>
      <c r="Y194">
        <v>713.80700000000002</v>
      </c>
      <c r="Z194" s="27">
        <v>12712.699000000002</v>
      </c>
    </row>
    <row r="195" spans="1:26" ht="15" x14ac:dyDescent="0.25">
      <c r="A195" s="13">
        <v>45817</v>
      </c>
      <c r="B195">
        <v>604.37900000000002</v>
      </c>
      <c r="C195">
        <v>553.38900000000001</v>
      </c>
      <c r="D195">
        <v>560.39599999999996</v>
      </c>
      <c r="E195">
        <v>629.67600000000004</v>
      </c>
      <c r="F195">
        <v>626.23</v>
      </c>
      <c r="G195">
        <v>529.23599999999999</v>
      </c>
      <c r="H195">
        <v>303.95699999999999</v>
      </c>
      <c r="I195">
        <v>325.56299999999999</v>
      </c>
      <c r="J195">
        <v>428.31</v>
      </c>
      <c r="K195">
        <v>500.63600000000002</v>
      </c>
      <c r="L195">
        <v>623.26</v>
      </c>
      <c r="M195">
        <v>663.14200000000005</v>
      </c>
      <c r="N195">
        <v>601.36800000000005</v>
      </c>
      <c r="O195">
        <v>453.32600000000002</v>
      </c>
      <c r="P195">
        <v>425.26600000000002</v>
      </c>
      <c r="Q195">
        <v>522.60299999999995</v>
      </c>
      <c r="R195">
        <v>357.56099999999998</v>
      </c>
      <c r="S195">
        <v>277.28399999999999</v>
      </c>
      <c r="T195">
        <v>301.77800000000002</v>
      </c>
      <c r="U195">
        <v>435.779</v>
      </c>
      <c r="V195">
        <v>832.41800000000001</v>
      </c>
      <c r="W195">
        <v>840.37400000000002</v>
      </c>
      <c r="X195">
        <v>843.04200000000003</v>
      </c>
      <c r="Y195">
        <v>775.04399999999998</v>
      </c>
      <c r="Z195" s="27">
        <v>13014.017</v>
      </c>
    </row>
    <row r="196" spans="1:26" ht="15" x14ac:dyDescent="0.25">
      <c r="A196" s="13">
        <v>45818</v>
      </c>
      <c r="B196">
        <v>628.41800000000001</v>
      </c>
      <c r="C196">
        <v>553.23500000000001</v>
      </c>
      <c r="D196">
        <v>500.40300000000002</v>
      </c>
      <c r="E196">
        <v>526.995</v>
      </c>
      <c r="F196">
        <v>595.77800000000002</v>
      </c>
      <c r="G196">
        <v>544.29899999999998</v>
      </c>
      <c r="H196">
        <v>427.18400000000003</v>
      </c>
      <c r="I196">
        <v>475.33499999999998</v>
      </c>
      <c r="J196">
        <v>571.03200000000004</v>
      </c>
      <c r="K196">
        <v>592.85199999999998</v>
      </c>
      <c r="L196">
        <v>676.85500000000002</v>
      </c>
      <c r="M196">
        <v>626.44399999999996</v>
      </c>
      <c r="N196">
        <v>582.99</v>
      </c>
      <c r="O196">
        <v>444.786</v>
      </c>
      <c r="P196">
        <v>377.01</v>
      </c>
      <c r="Q196">
        <v>592.08900000000006</v>
      </c>
      <c r="R196">
        <v>390.92</v>
      </c>
      <c r="S196">
        <v>285.82400000000001</v>
      </c>
      <c r="T196">
        <v>292.71800000000002</v>
      </c>
      <c r="U196">
        <v>401.20400000000001</v>
      </c>
      <c r="V196">
        <v>833.74199999999996</v>
      </c>
      <c r="W196">
        <v>803.41600000000005</v>
      </c>
      <c r="X196">
        <v>756.54899999999998</v>
      </c>
      <c r="Y196">
        <v>750.92200000000003</v>
      </c>
      <c r="Z196" s="27">
        <v>13231.000000000002</v>
      </c>
    </row>
    <row r="197" spans="1:26" ht="15" x14ac:dyDescent="0.25">
      <c r="A197" s="13">
        <v>45819</v>
      </c>
      <c r="B197">
        <v>640.16999999999996</v>
      </c>
      <c r="C197">
        <v>607.91899999999998</v>
      </c>
      <c r="D197">
        <v>482.18900000000002</v>
      </c>
      <c r="E197">
        <v>509.697</v>
      </c>
      <c r="F197">
        <v>573.87900000000002</v>
      </c>
      <c r="G197">
        <v>501.36</v>
      </c>
      <c r="H197">
        <v>404.48700000000002</v>
      </c>
      <c r="I197">
        <v>459.86099999999999</v>
      </c>
      <c r="J197">
        <v>603.33299999999997</v>
      </c>
      <c r="K197">
        <v>635.34799999999996</v>
      </c>
      <c r="L197">
        <v>702.81299999999999</v>
      </c>
      <c r="M197">
        <v>651.01499999999999</v>
      </c>
      <c r="N197">
        <v>548.90700000000004</v>
      </c>
      <c r="O197">
        <v>441.76299999999998</v>
      </c>
      <c r="P197">
        <v>366.98</v>
      </c>
      <c r="Q197">
        <v>614.42999999999995</v>
      </c>
      <c r="R197">
        <v>446.35399999999998</v>
      </c>
      <c r="S197">
        <v>314.08</v>
      </c>
      <c r="T197">
        <v>336.70400000000001</v>
      </c>
      <c r="U197">
        <v>420.95299999999997</v>
      </c>
      <c r="V197">
        <v>787.01300000000003</v>
      </c>
      <c r="W197">
        <v>817.72299999999996</v>
      </c>
      <c r="X197">
        <v>774.10299999999995</v>
      </c>
      <c r="Y197">
        <v>782.97699999999998</v>
      </c>
      <c r="Z197" s="27">
        <v>13424.057999999999</v>
      </c>
    </row>
    <row r="198" spans="1:26" ht="15" x14ac:dyDescent="0.25">
      <c r="A198" s="13">
        <v>45820</v>
      </c>
      <c r="B198">
        <v>643.62300000000005</v>
      </c>
      <c r="C198">
        <v>558.15200000000004</v>
      </c>
      <c r="D198">
        <v>499.15100000000001</v>
      </c>
      <c r="E198">
        <v>524.53800000000001</v>
      </c>
      <c r="F198">
        <v>504.44400000000002</v>
      </c>
      <c r="G198">
        <v>474.048</v>
      </c>
      <c r="H198">
        <v>289.38099999999997</v>
      </c>
      <c r="I198">
        <v>358.32799999999997</v>
      </c>
      <c r="J198">
        <v>469.92899999999997</v>
      </c>
      <c r="K198">
        <v>556.61</v>
      </c>
      <c r="L198">
        <v>660.97799999999995</v>
      </c>
      <c r="M198">
        <v>635.04</v>
      </c>
      <c r="N198">
        <v>583.39499999999998</v>
      </c>
      <c r="O198">
        <v>481.62299999999999</v>
      </c>
      <c r="P198">
        <v>466.43299999999999</v>
      </c>
      <c r="Q198">
        <v>625.99099999999999</v>
      </c>
      <c r="R198">
        <v>540.51400000000001</v>
      </c>
      <c r="S198">
        <v>453.495</v>
      </c>
      <c r="T198">
        <v>493.6</v>
      </c>
      <c r="U198">
        <v>499.26900000000001</v>
      </c>
      <c r="V198">
        <v>888.73500000000001</v>
      </c>
      <c r="W198">
        <v>880.83900000000006</v>
      </c>
      <c r="X198">
        <v>800.07399999999996</v>
      </c>
      <c r="Y198">
        <v>756.726</v>
      </c>
      <c r="Z198" s="27">
        <v>13644.916000000003</v>
      </c>
    </row>
    <row r="199" spans="1:26" ht="15" x14ac:dyDescent="0.25">
      <c r="A199" s="13">
        <v>45821</v>
      </c>
      <c r="B199">
        <v>607.36699999999996</v>
      </c>
      <c r="C199">
        <v>553.70299999999997</v>
      </c>
      <c r="D199">
        <v>503.17599999999999</v>
      </c>
      <c r="E199">
        <v>539.42200000000003</v>
      </c>
      <c r="F199">
        <v>624.9</v>
      </c>
      <c r="G199">
        <v>543.68100000000004</v>
      </c>
      <c r="H199">
        <v>282.94400000000002</v>
      </c>
      <c r="I199">
        <v>199.506</v>
      </c>
      <c r="J199">
        <v>152.53399999999999</v>
      </c>
      <c r="K199">
        <v>183.35400000000001</v>
      </c>
      <c r="L199">
        <v>244.57</v>
      </c>
      <c r="M199">
        <v>457.21199999999999</v>
      </c>
      <c r="N199">
        <v>370.33100000000002</v>
      </c>
      <c r="O199">
        <v>225.24299999999999</v>
      </c>
      <c r="P199">
        <v>249.25399999999999</v>
      </c>
      <c r="Q199">
        <v>471.57600000000002</v>
      </c>
      <c r="R199">
        <v>292.49700000000001</v>
      </c>
      <c r="S199">
        <v>271.53399999999999</v>
      </c>
      <c r="T199">
        <v>374.42700000000002</v>
      </c>
      <c r="U199">
        <v>472.28300000000002</v>
      </c>
      <c r="V199">
        <v>863.08199999999999</v>
      </c>
      <c r="W199">
        <v>835.51</v>
      </c>
      <c r="X199">
        <v>717.84799999999996</v>
      </c>
      <c r="Y199">
        <v>783.71400000000006</v>
      </c>
      <c r="Z199" s="27">
        <v>10819.668</v>
      </c>
    </row>
    <row r="200" spans="1:26" ht="15" x14ac:dyDescent="0.25">
      <c r="A200" s="13">
        <v>45822</v>
      </c>
      <c r="B200">
        <v>623.88</v>
      </c>
      <c r="C200">
        <v>550.27200000000005</v>
      </c>
      <c r="D200">
        <v>540.55200000000002</v>
      </c>
      <c r="E200">
        <v>559.87900000000002</v>
      </c>
      <c r="F200">
        <v>602.66800000000001</v>
      </c>
      <c r="G200">
        <v>583.66099999999994</v>
      </c>
      <c r="H200">
        <v>293.05099999999999</v>
      </c>
      <c r="I200">
        <v>320.24299999999999</v>
      </c>
      <c r="J200">
        <v>252.572</v>
      </c>
      <c r="K200">
        <v>238.65899999999999</v>
      </c>
      <c r="L200">
        <v>237.982</v>
      </c>
      <c r="M200">
        <v>348.786</v>
      </c>
      <c r="N200">
        <v>361.44499999999999</v>
      </c>
      <c r="O200">
        <v>322.173</v>
      </c>
      <c r="P200">
        <v>261.36799999999999</v>
      </c>
      <c r="Q200">
        <v>426.79899999999998</v>
      </c>
      <c r="R200">
        <v>297.89999999999998</v>
      </c>
      <c r="S200">
        <v>298.68299999999999</v>
      </c>
      <c r="T200">
        <v>326.89800000000002</v>
      </c>
      <c r="U200">
        <v>467.62200000000001</v>
      </c>
      <c r="V200">
        <v>885.101</v>
      </c>
      <c r="W200">
        <v>799.39</v>
      </c>
      <c r="X200">
        <v>745.971</v>
      </c>
      <c r="Y200">
        <v>790.197</v>
      </c>
      <c r="Z200" s="27">
        <v>11135.751999999999</v>
      </c>
    </row>
    <row r="201" spans="1:26" ht="15" x14ac:dyDescent="0.25">
      <c r="A201" s="13">
        <v>45823</v>
      </c>
      <c r="B201">
        <v>724.37</v>
      </c>
      <c r="C201">
        <v>686.01499999999999</v>
      </c>
      <c r="D201">
        <v>750.11699999999996</v>
      </c>
      <c r="E201">
        <v>749.76400000000001</v>
      </c>
      <c r="F201">
        <v>744.779</v>
      </c>
      <c r="G201">
        <v>645.76900000000001</v>
      </c>
      <c r="H201">
        <v>428.81700000000001</v>
      </c>
      <c r="I201">
        <v>397.17099999999999</v>
      </c>
      <c r="J201">
        <v>357.36799999999999</v>
      </c>
      <c r="K201">
        <v>259.16399999999999</v>
      </c>
      <c r="L201">
        <v>199.542</v>
      </c>
      <c r="M201">
        <v>242.49199999999999</v>
      </c>
      <c r="N201">
        <v>355.95499999999998</v>
      </c>
      <c r="O201">
        <v>347.51799999999997</v>
      </c>
      <c r="P201">
        <v>225.624</v>
      </c>
      <c r="Q201">
        <v>366.14100000000002</v>
      </c>
      <c r="R201">
        <v>258.36900000000003</v>
      </c>
      <c r="S201">
        <v>193.18199999999999</v>
      </c>
      <c r="T201">
        <v>204.87200000000001</v>
      </c>
      <c r="U201">
        <v>276.91300000000001</v>
      </c>
      <c r="V201">
        <v>720.72699999999998</v>
      </c>
      <c r="W201">
        <v>738.67499999999995</v>
      </c>
      <c r="X201">
        <v>693.54200000000003</v>
      </c>
      <c r="Y201">
        <v>767.19799999999998</v>
      </c>
      <c r="Z201" s="27">
        <v>11334.084000000001</v>
      </c>
    </row>
    <row r="202" spans="1:26" ht="15" x14ac:dyDescent="0.25">
      <c r="A202" s="13">
        <v>45824</v>
      </c>
      <c r="B202">
        <v>668.53899999999999</v>
      </c>
      <c r="C202">
        <v>642.85299999999995</v>
      </c>
      <c r="D202">
        <v>608.21500000000003</v>
      </c>
      <c r="E202">
        <v>678.80799999999999</v>
      </c>
      <c r="F202">
        <v>674.16099999999994</v>
      </c>
      <c r="G202">
        <v>576.90800000000002</v>
      </c>
      <c r="H202">
        <v>308.25200000000001</v>
      </c>
      <c r="I202">
        <v>260.358</v>
      </c>
      <c r="J202">
        <v>195.131</v>
      </c>
      <c r="K202">
        <v>241.173</v>
      </c>
      <c r="L202">
        <v>316.00799999999998</v>
      </c>
      <c r="M202">
        <v>456.608</v>
      </c>
      <c r="N202">
        <v>497.92700000000002</v>
      </c>
      <c r="O202">
        <v>380.59800000000001</v>
      </c>
      <c r="P202">
        <v>246.82400000000001</v>
      </c>
      <c r="Q202">
        <v>447.24700000000001</v>
      </c>
      <c r="R202">
        <v>322.93799999999999</v>
      </c>
      <c r="S202">
        <v>250.023</v>
      </c>
      <c r="T202">
        <v>220.70500000000001</v>
      </c>
      <c r="U202">
        <v>292.06</v>
      </c>
      <c r="V202">
        <v>724.08</v>
      </c>
      <c r="W202">
        <v>784.72900000000004</v>
      </c>
      <c r="X202">
        <v>750.64200000000005</v>
      </c>
      <c r="Y202">
        <v>819.30700000000002</v>
      </c>
      <c r="Z202" s="27">
        <v>11364.093999999999</v>
      </c>
    </row>
    <row r="203" spans="1:26" ht="15" x14ac:dyDescent="0.25">
      <c r="A203" s="13">
        <v>45825</v>
      </c>
      <c r="B203">
        <v>700.11400000000003</v>
      </c>
      <c r="C203">
        <v>636.24699999999996</v>
      </c>
      <c r="D203">
        <v>548.40200000000004</v>
      </c>
      <c r="E203">
        <v>568.62800000000004</v>
      </c>
      <c r="F203">
        <v>619.68700000000001</v>
      </c>
      <c r="G203">
        <v>597.11699999999996</v>
      </c>
      <c r="H203">
        <v>352.19900000000001</v>
      </c>
      <c r="I203">
        <v>390.91</v>
      </c>
      <c r="J203">
        <v>335.54899999999998</v>
      </c>
      <c r="K203">
        <v>355.66</v>
      </c>
      <c r="L203">
        <v>374.05500000000001</v>
      </c>
      <c r="M203">
        <v>386.41899999999998</v>
      </c>
      <c r="N203">
        <v>395.084</v>
      </c>
      <c r="O203">
        <v>344.78100000000001</v>
      </c>
      <c r="P203">
        <v>269.61099999999999</v>
      </c>
      <c r="Q203">
        <v>407.49400000000003</v>
      </c>
      <c r="R203">
        <v>319.54700000000003</v>
      </c>
      <c r="S203">
        <v>269.95499999999998</v>
      </c>
      <c r="T203">
        <v>297.52300000000002</v>
      </c>
      <c r="U203">
        <v>393.935</v>
      </c>
      <c r="V203">
        <v>851.60400000000004</v>
      </c>
      <c r="W203">
        <v>880.45699999999999</v>
      </c>
      <c r="X203">
        <v>816.54399999999998</v>
      </c>
      <c r="Y203">
        <v>901.04600000000005</v>
      </c>
      <c r="Z203" s="27">
        <v>12012.567999999999</v>
      </c>
    </row>
    <row r="204" spans="1:26" ht="15" x14ac:dyDescent="0.25">
      <c r="A204" s="13">
        <v>45826</v>
      </c>
      <c r="B204">
        <v>776.92100000000005</v>
      </c>
      <c r="C204">
        <v>710.98</v>
      </c>
      <c r="D204">
        <v>643.58699999999999</v>
      </c>
      <c r="E204">
        <v>665.20399999999995</v>
      </c>
      <c r="F204">
        <v>706.67499999999995</v>
      </c>
      <c r="G204">
        <v>636.14099999999996</v>
      </c>
      <c r="H204">
        <v>341.42</v>
      </c>
      <c r="I204">
        <v>342.87400000000002</v>
      </c>
      <c r="J204">
        <v>400.78</v>
      </c>
      <c r="K204">
        <v>396.173</v>
      </c>
      <c r="L204">
        <v>356.65300000000002</v>
      </c>
      <c r="M204">
        <v>385.61700000000002</v>
      </c>
      <c r="N204">
        <v>280.28199999999998</v>
      </c>
      <c r="O204">
        <v>241.14400000000001</v>
      </c>
      <c r="P204">
        <v>228.05199999999999</v>
      </c>
      <c r="Q204">
        <v>468.26799999999997</v>
      </c>
      <c r="R204">
        <v>318.42700000000002</v>
      </c>
      <c r="S204">
        <v>348.084</v>
      </c>
      <c r="T204">
        <v>318.34699999999998</v>
      </c>
      <c r="U204">
        <v>368.54899999999998</v>
      </c>
      <c r="V204">
        <v>811.65300000000002</v>
      </c>
      <c r="W204">
        <v>852.81700000000001</v>
      </c>
      <c r="X204">
        <v>862.928</v>
      </c>
      <c r="Y204">
        <v>915.70699999999999</v>
      </c>
      <c r="Z204" s="27">
        <v>12377.283000000001</v>
      </c>
    </row>
    <row r="205" spans="1:26" ht="15" x14ac:dyDescent="0.25">
      <c r="A205" s="13">
        <v>45827</v>
      </c>
      <c r="B205">
        <v>805.62300000000005</v>
      </c>
      <c r="C205">
        <v>719.971</v>
      </c>
      <c r="D205">
        <v>626.49199999999996</v>
      </c>
      <c r="E205">
        <v>642.40599999999995</v>
      </c>
      <c r="F205">
        <v>692.529</v>
      </c>
      <c r="G205">
        <v>658.28099999999995</v>
      </c>
      <c r="H205">
        <v>370.65100000000001</v>
      </c>
      <c r="I205">
        <v>330.70400000000001</v>
      </c>
      <c r="J205">
        <v>350.41300000000001</v>
      </c>
      <c r="K205">
        <v>356.93200000000002</v>
      </c>
      <c r="L205">
        <v>445.92500000000001</v>
      </c>
      <c r="M205">
        <v>426.73099999999999</v>
      </c>
      <c r="N205">
        <v>373.62900000000002</v>
      </c>
      <c r="O205">
        <v>344.21100000000001</v>
      </c>
      <c r="P205">
        <v>254.613</v>
      </c>
      <c r="Q205">
        <v>421.27600000000001</v>
      </c>
      <c r="R205">
        <v>292.928</v>
      </c>
      <c r="S205">
        <v>237.054</v>
      </c>
      <c r="T205">
        <v>220.077</v>
      </c>
      <c r="U205">
        <v>314.76299999999998</v>
      </c>
      <c r="V205">
        <v>763.346</v>
      </c>
      <c r="W205">
        <v>796.84199999999998</v>
      </c>
      <c r="X205">
        <v>770.22699999999998</v>
      </c>
      <c r="Y205">
        <v>828.36900000000003</v>
      </c>
      <c r="Z205" s="27">
        <v>12043.993</v>
      </c>
    </row>
    <row r="206" spans="1:26" ht="15" x14ac:dyDescent="0.25">
      <c r="A206" s="13">
        <v>45828</v>
      </c>
      <c r="B206">
        <v>696.08799999999997</v>
      </c>
      <c r="C206">
        <v>630.14400000000001</v>
      </c>
      <c r="D206">
        <v>563.95000000000005</v>
      </c>
      <c r="E206">
        <v>575.70899999999995</v>
      </c>
      <c r="F206">
        <v>627.21799999999996</v>
      </c>
      <c r="G206">
        <v>594.06100000000004</v>
      </c>
      <c r="H206">
        <v>329.79500000000002</v>
      </c>
      <c r="I206">
        <v>278.17399999999998</v>
      </c>
      <c r="J206">
        <v>319.11500000000001</v>
      </c>
      <c r="K206">
        <v>304.95100000000002</v>
      </c>
      <c r="L206">
        <v>337.79399999999998</v>
      </c>
      <c r="M206">
        <v>353.30700000000002</v>
      </c>
      <c r="N206">
        <v>283.62599999999998</v>
      </c>
      <c r="O206">
        <v>235.76400000000001</v>
      </c>
      <c r="P206">
        <v>239.46700000000001</v>
      </c>
      <c r="Q206">
        <v>497.423</v>
      </c>
      <c r="R206">
        <v>409.59699999999998</v>
      </c>
      <c r="S206">
        <v>343.61799999999999</v>
      </c>
      <c r="T206">
        <v>270.45999999999998</v>
      </c>
      <c r="U206">
        <v>404.67200000000003</v>
      </c>
      <c r="V206">
        <v>892.05600000000004</v>
      </c>
      <c r="W206">
        <v>834.96699999999998</v>
      </c>
      <c r="X206">
        <v>727.89200000000005</v>
      </c>
      <c r="Y206">
        <v>801.19500000000005</v>
      </c>
      <c r="Z206" s="27">
        <v>11551.043</v>
      </c>
    </row>
    <row r="207" spans="1:26" ht="15" x14ac:dyDescent="0.25">
      <c r="A207" s="13">
        <v>45829</v>
      </c>
      <c r="B207">
        <v>654.42399999999998</v>
      </c>
      <c r="C207">
        <v>580.90800000000002</v>
      </c>
      <c r="D207">
        <v>566.39499999999998</v>
      </c>
      <c r="E207">
        <v>580.29399999999998</v>
      </c>
      <c r="F207">
        <v>619.64200000000005</v>
      </c>
      <c r="G207">
        <v>591.71699999999998</v>
      </c>
      <c r="H207">
        <v>320.82299999999998</v>
      </c>
      <c r="I207">
        <v>325.12299999999999</v>
      </c>
      <c r="J207">
        <v>346.089</v>
      </c>
      <c r="K207">
        <v>323.57400000000001</v>
      </c>
      <c r="L207">
        <v>273.42399999999998</v>
      </c>
      <c r="M207">
        <v>278.26400000000001</v>
      </c>
      <c r="N207">
        <v>325.16500000000002</v>
      </c>
      <c r="O207">
        <v>281.99299999999999</v>
      </c>
      <c r="P207">
        <v>278.10700000000003</v>
      </c>
      <c r="Q207">
        <v>491.71699999999998</v>
      </c>
      <c r="R207">
        <v>392.31299999999999</v>
      </c>
      <c r="S207">
        <v>331.214</v>
      </c>
      <c r="T207">
        <v>268.22800000000001</v>
      </c>
      <c r="U207">
        <v>434.90499999999997</v>
      </c>
      <c r="V207">
        <v>957.923</v>
      </c>
      <c r="W207">
        <v>879.89499999999998</v>
      </c>
      <c r="X207">
        <v>791.56799999999998</v>
      </c>
      <c r="Y207">
        <v>835.44299999999998</v>
      </c>
      <c r="Z207" s="27">
        <v>11729.147999999999</v>
      </c>
    </row>
    <row r="208" spans="1:26" ht="15" x14ac:dyDescent="0.25">
      <c r="A208" s="13">
        <v>45830</v>
      </c>
      <c r="B208">
        <v>759.09199999999998</v>
      </c>
      <c r="C208">
        <v>701.64499999999998</v>
      </c>
      <c r="D208">
        <v>641.58600000000001</v>
      </c>
      <c r="E208">
        <v>629.00300000000004</v>
      </c>
      <c r="F208">
        <v>561.19200000000001</v>
      </c>
      <c r="G208">
        <v>475.24599999999998</v>
      </c>
      <c r="H208">
        <v>198.16800000000001</v>
      </c>
      <c r="I208">
        <v>323.33800000000002</v>
      </c>
      <c r="J208">
        <v>381.58100000000002</v>
      </c>
      <c r="K208">
        <v>408.85</v>
      </c>
      <c r="L208">
        <v>424.19799999999998</v>
      </c>
      <c r="M208">
        <v>365.21100000000001</v>
      </c>
      <c r="N208">
        <v>357.65199999999999</v>
      </c>
      <c r="O208">
        <v>376.97399999999999</v>
      </c>
      <c r="P208">
        <v>255.33699999999999</v>
      </c>
      <c r="Q208">
        <v>423.44799999999998</v>
      </c>
      <c r="R208">
        <v>308.62799999999999</v>
      </c>
      <c r="S208">
        <v>257.63400000000001</v>
      </c>
      <c r="T208">
        <v>233.88499999999999</v>
      </c>
      <c r="U208">
        <v>301.60700000000003</v>
      </c>
      <c r="V208">
        <v>732.93700000000001</v>
      </c>
      <c r="W208">
        <v>764.96100000000001</v>
      </c>
      <c r="X208">
        <v>747.76800000000003</v>
      </c>
      <c r="Y208">
        <v>802.87900000000002</v>
      </c>
      <c r="Z208" s="27">
        <v>11432.820000000003</v>
      </c>
    </row>
    <row r="209" spans="1:26" ht="15" x14ac:dyDescent="0.25">
      <c r="A209" s="13">
        <v>45831</v>
      </c>
      <c r="B209">
        <v>698.97799999999995</v>
      </c>
      <c r="C209">
        <v>592.31500000000005</v>
      </c>
      <c r="D209">
        <v>552.82299999999998</v>
      </c>
      <c r="E209">
        <v>558.57600000000002</v>
      </c>
      <c r="F209">
        <v>618.33799999999997</v>
      </c>
      <c r="G209">
        <v>534.67999999999995</v>
      </c>
      <c r="H209">
        <v>350.38400000000001</v>
      </c>
      <c r="I209">
        <v>380.529</v>
      </c>
      <c r="J209">
        <v>373.23599999999999</v>
      </c>
      <c r="K209">
        <v>379.20499999999998</v>
      </c>
      <c r="L209">
        <v>322.18400000000003</v>
      </c>
      <c r="M209">
        <v>313.98899999999998</v>
      </c>
      <c r="N209">
        <v>397.47399999999999</v>
      </c>
      <c r="O209">
        <v>393.27800000000002</v>
      </c>
      <c r="P209">
        <v>282.40600000000001</v>
      </c>
      <c r="Q209">
        <v>572.68499999999995</v>
      </c>
      <c r="R209">
        <v>436.16899999999998</v>
      </c>
      <c r="S209">
        <v>351.93299999999999</v>
      </c>
      <c r="T209">
        <v>327.57400000000001</v>
      </c>
      <c r="U209">
        <v>401.577</v>
      </c>
      <c r="V209">
        <v>836.11599999999999</v>
      </c>
      <c r="W209">
        <v>864.798</v>
      </c>
      <c r="X209">
        <v>870.66099999999994</v>
      </c>
      <c r="Y209">
        <v>887.35400000000004</v>
      </c>
      <c r="Z209" s="27">
        <v>12297.261999999999</v>
      </c>
    </row>
    <row r="210" spans="1:26" ht="15" x14ac:dyDescent="0.25">
      <c r="A210" s="13">
        <v>45832</v>
      </c>
      <c r="B210">
        <v>777.19299999999998</v>
      </c>
      <c r="C210">
        <v>721.322</v>
      </c>
      <c r="D210">
        <v>641.63900000000001</v>
      </c>
      <c r="E210">
        <v>656.81100000000004</v>
      </c>
      <c r="F210">
        <v>678.173</v>
      </c>
      <c r="G210">
        <v>710.49699999999996</v>
      </c>
      <c r="H210">
        <v>433.80200000000002</v>
      </c>
      <c r="I210">
        <v>388.36799999999999</v>
      </c>
      <c r="J210">
        <v>366.18200000000002</v>
      </c>
      <c r="K210">
        <v>382.459</v>
      </c>
      <c r="L210">
        <v>419.774</v>
      </c>
      <c r="M210">
        <v>413.30599999999998</v>
      </c>
      <c r="N210">
        <v>436.37700000000001</v>
      </c>
      <c r="O210">
        <v>390.71100000000001</v>
      </c>
      <c r="P210">
        <v>398.91</v>
      </c>
      <c r="Q210">
        <v>539.39300000000003</v>
      </c>
      <c r="R210">
        <v>434.54399999999998</v>
      </c>
      <c r="S210">
        <v>367.53300000000002</v>
      </c>
      <c r="T210">
        <v>322.04700000000003</v>
      </c>
      <c r="U210">
        <v>395.59100000000001</v>
      </c>
      <c r="V210">
        <v>765.07899999999995</v>
      </c>
      <c r="W210">
        <v>748.24400000000003</v>
      </c>
      <c r="X210">
        <v>737.10199999999998</v>
      </c>
      <c r="Y210">
        <v>790.14300000000003</v>
      </c>
      <c r="Z210" s="27">
        <v>12915.200000000003</v>
      </c>
    </row>
    <row r="211" spans="1:26" ht="15" x14ac:dyDescent="0.25">
      <c r="A211" s="13">
        <v>45833</v>
      </c>
      <c r="B211">
        <v>740.875</v>
      </c>
      <c r="C211">
        <v>606.28300000000002</v>
      </c>
      <c r="D211">
        <v>542.65700000000004</v>
      </c>
      <c r="E211">
        <v>539.28499999999997</v>
      </c>
      <c r="F211">
        <v>530.11599999999999</v>
      </c>
      <c r="G211">
        <v>424.08</v>
      </c>
      <c r="H211">
        <v>238.643</v>
      </c>
      <c r="I211">
        <v>300.42500000000001</v>
      </c>
      <c r="J211">
        <v>564.71799999999996</v>
      </c>
      <c r="K211">
        <v>661.61800000000005</v>
      </c>
      <c r="L211">
        <v>769.35</v>
      </c>
      <c r="M211">
        <v>755.57600000000002</v>
      </c>
      <c r="N211">
        <v>542.45100000000002</v>
      </c>
      <c r="O211">
        <v>466.80799999999999</v>
      </c>
      <c r="P211">
        <v>542.52800000000002</v>
      </c>
      <c r="Q211">
        <v>769.11699999999996</v>
      </c>
      <c r="R211">
        <v>680.30899999999997</v>
      </c>
      <c r="S211">
        <v>567.48699999999997</v>
      </c>
      <c r="T211">
        <v>494.20400000000001</v>
      </c>
      <c r="U211">
        <v>443.72699999999998</v>
      </c>
      <c r="V211">
        <v>802.774</v>
      </c>
      <c r="W211">
        <v>788.92499999999995</v>
      </c>
      <c r="X211">
        <v>603.73900000000003</v>
      </c>
      <c r="Y211">
        <v>649.18399999999997</v>
      </c>
      <c r="Z211" s="27">
        <v>14024.878999999997</v>
      </c>
    </row>
    <row r="212" spans="1:26" ht="15" x14ac:dyDescent="0.25">
      <c r="A212" s="13">
        <v>45834</v>
      </c>
      <c r="B212">
        <v>631.06299999999999</v>
      </c>
      <c r="C212">
        <v>581.10599999999999</v>
      </c>
      <c r="D212">
        <v>522.38300000000004</v>
      </c>
      <c r="E212">
        <v>548.94500000000005</v>
      </c>
      <c r="F212">
        <v>627.947</v>
      </c>
      <c r="G212">
        <v>573.16600000000005</v>
      </c>
      <c r="H212">
        <v>403.2</v>
      </c>
      <c r="I212">
        <v>496.54300000000001</v>
      </c>
      <c r="J212">
        <v>613.65700000000004</v>
      </c>
      <c r="K212">
        <v>713.81100000000004</v>
      </c>
      <c r="L212">
        <v>718.50300000000004</v>
      </c>
      <c r="M212">
        <v>672.06600000000003</v>
      </c>
      <c r="N212">
        <v>494.35599999999999</v>
      </c>
      <c r="O212">
        <v>446.88200000000001</v>
      </c>
      <c r="P212">
        <v>420.74599999999998</v>
      </c>
      <c r="Q212">
        <v>419.80599999999998</v>
      </c>
      <c r="R212">
        <v>356.00200000000001</v>
      </c>
      <c r="S212">
        <v>284.10599999999999</v>
      </c>
      <c r="T212">
        <v>307.947</v>
      </c>
      <c r="U212">
        <v>353.86</v>
      </c>
      <c r="V212">
        <v>789.09299999999996</v>
      </c>
      <c r="W212">
        <v>851.7</v>
      </c>
      <c r="X212">
        <v>794.33799999999997</v>
      </c>
      <c r="Y212">
        <v>670.029</v>
      </c>
      <c r="Z212" s="27">
        <v>13291.255000000001</v>
      </c>
    </row>
    <row r="213" spans="1:26" ht="15" x14ac:dyDescent="0.25">
      <c r="A213" s="13">
        <v>45835</v>
      </c>
      <c r="B213">
        <v>633.91600000000005</v>
      </c>
      <c r="C213">
        <v>620.72299999999996</v>
      </c>
      <c r="D213">
        <v>562.31100000000004</v>
      </c>
      <c r="E213">
        <v>634.94299999999998</v>
      </c>
      <c r="F213">
        <v>646.25699999999995</v>
      </c>
      <c r="G213">
        <v>427.86500000000001</v>
      </c>
      <c r="H213">
        <v>322.87700000000001</v>
      </c>
      <c r="I213">
        <v>454.72899999999998</v>
      </c>
      <c r="J213">
        <v>482.56</v>
      </c>
      <c r="K213">
        <v>475.93700000000001</v>
      </c>
      <c r="L213">
        <v>422.767</v>
      </c>
      <c r="M213">
        <v>393.233</v>
      </c>
      <c r="N213">
        <v>289.06099999999998</v>
      </c>
      <c r="O213">
        <v>315.28199999999998</v>
      </c>
      <c r="P213">
        <v>348.59300000000002</v>
      </c>
      <c r="Q213">
        <v>356.09800000000001</v>
      </c>
      <c r="R213">
        <v>401.52100000000002</v>
      </c>
      <c r="S213">
        <v>319.43900000000002</v>
      </c>
      <c r="T213">
        <v>260.47500000000002</v>
      </c>
      <c r="U213">
        <v>405.27499999999998</v>
      </c>
      <c r="V213">
        <v>841.65</v>
      </c>
      <c r="W213">
        <v>751.31399999999996</v>
      </c>
      <c r="X213">
        <v>707.31600000000003</v>
      </c>
      <c r="Y213">
        <v>682.50400000000002</v>
      </c>
      <c r="Z213" s="27">
        <v>11756.646000000001</v>
      </c>
    </row>
    <row r="214" spans="1:26" ht="15" x14ac:dyDescent="0.25">
      <c r="A214" s="13">
        <v>45836</v>
      </c>
      <c r="B214">
        <v>671.94200000000001</v>
      </c>
      <c r="C214">
        <v>642.10699999999997</v>
      </c>
      <c r="D214">
        <v>642.61599999999999</v>
      </c>
      <c r="E214">
        <v>522.274</v>
      </c>
      <c r="F214">
        <v>504.60899999999998</v>
      </c>
      <c r="G214">
        <v>310.35199999999998</v>
      </c>
      <c r="H214">
        <v>159.18</v>
      </c>
      <c r="I214">
        <v>198.11799999999999</v>
      </c>
      <c r="J214">
        <v>215.56399999999999</v>
      </c>
      <c r="K214">
        <v>275.67899999999997</v>
      </c>
      <c r="L214">
        <v>351.94</v>
      </c>
      <c r="M214">
        <v>375.57400000000001</v>
      </c>
      <c r="N214">
        <v>316.90699999999998</v>
      </c>
      <c r="O214">
        <v>341.77300000000002</v>
      </c>
      <c r="P214">
        <v>243.89599999999999</v>
      </c>
      <c r="Q214">
        <v>204.244</v>
      </c>
      <c r="R214">
        <v>171.965</v>
      </c>
      <c r="S214">
        <v>304.173</v>
      </c>
      <c r="T214">
        <v>393.49700000000001</v>
      </c>
      <c r="U214">
        <v>455.81</v>
      </c>
      <c r="V214">
        <v>804.43899999999996</v>
      </c>
      <c r="W214">
        <v>744.46299999999997</v>
      </c>
      <c r="X214">
        <v>789.74300000000005</v>
      </c>
      <c r="Y214">
        <v>762.80600000000004</v>
      </c>
      <c r="Z214" s="27">
        <v>10403.671</v>
      </c>
    </row>
    <row r="215" spans="1:26" ht="15" x14ac:dyDescent="0.25">
      <c r="A215" s="13">
        <v>45837</v>
      </c>
      <c r="B215">
        <v>711.24800000000005</v>
      </c>
      <c r="C215">
        <v>645.26499999999999</v>
      </c>
      <c r="D215">
        <v>622.36400000000003</v>
      </c>
      <c r="E215">
        <v>574.52099999999996</v>
      </c>
      <c r="F215">
        <v>513.60400000000004</v>
      </c>
      <c r="G215">
        <v>358.24799999999999</v>
      </c>
      <c r="H215">
        <v>250.72200000000001</v>
      </c>
      <c r="I215">
        <v>414.017</v>
      </c>
      <c r="J215">
        <v>651.97799999999995</v>
      </c>
      <c r="K215">
        <v>645.63499999999999</v>
      </c>
      <c r="L215">
        <v>597.197</v>
      </c>
      <c r="M215">
        <v>575.44299999999998</v>
      </c>
      <c r="N215">
        <v>493.83300000000003</v>
      </c>
      <c r="O215">
        <v>439.64400000000001</v>
      </c>
      <c r="P215">
        <v>429.267</v>
      </c>
      <c r="Q215">
        <v>432.83800000000002</v>
      </c>
      <c r="R215">
        <v>481.411</v>
      </c>
      <c r="S215">
        <v>520.20699999999999</v>
      </c>
      <c r="T215">
        <v>502.09399999999999</v>
      </c>
      <c r="U215">
        <v>563.50300000000004</v>
      </c>
      <c r="V215">
        <v>882.43299999999999</v>
      </c>
      <c r="W215">
        <v>852.274</v>
      </c>
      <c r="X215">
        <v>729.28</v>
      </c>
      <c r="Y215">
        <v>610.50400000000002</v>
      </c>
      <c r="Z215" s="27">
        <v>13497.530000000002</v>
      </c>
    </row>
    <row r="216" spans="1:26" ht="15" x14ac:dyDescent="0.25">
      <c r="A216" s="13">
        <v>45838</v>
      </c>
      <c r="B216">
        <v>581.97</v>
      </c>
      <c r="C216">
        <v>553.35799999999995</v>
      </c>
      <c r="D216">
        <v>507.23399999999998</v>
      </c>
      <c r="E216">
        <v>560.80700000000002</v>
      </c>
      <c r="F216">
        <v>603.66200000000003</v>
      </c>
      <c r="G216">
        <v>375.53100000000001</v>
      </c>
      <c r="H216">
        <v>236.34899999999999</v>
      </c>
      <c r="I216">
        <v>416.97199999999998</v>
      </c>
      <c r="J216">
        <v>525.21799999999996</v>
      </c>
      <c r="K216">
        <v>491.91</v>
      </c>
      <c r="L216">
        <v>537.51700000000005</v>
      </c>
      <c r="M216">
        <v>540.83199999999999</v>
      </c>
      <c r="N216">
        <v>343.75299999999999</v>
      </c>
      <c r="O216">
        <v>311.32900000000001</v>
      </c>
      <c r="P216">
        <v>339.76600000000002</v>
      </c>
      <c r="Q216">
        <v>410.798</v>
      </c>
      <c r="R216">
        <v>356.04599999999999</v>
      </c>
      <c r="S216">
        <v>323.78399999999999</v>
      </c>
      <c r="T216">
        <v>328.49</v>
      </c>
      <c r="U216">
        <v>388.68299999999999</v>
      </c>
      <c r="V216">
        <v>847.12199999999996</v>
      </c>
      <c r="W216">
        <v>959.05399999999997</v>
      </c>
      <c r="X216">
        <v>1008.884</v>
      </c>
      <c r="Y216">
        <v>979.23400000000004</v>
      </c>
      <c r="Z216" s="27">
        <v>12528.302999999998</v>
      </c>
    </row>
    <row r="217" spans="1:26" ht="15" x14ac:dyDescent="0.25">
      <c r="A217" s="13">
        <v>45839</v>
      </c>
      <c r="B217">
        <v>830.67200000000003</v>
      </c>
      <c r="C217">
        <v>741.33799999999997</v>
      </c>
      <c r="D217">
        <v>780.84299999999996</v>
      </c>
      <c r="E217">
        <v>790.35500000000002</v>
      </c>
      <c r="F217">
        <v>714.20699999999999</v>
      </c>
      <c r="G217">
        <v>573.21799999999996</v>
      </c>
      <c r="H217">
        <v>446.875</v>
      </c>
      <c r="I217">
        <v>560.851</v>
      </c>
      <c r="J217">
        <v>542.11699999999996</v>
      </c>
      <c r="K217">
        <v>499.32499999999999</v>
      </c>
      <c r="L217">
        <v>440.13600000000002</v>
      </c>
      <c r="M217">
        <v>394.31299999999999</v>
      </c>
      <c r="N217">
        <v>401.00200000000001</v>
      </c>
      <c r="O217">
        <v>397.40300000000002</v>
      </c>
      <c r="P217">
        <v>427.4</v>
      </c>
      <c r="Q217">
        <v>401.303</v>
      </c>
      <c r="R217">
        <v>332.73599999999999</v>
      </c>
      <c r="S217">
        <v>336.73700000000002</v>
      </c>
      <c r="T217">
        <v>370.66</v>
      </c>
      <c r="U217">
        <v>372.61399999999998</v>
      </c>
      <c r="V217">
        <v>792.69399999999996</v>
      </c>
      <c r="W217">
        <v>798.4</v>
      </c>
      <c r="X217">
        <v>746.5</v>
      </c>
      <c r="Y217">
        <v>627.03499999999997</v>
      </c>
      <c r="Z217" s="27">
        <v>13318.733999999999</v>
      </c>
    </row>
    <row r="218" spans="1:26" ht="15" x14ac:dyDescent="0.25">
      <c r="A218" s="13">
        <v>45840</v>
      </c>
      <c r="B218">
        <v>605.41700000000003</v>
      </c>
      <c r="C218">
        <v>562.97699999999998</v>
      </c>
      <c r="D218">
        <v>573.75400000000002</v>
      </c>
      <c r="E218">
        <v>592.21500000000003</v>
      </c>
      <c r="F218">
        <v>604.29200000000003</v>
      </c>
      <c r="G218">
        <v>312.00299999999999</v>
      </c>
      <c r="H218">
        <v>303.75200000000001</v>
      </c>
      <c r="I218">
        <v>560.08500000000004</v>
      </c>
      <c r="J218">
        <v>673.01700000000005</v>
      </c>
      <c r="K218">
        <v>630.02099999999996</v>
      </c>
      <c r="L218">
        <v>603.82600000000002</v>
      </c>
      <c r="M218">
        <v>597.9</v>
      </c>
      <c r="N218">
        <v>567.173</v>
      </c>
      <c r="O218">
        <v>462.91800000000001</v>
      </c>
      <c r="P218">
        <v>705.16700000000003</v>
      </c>
      <c r="Q218">
        <v>674.42700000000002</v>
      </c>
      <c r="R218">
        <v>604.97699999999998</v>
      </c>
      <c r="S218">
        <v>469.2</v>
      </c>
      <c r="T218">
        <v>414.51400000000001</v>
      </c>
      <c r="U218">
        <v>469.40800000000002</v>
      </c>
      <c r="V218">
        <v>872.27300000000002</v>
      </c>
      <c r="W218">
        <v>863.01300000000003</v>
      </c>
      <c r="X218">
        <v>936.36599999999999</v>
      </c>
      <c r="Y218">
        <v>971.16800000000001</v>
      </c>
      <c r="Z218" s="27">
        <v>14629.862999999999</v>
      </c>
    </row>
    <row r="219" spans="1:26" ht="15" x14ac:dyDescent="0.25">
      <c r="A219" s="13">
        <v>45841</v>
      </c>
      <c r="B219">
        <v>965.49800000000005</v>
      </c>
      <c r="C219">
        <v>887.39200000000005</v>
      </c>
      <c r="D219">
        <v>827.40700000000004</v>
      </c>
      <c r="E219">
        <v>833.32</v>
      </c>
      <c r="F219">
        <v>749.71299999999997</v>
      </c>
      <c r="G219">
        <v>495.96899999999999</v>
      </c>
      <c r="H219">
        <v>693.43399999999997</v>
      </c>
      <c r="I219">
        <v>610.39099999999996</v>
      </c>
      <c r="J219">
        <v>377.42399999999998</v>
      </c>
      <c r="K219">
        <v>359.63900000000001</v>
      </c>
      <c r="L219">
        <v>331.23500000000001</v>
      </c>
      <c r="M219">
        <v>361.964</v>
      </c>
      <c r="N219">
        <v>391.25</v>
      </c>
      <c r="O219">
        <v>463.83199999999999</v>
      </c>
      <c r="P219">
        <v>653.471</v>
      </c>
      <c r="Q219">
        <v>531.98199999999997</v>
      </c>
      <c r="R219">
        <v>440.52499999999998</v>
      </c>
      <c r="S219">
        <v>381.803</v>
      </c>
      <c r="T219">
        <v>436.70800000000003</v>
      </c>
      <c r="U219">
        <v>485.85899999999998</v>
      </c>
      <c r="V219">
        <v>826.56799999999998</v>
      </c>
      <c r="W219">
        <v>810.274</v>
      </c>
      <c r="X219">
        <v>792.04899999999998</v>
      </c>
      <c r="Y219">
        <v>873.56200000000001</v>
      </c>
      <c r="Z219" s="27">
        <v>14581.268999999998</v>
      </c>
    </row>
    <row r="220" spans="1:26" ht="15" x14ac:dyDescent="0.25">
      <c r="A220" s="13">
        <v>45842</v>
      </c>
      <c r="B220">
        <v>852.85699999999997</v>
      </c>
      <c r="C220">
        <v>810.40899999999999</v>
      </c>
      <c r="D220">
        <v>736.89599999999996</v>
      </c>
      <c r="E220">
        <v>723.10299999999995</v>
      </c>
      <c r="F220">
        <v>656.31</v>
      </c>
      <c r="G220">
        <v>391.30500000000001</v>
      </c>
      <c r="H220">
        <v>272.75799999999998</v>
      </c>
      <c r="I220">
        <v>176.56399999999999</v>
      </c>
      <c r="J220">
        <v>244.11099999999999</v>
      </c>
      <c r="K220">
        <v>252.71100000000001</v>
      </c>
      <c r="L220">
        <v>349.81799999999998</v>
      </c>
      <c r="M220">
        <v>408.45299999999997</v>
      </c>
      <c r="N220">
        <v>384.78500000000003</v>
      </c>
      <c r="O220">
        <v>329.14299999999997</v>
      </c>
      <c r="P220">
        <v>460.05700000000002</v>
      </c>
      <c r="Q220">
        <v>465.60599999999999</v>
      </c>
      <c r="R220">
        <v>499.37900000000002</v>
      </c>
      <c r="S220">
        <v>383.47699999999998</v>
      </c>
      <c r="T220">
        <v>390.86700000000002</v>
      </c>
      <c r="U220">
        <v>436.89499999999998</v>
      </c>
      <c r="V220">
        <v>759.14400000000001</v>
      </c>
      <c r="W220">
        <v>723.89400000000001</v>
      </c>
      <c r="X220">
        <v>685.81200000000001</v>
      </c>
      <c r="Y220">
        <v>758.19399999999996</v>
      </c>
      <c r="Z220" s="27">
        <v>12152.548000000001</v>
      </c>
    </row>
    <row r="221" spans="1:26" ht="15" x14ac:dyDescent="0.25">
      <c r="A221" s="13">
        <v>45843</v>
      </c>
      <c r="B221">
        <v>847.73599999999999</v>
      </c>
      <c r="C221">
        <v>652.28800000000001</v>
      </c>
      <c r="D221">
        <v>553.048</v>
      </c>
      <c r="E221">
        <v>555.53899999999999</v>
      </c>
      <c r="F221">
        <v>546.56500000000005</v>
      </c>
      <c r="G221">
        <v>350.815</v>
      </c>
      <c r="H221">
        <v>409.81900000000002</v>
      </c>
      <c r="I221">
        <v>193.678</v>
      </c>
      <c r="J221">
        <v>131.63499999999999</v>
      </c>
      <c r="K221">
        <v>135.17099999999999</v>
      </c>
      <c r="L221">
        <v>223.09399999999999</v>
      </c>
      <c r="M221">
        <v>279.14600000000002</v>
      </c>
      <c r="N221">
        <v>442.226</v>
      </c>
      <c r="O221">
        <v>330.02699999999999</v>
      </c>
      <c r="P221">
        <v>302.8</v>
      </c>
      <c r="Q221">
        <v>296.23200000000003</v>
      </c>
      <c r="R221">
        <v>248.64</v>
      </c>
      <c r="S221">
        <v>299.52</v>
      </c>
      <c r="T221">
        <v>303.685</v>
      </c>
      <c r="U221">
        <v>445.85</v>
      </c>
      <c r="V221">
        <v>798.09799999999996</v>
      </c>
      <c r="W221">
        <v>611.851</v>
      </c>
      <c r="X221">
        <v>559.74400000000003</v>
      </c>
      <c r="Y221">
        <v>686.16499999999996</v>
      </c>
      <c r="Z221" s="27">
        <v>10203.372000000003</v>
      </c>
    </row>
    <row r="222" spans="1:26" ht="15" x14ac:dyDescent="0.25">
      <c r="A222" s="13">
        <v>45844</v>
      </c>
      <c r="B222">
        <v>799.15700000000004</v>
      </c>
      <c r="C222">
        <v>706.38499999999999</v>
      </c>
      <c r="D222">
        <v>591.59</v>
      </c>
      <c r="E222">
        <v>505.827</v>
      </c>
      <c r="F222">
        <v>515.63300000000004</v>
      </c>
      <c r="G222">
        <v>356.25799999999998</v>
      </c>
      <c r="H222">
        <v>587.29399999999998</v>
      </c>
      <c r="I222">
        <v>597.26900000000001</v>
      </c>
      <c r="J222">
        <v>582.88300000000004</v>
      </c>
      <c r="K222">
        <v>547.42200000000003</v>
      </c>
      <c r="L222">
        <v>564.85699999999997</v>
      </c>
      <c r="M222">
        <v>508.68700000000001</v>
      </c>
      <c r="N222">
        <v>534.01499999999999</v>
      </c>
      <c r="O222">
        <v>530.11199999999997</v>
      </c>
      <c r="P222">
        <v>619.70399999999995</v>
      </c>
      <c r="Q222">
        <v>676.42499999999995</v>
      </c>
      <c r="R222">
        <v>569.548</v>
      </c>
      <c r="S222">
        <v>295.358</v>
      </c>
      <c r="T222">
        <v>356.71</v>
      </c>
      <c r="U222">
        <v>441.08600000000001</v>
      </c>
      <c r="V222">
        <v>794.90899999999999</v>
      </c>
      <c r="W222">
        <v>839.87300000000005</v>
      </c>
      <c r="X222">
        <v>818.12900000000002</v>
      </c>
      <c r="Y222">
        <v>920.70299999999997</v>
      </c>
      <c r="Z222" s="27">
        <v>14259.833999999997</v>
      </c>
    </row>
    <row r="223" spans="1:26" ht="15" x14ac:dyDescent="0.25">
      <c r="A223" s="13">
        <v>45845</v>
      </c>
      <c r="B223">
        <v>956.26</v>
      </c>
      <c r="C223">
        <v>903.93399999999997</v>
      </c>
      <c r="D223">
        <v>820.89800000000002</v>
      </c>
      <c r="E223">
        <v>666.94399999999996</v>
      </c>
      <c r="F223">
        <v>651.99400000000003</v>
      </c>
      <c r="G223">
        <v>479.69200000000001</v>
      </c>
      <c r="H223">
        <v>552.75599999999997</v>
      </c>
      <c r="I223">
        <v>413.58499999999998</v>
      </c>
      <c r="J223">
        <v>434.19900000000001</v>
      </c>
      <c r="K223">
        <v>506.637</v>
      </c>
      <c r="L223">
        <v>503.59300000000002</v>
      </c>
      <c r="M223">
        <v>480.68799999999999</v>
      </c>
      <c r="N223">
        <v>435.01600000000002</v>
      </c>
      <c r="O223">
        <v>512.21600000000001</v>
      </c>
      <c r="P223">
        <v>611.23500000000001</v>
      </c>
      <c r="Q223">
        <v>630.89599999999996</v>
      </c>
      <c r="R223">
        <v>464.572</v>
      </c>
      <c r="S223">
        <v>281.27300000000002</v>
      </c>
      <c r="T223">
        <v>294.38799999999998</v>
      </c>
      <c r="U223">
        <v>358.36500000000001</v>
      </c>
      <c r="V223">
        <v>713.67200000000003</v>
      </c>
      <c r="W223">
        <v>698.74400000000003</v>
      </c>
      <c r="X223">
        <v>674.83299999999997</v>
      </c>
      <c r="Y223">
        <v>800.46699999999998</v>
      </c>
      <c r="Z223" s="27">
        <v>13846.857000000002</v>
      </c>
    </row>
    <row r="224" spans="1:26" ht="15" x14ac:dyDescent="0.25">
      <c r="A224" s="13">
        <v>45846</v>
      </c>
      <c r="B224">
        <v>848.52099999999996</v>
      </c>
      <c r="C224">
        <v>806.79100000000005</v>
      </c>
      <c r="D224">
        <v>707.35699999999997</v>
      </c>
      <c r="E224">
        <v>677.45799999999997</v>
      </c>
      <c r="F224">
        <v>601.14200000000005</v>
      </c>
      <c r="G224">
        <v>348.80599999999998</v>
      </c>
      <c r="H224">
        <v>544.52700000000004</v>
      </c>
      <c r="I224">
        <v>433.62200000000001</v>
      </c>
      <c r="J224">
        <v>407.65300000000002</v>
      </c>
      <c r="K224">
        <v>448.13799999999998</v>
      </c>
      <c r="L224">
        <v>427.84399999999999</v>
      </c>
      <c r="M224">
        <v>377.35199999999998</v>
      </c>
      <c r="N224">
        <v>424.596</v>
      </c>
      <c r="O224">
        <v>466.62599999999998</v>
      </c>
      <c r="P224">
        <v>567.46400000000006</v>
      </c>
      <c r="Q224">
        <v>280.642</v>
      </c>
      <c r="R224">
        <v>531.58299999999997</v>
      </c>
      <c r="S224">
        <v>336.07900000000001</v>
      </c>
      <c r="T224">
        <v>297.72399999999999</v>
      </c>
      <c r="U224">
        <v>346.56299999999999</v>
      </c>
      <c r="V224">
        <v>735.10900000000004</v>
      </c>
      <c r="W224">
        <v>849.15800000000002</v>
      </c>
      <c r="X224">
        <v>836.49699999999996</v>
      </c>
      <c r="Y224">
        <v>871.14800000000002</v>
      </c>
      <c r="Z224" s="27">
        <v>13172.4</v>
      </c>
    </row>
    <row r="225" spans="1:26" ht="15" x14ac:dyDescent="0.25">
      <c r="A225" s="13">
        <v>45847</v>
      </c>
      <c r="B225">
        <v>879.71100000000001</v>
      </c>
      <c r="C225">
        <v>839.14400000000001</v>
      </c>
      <c r="D225">
        <v>809.73699999999997</v>
      </c>
      <c r="E225">
        <v>693.35299999999995</v>
      </c>
      <c r="F225">
        <v>598.87</v>
      </c>
      <c r="G225">
        <v>423.23500000000001</v>
      </c>
      <c r="H225">
        <v>514.10500000000002</v>
      </c>
      <c r="I225">
        <v>407.9</v>
      </c>
      <c r="J225">
        <v>394.96800000000002</v>
      </c>
      <c r="K225">
        <v>469.34899999999999</v>
      </c>
      <c r="L225">
        <v>462.53899999999999</v>
      </c>
      <c r="M225">
        <v>462.74</v>
      </c>
      <c r="N225">
        <v>505.92099999999999</v>
      </c>
      <c r="O225">
        <v>414.15300000000002</v>
      </c>
      <c r="P225">
        <v>426.69600000000003</v>
      </c>
      <c r="Q225">
        <v>552.99099999999999</v>
      </c>
      <c r="R225">
        <v>441.08100000000002</v>
      </c>
      <c r="S225">
        <v>321.637</v>
      </c>
      <c r="T225">
        <v>336.61200000000002</v>
      </c>
      <c r="U225">
        <v>360.88</v>
      </c>
      <c r="V225">
        <v>733.82299999999998</v>
      </c>
      <c r="W225">
        <v>737.48900000000003</v>
      </c>
      <c r="X225">
        <v>719.95500000000004</v>
      </c>
      <c r="Y225">
        <v>835.32600000000002</v>
      </c>
      <c r="Z225" s="27">
        <v>13342.215</v>
      </c>
    </row>
    <row r="226" spans="1:26" ht="15" x14ac:dyDescent="0.25">
      <c r="A226" s="13">
        <v>45848</v>
      </c>
      <c r="B226">
        <v>824.71400000000006</v>
      </c>
      <c r="C226">
        <v>791.08299999999997</v>
      </c>
      <c r="D226">
        <v>714.654</v>
      </c>
      <c r="E226">
        <v>671.34699999999998</v>
      </c>
      <c r="F226">
        <v>690.548</v>
      </c>
      <c r="G226">
        <v>512.73800000000006</v>
      </c>
      <c r="H226">
        <v>516.09199999999998</v>
      </c>
      <c r="I226">
        <v>531.61300000000006</v>
      </c>
      <c r="J226">
        <v>506.94099999999997</v>
      </c>
      <c r="K226">
        <v>562.57600000000002</v>
      </c>
      <c r="L226">
        <v>489.4</v>
      </c>
      <c r="M226">
        <v>534.29499999999996</v>
      </c>
      <c r="N226">
        <v>553.62400000000002</v>
      </c>
      <c r="O226">
        <v>476.452</v>
      </c>
      <c r="P226">
        <v>581.45799999999997</v>
      </c>
      <c r="Q226">
        <v>625.02599999999995</v>
      </c>
      <c r="R226">
        <v>528.58399999999995</v>
      </c>
      <c r="S226">
        <v>368.173</v>
      </c>
      <c r="T226">
        <v>307.66899999999998</v>
      </c>
      <c r="U226">
        <v>349.21100000000001</v>
      </c>
      <c r="V226">
        <v>712.29100000000005</v>
      </c>
      <c r="W226">
        <v>720.54300000000001</v>
      </c>
      <c r="X226">
        <v>816.74599999999998</v>
      </c>
      <c r="Y226">
        <v>801.15300000000002</v>
      </c>
      <c r="Z226" s="27">
        <v>14186.930999999999</v>
      </c>
    </row>
    <row r="227" spans="1:26" ht="15" x14ac:dyDescent="0.25">
      <c r="A227" s="13">
        <v>45849</v>
      </c>
      <c r="B227">
        <v>763.86500000000001</v>
      </c>
      <c r="C227">
        <v>685.39400000000001</v>
      </c>
      <c r="D227">
        <v>626.702</v>
      </c>
      <c r="E227">
        <v>508.38499999999999</v>
      </c>
      <c r="F227">
        <v>488.30099999999999</v>
      </c>
      <c r="G227">
        <v>320.178</v>
      </c>
      <c r="H227">
        <v>458.73500000000001</v>
      </c>
      <c r="I227">
        <v>353.69200000000001</v>
      </c>
      <c r="J227">
        <v>304.93099999999998</v>
      </c>
      <c r="K227">
        <v>277.09899999999999</v>
      </c>
      <c r="L227">
        <v>316.80399999999997</v>
      </c>
      <c r="M227">
        <v>342.77699999999999</v>
      </c>
      <c r="N227">
        <v>364.70600000000002</v>
      </c>
      <c r="O227">
        <v>421.66699999999997</v>
      </c>
      <c r="P227">
        <v>386.10899999999998</v>
      </c>
      <c r="Q227">
        <v>413.72699999999998</v>
      </c>
      <c r="R227">
        <v>343.99200000000002</v>
      </c>
      <c r="S227">
        <v>247.785</v>
      </c>
      <c r="T227">
        <v>210.03100000000001</v>
      </c>
      <c r="U227">
        <v>291.88</v>
      </c>
      <c r="V227">
        <v>620.41300000000001</v>
      </c>
      <c r="W227">
        <v>601.18799999999999</v>
      </c>
      <c r="X227">
        <v>649.43600000000004</v>
      </c>
      <c r="Y227">
        <v>756.93100000000004</v>
      </c>
      <c r="Z227" s="27">
        <v>10754.728000000001</v>
      </c>
    </row>
    <row r="228" spans="1:26" ht="15" x14ac:dyDescent="0.25">
      <c r="A228" s="13">
        <v>45850</v>
      </c>
      <c r="B228">
        <v>800.56100000000004</v>
      </c>
      <c r="C228">
        <v>726.96500000000003</v>
      </c>
      <c r="D228">
        <v>521.52200000000005</v>
      </c>
      <c r="E228">
        <v>518.63800000000003</v>
      </c>
      <c r="F228">
        <v>505.47899999999998</v>
      </c>
      <c r="G228">
        <v>327.88099999999997</v>
      </c>
      <c r="H228">
        <v>414.44499999999999</v>
      </c>
      <c r="I228">
        <v>261.49400000000003</v>
      </c>
      <c r="J228">
        <v>141.541</v>
      </c>
      <c r="K228">
        <v>139.49299999999999</v>
      </c>
      <c r="L228">
        <v>146.797</v>
      </c>
      <c r="M228">
        <v>254.846</v>
      </c>
      <c r="N228">
        <v>288.94499999999999</v>
      </c>
      <c r="O228">
        <v>224.97</v>
      </c>
      <c r="P228">
        <v>328.37799999999999</v>
      </c>
      <c r="Q228">
        <v>421.28899999999999</v>
      </c>
      <c r="R228">
        <v>359.27100000000002</v>
      </c>
      <c r="S228">
        <v>331.51100000000002</v>
      </c>
      <c r="T228">
        <v>305.70800000000003</v>
      </c>
      <c r="U228">
        <v>382.83699999999999</v>
      </c>
      <c r="V228">
        <v>636.17899999999997</v>
      </c>
      <c r="W228">
        <v>561.37</v>
      </c>
      <c r="X228">
        <v>538.34799999999996</v>
      </c>
      <c r="Y228">
        <v>685.03200000000004</v>
      </c>
      <c r="Z228" s="27">
        <v>9823.5</v>
      </c>
    </row>
    <row r="229" spans="1:26" ht="15" x14ac:dyDescent="0.25">
      <c r="A229" s="13">
        <v>45851</v>
      </c>
      <c r="B229">
        <v>800.22900000000004</v>
      </c>
      <c r="C229">
        <v>695.22900000000004</v>
      </c>
      <c r="D229">
        <v>637.19399999999996</v>
      </c>
      <c r="E229">
        <v>570.36900000000003</v>
      </c>
      <c r="F229">
        <v>506.87799999999999</v>
      </c>
      <c r="G229">
        <v>372.88</v>
      </c>
      <c r="H229">
        <v>546.43899999999996</v>
      </c>
      <c r="I229">
        <v>545.09900000000005</v>
      </c>
      <c r="J229">
        <v>449.69799999999998</v>
      </c>
      <c r="K229">
        <v>412.512</v>
      </c>
      <c r="L229">
        <v>304.33999999999997</v>
      </c>
      <c r="M229">
        <v>348.87400000000002</v>
      </c>
      <c r="N229">
        <v>360.24099999999999</v>
      </c>
      <c r="O229">
        <v>368.17099999999999</v>
      </c>
      <c r="P229">
        <v>471.17899999999997</v>
      </c>
      <c r="Q229">
        <v>460.54899999999998</v>
      </c>
      <c r="R229">
        <v>340.608</v>
      </c>
      <c r="S229">
        <v>130.458</v>
      </c>
      <c r="T229">
        <v>208.869</v>
      </c>
      <c r="U229">
        <v>304.15499999999997</v>
      </c>
      <c r="V229">
        <v>635.71799999999996</v>
      </c>
      <c r="W229">
        <v>592.54399999999998</v>
      </c>
      <c r="X229">
        <v>661.08699999999999</v>
      </c>
      <c r="Y229">
        <v>770.09</v>
      </c>
      <c r="Z229" s="27">
        <v>11493.410000000003</v>
      </c>
    </row>
    <row r="230" spans="1:26" ht="15" x14ac:dyDescent="0.25">
      <c r="A230" s="13">
        <v>45852</v>
      </c>
      <c r="B230">
        <v>813.94100000000003</v>
      </c>
      <c r="C230">
        <v>774.14</v>
      </c>
      <c r="D230">
        <v>665.04</v>
      </c>
      <c r="E230">
        <v>556.39499999999998</v>
      </c>
      <c r="F230">
        <v>511.03199999999998</v>
      </c>
      <c r="G230">
        <v>358.70800000000003</v>
      </c>
      <c r="H230">
        <v>483.858</v>
      </c>
      <c r="I230">
        <v>378.50299999999999</v>
      </c>
      <c r="J230">
        <v>344.279</v>
      </c>
      <c r="K230">
        <v>349.65499999999997</v>
      </c>
      <c r="L230">
        <v>342.697</v>
      </c>
      <c r="M230">
        <v>340.96100000000001</v>
      </c>
      <c r="N230">
        <v>393.108</v>
      </c>
      <c r="O230">
        <v>446.04300000000001</v>
      </c>
      <c r="P230">
        <v>493.66300000000001</v>
      </c>
      <c r="Q230">
        <v>447.18900000000002</v>
      </c>
      <c r="R230">
        <v>399.661</v>
      </c>
      <c r="S230">
        <v>255.08099999999999</v>
      </c>
      <c r="T230">
        <v>296.42700000000002</v>
      </c>
      <c r="U230">
        <v>379.23899999999998</v>
      </c>
      <c r="V230">
        <v>736.84299999999996</v>
      </c>
      <c r="W230">
        <v>718.06</v>
      </c>
      <c r="X230">
        <v>783.101</v>
      </c>
      <c r="Y230">
        <v>757.60500000000002</v>
      </c>
      <c r="Z230" s="27">
        <v>12025.229000000001</v>
      </c>
    </row>
    <row r="231" spans="1:26" ht="15" x14ac:dyDescent="0.25">
      <c r="A231" s="13">
        <v>45853</v>
      </c>
      <c r="B231">
        <v>771.09699999999998</v>
      </c>
      <c r="C231">
        <v>717.67399999999998</v>
      </c>
      <c r="D231">
        <v>686.94399999999996</v>
      </c>
      <c r="E231">
        <v>631.39300000000003</v>
      </c>
      <c r="F231">
        <v>506.459</v>
      </c>
      <c r="G231">
        <v>330.726</v>
      </c>
      <c r="H231">
        <v>491.84899999999999</v>
      </c>
      <c r="I231">
        <v>336.16300000000001</v>
      </c>
      <c r="J231">
        <v>331.93400000000003</v>
      </c>
      <c r="K231">
        <v>389.10899999999998</v>
      </c>
      <c r="L231">
        <v>427.23099999999999</v>
      </c>
      <c r="M231">
        <v>370.42899999999997</v>
      </c>
      <c r="N231">
        <v>352.00799999999998</v>
      </c>
      <c r="O231">
        <v>331.79500000000002</v>
      </c>
      <c r="P231">
        <v>401.93400000000003</v>
      </c>
      <c r="Q231">
        <v>408.06099999999998</v>
      </c>
      <c r="R231">
        <v>307.77499999999998</v>
      </c>
      <c r="S231">
        <v>287.52</v>
      </c>
      <c r="T231">
        <v>187.48400000000001</v>
      </c>
      <c r="U231">
        <v>268.92399999999998</v>
      </c>
      <c r="V231">
        <v>648.298</v>
      </c>
      <c r="W231">
        <v>699.904</v>
      </c>
      <c r="X231">
        <v>746.36800000000005</v>
      </c>
      <c r="Y231">
        <v>796.202</v>
      </c>
      <c r="Z231" s="27">
        <v>11427.281000000003</v>
      </c>
    </row>
    <row r="232" spans="1:26" ht="15" x14ac:dyDescent="0.25">
      <c r="A232" s="13">
        <v>45854</v>
      </c>
      <c r="B232">
        <v>791.07799999999997</v>
      </c>
      <c r="C232">
        <v>765.46</v>
      </c>
      <c r="D232">
        <v>656.17100000000005</v>
      </c>
      <c r="E232">
        <v>513.74400000000003</v>
      </c>
      <c r="F232">
        <v>497.25900000000001</v>
      </c>
      <c r="G232">
        <v>347.92500000000001</v>
      </c>
      <c r="H232">
        <v>419.673</v>
      </c>
      <c r="I232">
        <v>293.55399999999997</v>
      </c>
      <c r="J232">
        <v>273.55399999999997</v>
      </c>
      <c r="K232">
        <v>281.16000000000003</v>
      </c>
      <c r="L232">
        <v>311.48</v>
      </c>
      <c r="M232">
        <v>404.00900000000001</v>
      </c>
      <c r="N232">
        <v>516.11900000000003</v>
      </c>
      <c r="O232">
        <v>348.47300000000001</v>
      </c>
      <c r="P232">
        <v>409.56</v>
      </c>
      <c r="Q232">
        <v>414.16699999999997</v>
      </c>
      <c r="R232">
        <v>365.97500000000002</v>
      </c>
      <c r="S232">
        <v>309.80700000000002</v>
      </c>
      <c r="T232">
        <v>284.46699999999998</v>
      </c>
      <c r="U232">
        <v>345.34199999999998</v>
      </c>
      <c r="V232">
        <v>698.21500000000003</v>
      </c>
      <c r="W232">
        <v>705.12900000000002</v>
      </c>
      <c r="X232">
        <v>756.18899999999996</v>
      </c>
      <c r="Y232">
        <v>792.88800000000003</v>
      </c>
      <c r="Z232" s="27">
        <v>11501.398000000005</v>
      </c>
    </row>
    <row r="233" spans="1:26" ht="15" x14ac:dyDescent="0.25">
      <c r="A233" s="13">
        <v>45855</v>
      </c>
      <c r="B233">
        <v>805.81700000000001</v>
      </c>
      <c r="C233">
        <v>751.16800000000001</v>
      </c>
      <c r="D233">
        <v>710.33699999999999</v>
      </c>
      <c r="E233">
        <v>551.28200000000004</v>
      </c>
      <c r="F233">
        <v>485.70499999999998</v>
      </c>
      <c r="G233">
        <v>345.65199999999999</v>
      </c>
      <c r="H233">
        <v>490.12</v>
      </c>
      <c r="I233">
        <v>451.66399999999999</v>
      </c>
      <c r="J233">
        <v>345.93900000000002</v>
      </c>
      <c r="K233">
        <v>410.351</v>
      </c>
      <c r="L233">
        <v>364.22500000000002</v>
      </c>
      <c r="M233">
        <v>378.02800000000002</v>
      </c>
      <c r="N233">
        <v>347.19499999999999</v>
      </c>
      <c r="O233">
        <v>343.47300000000001</v>
      </c>
      <c r="P233">
        <v>459.16699999999997</v>
      </c>
      <c r="Q233">
        <v>431.94499999999999</v>
      </c>
      <c r="R233">
        <v>285.96600000000001</v>
      </c>
      <c r="S233">
        <v>235.447</v>
      </c>
      <c r="T233">
        <v>302.80500000000001</v>
      </c>
      <c r="U233">
        <v>403.79700000000003</v>
      </c>
      <c r="V233">
        <v>759.923</v>
      </c>
      <c r="W233">
        <v>728.41200000000003</v>
      </c>
      <c r="X233">
        <v>717.86</v>
      </c>
      <c r="Y233">
        <v>888.84</v>
      </c>
      <c r="Z233" s="27">
        <v>11995.118000000002</v>
      </c>
    </row>
    <row r="234" spans="1:26" ht="15" x14ac:dyDescent="0.25">
      <c r="A234" s="13">
        <v>45856</v>
      </c>
      <c r="B234">
        <v>833.75699999999995</v>
      </c>
      <c r="C234">
        <v>791.50800000000004</v>
      </c>
      <c r="D234">
        <v>723.58799999999997</v>
      </c>
      <c r="E234">
        <v>687.58199999999999</v>
      </c>
      <c r="F234">
        <v>652.92600000000004</v>
      </c>
      <c r="G234">
        <v>480.197</v>
      </c>
      <c r="H234">
        <v>298.97399999999999</v>
      </c>
      <c r="I234">
        <v>136.86000000000001</v>
      </c>
      <c r="J234">
        <v>143.13999999999999</v>
      </c>
      <c r="K234">
        <v>169.566</v>
      </c>
      <c r="L234">
        <v>211.93700000000001</v>
      </c>
      <c r="M234">
        <v>341.59500000000003</v>
      </c>
      <c r="N234">
        <v>280.87700000000001</v>
      </c>
      <c r="O234">
        <v>211.28899999999999</v>
      </c>
      <c r="P234">
        <v>343.04</v>
      </c>
      <c r="Q234">
        <v>463.65800000000002</v>
      </c>
      <c r="R234">
        <v>395.80500000000001</v>
      </c>
      <c r="S234">
        <v>412.46300000000002</v>
      </c>
      <c r="T234">
        <v>390.01799999999997</v>
      </c>
      <c r="U234">
        <v>553.904</v>
      </c>
      <c r="V234">
        <v>783.42</v>
      </c>
      <c r="W234">
        <v>621.50900000000001</v>
      </c>
      <c r="X234">
        <v>595.798</v>
      </c>
      <c r="Y234">
        <v>718.96600000000001</v>
      </c>
      <c r="Z234" s="27">
        <v>11242.377000000002</v>
      </c>
    </row>
    <row r="235" spans="1:26" ht="15" x14ac:dyDescent="0.25">
      <c r="A235" s="13">
        <v>45857</v>
      </c>
      <c r="B235">
        <v>794.51900000000001</v>
      </c>
      <c r="C235">
        <v>677.66499999999996</v>
      </c>
      <c r="D235">
        <v>549.55600000000004</v>
      </c>
      <c r="E235">
        <v>525.42700000000002</v>
      </c>
      <c r="F235">
        <v>521.90300000000002</v>
      </c>
      <c r="G235">
        <v>369.95800000000003</v>
      </c>
      <c r="H235">
        <v>512.30999999999995</v>
      </c>
      <c r="I235">
        <v>223.80099999999999</v>
      </c>
      <c r="J235">
        <v>149.79599999999999</v>
      </c>
      <c r="K235">
        <v>157.67400000000001</v>
      </c>
      <c r="L235">
        <v>216.202</v>
      </c>
      <c r="M235">
        <v>325.15800000000002</v>
      </c>
      <c r="N235">
        <v>286.8</v>
      </c>
      <c r="O235">
        <v>193.26499999999999</v>
      </c>
      <c r="P235">
        <v>331.79700000000003</v>
      </c>
      <c r="Q235">
        <v>415.78800000000001</v>
      </c>
      <c r="R235">
        <v>333.26400000000001</v>
      </c>
      <c r="S235">
        <v>289.71499999999997</v>
      </c>
      <c r="T235">
        <v>309.01</v>
      </c>
      <c r="U235">
        <v>373.49200000000002</v>
      </c>
      <c r="V235">
        <v>655.45399999999995</v>
      </c>
      <c r="W235">
        <v>614.04399999999998</v>
      </c>
      <c r="X235">
        <v>575.46299999999997</v>
      </c>
      <c r="Y235">
        <v>713.88099999999997</v>
      </c>
      <c r="Z235" s="27">
        <v>10115.942000000003</v>
      </c>
    </row>
    <row r="236" spans="1:26" ht="15" x14ac:dyDescent="0.25">
      <c r="A236" s="13">
        <v>45858</v>
      </c>
      <c r="B236">
        <v>833.57</v>
      </c>
      <c r="C236">
        <v>742.61900000000003</v>
      </c>
      <c r="D236">
        <v>665.37699999999995</v>
      </c>
      <c r="E236">
        <v>511.43799999999999</v>
      </c>
      <c r="F236">
        <v>503.56099999999998</v>
      </c>
      <c r="G236">
        <v>400.72</v>
      </c>
      <c r="H236">
        <v>515.85599999999999</v>
      </c>
      <c r="I236">
        <v>409.28500000000003</v>
      </c>
      <c r="J236">
        <v>466.803</v>
      </c>
      <c r="K236">
        <v>497.291</v>
      </c>
      <c r="L236">
        <v>403.95</v>
      </c>
      <c r="M236">
        <v>394.36700000000002</v>
      </c>
      <c r="N236">
        <v>356.053</v>
      </c>
      <c r="O236">
        <v>386.86900000000003</v>
      </c>
      <c r="P236">
        <v>542.46500000000003</v>
      </c>
      <c r="Q236">
        <v>585.197</v>
      </c>
      <c r="R236">
        <v>456.66300000000001</v>
      </c>
      <c r="S236">
        <v>188.43</v>
      </c>
      <c r="T236">
        <v>177.12799999999999</v>
      </c>
      <c r="U236">
        <v>267.93799999999999</v>
      </c>
      <c r="V236">
        <v>630.34900000000005</v>
      </c>
      <c r="W236">
        <v>722.226</v>
      </c>
      <c r="X236">
        <v>680.64599999999996</v>
      </c>
      <c r="Y236">
        <v>804.29399999999998</v>
      </c>
      <c r="Z236" s="27">
        <v>12143.095000000001</v>
      </c>
    </row>
    <row r="237" spans="1:26" ht="15" x14ac:dyDescent="0.25">
      <c r="A237" s="13">
        <v>45859</v>
      </c>
      <c r="B237">
        <v>855.94799999999998</v>
      </c>
      <c r="C237">
        <v>792.274</v>
      </c>
      <c r="D237">
        <v>686.50199999999995</v>
      </c>
      <c r="E237">
        <v>508.35500000000002</v>
      </c>
      <c r="F237">
        <v>506.471</v>
      </c>
      <c r="G237">
        <v>379.76499999999999</v>
      </c>
      <c r="H237">
        <v>468.41399999999999</v>
      </c>
      <c r="I237">
        <v>412.98599999999999</v>
      </c>
      <c r="J237">
        <v>360.762</v>
      </c>
      <c r="K237">
        <v>378.02100000000002</v>
      </c>
      <c r="L237">
        <v>335.89400000000001</v>
      </c>
      <c r="M237">
        <v>368.62</v>
      </c>
      <c r="N237">
        <v>501.14800000000002</v>
      </c>
      <c r="O237">
        <v>337.48399999999998</v>
      </c>
      <c r="P237">
        <v>457.96300000000002</v>
      </c>
      <c r="Q237">
        <v>542.38099999999997</v>
      </c>
      <c r="R237">
        <v>405.16300000000001</v>
      </c>
      <c r="S237">
        <v>227.512</v>
      </c>
      <c r="T237">
        <v>266.70400000000001</v>
      </c>
      <c r="U237">
        <v>376.77199999999999</v>
      </c>
      <c r="V237">
        <v>715.48699999999997</v>
      </c>
      <c r="W237">
        <v>758.60199999999998</v>
      </c>
      <c r="X237">
        <v>776.57</v>
      </c>
      <c r="Y237">
        <v>908.02099999999996</v>
      </c>
      <c r="Z237" s="27">
        <v>12327.819000000001</v>
      </c>
    </row>
    <row r="238" spans="1:26" ht="15" x14ac:dyDescent="0.25">
      <c r="A238" s="13">
        <v>45860</v>
      </c>
      <c r="B238">
        <v>921.76300000000003</v>
      </c>
      <c r="C238">
        <v>918.35</v>
      </c>
      <c r="D238">
        <v>781.12099999999998</v>
      </c>
      <c r="E238">
        <v>611.34100000000001</v>
      </c>
      <c r="F238">
        <v>600.63599999999997</v>
      </c>
      <c r="G238">
        <v>470.26600000000002</v>
      </c>
      <c r="H238">
        <v>543.08500000000004</v>
      </c>
      <c r="I238">
        <v>435.93700000000001</v>
      </c>
      <c r="J238">
        <v>412.678</v>
      </c>
      <c r="K238">
        <v>340.42399999999998</v>
      </c>
      <c r="L238">
        <v>286.09399999999999</v>
      </c>
      <c r="M238">
        <v>310.61099999999999</v>
      </c>
      <c r="N238">
        <v>340.053</v>
      </c>
      <c r="O238">
        <v>465.90899999999999</v>
      </c>
      <c r="P238">
        <v>516.30100000000004</v>
      </c>
      <c r="Q238">
        <v>480.59500000000003</v>
      </c>
      <c r="R238">
        <v>402.84100000000001</v>
      </c>
      <c r="S238">
        <v>258.673</v>
      </c>
      <c r="T238">
        <v>313.06700000000001</v>
      </c>
      <c r="U238">
        <v>405.30399999999997</v>
      </c>
      <c r="V238">
        <v>778.13699999999994</v>
      </c>
      <c r="W238">
        <v>768.83799999999997</v>
      </c>
      <c r="X238">
        <v>830.81500000000005</v>
      </c>
      <c r="Y238">
        <v>835.69399999999996</v>
      </c>
      <c r="Z238" s="27">
        <v>13028.532999999999</v>
      </c>
    </row>
    <row r="239" spans="1:26" ht="15" x14ac:dyDescent="0.25">
      <c r="A239" s="13">
        <v>45861</v>
      </c>
      <c r="B239">
        <v>860.66300000000001</v>
      </c>
      <c r="C239">
        <v>807.66</v>
      </c>
      <c r="D239">
        <v>643.34199999999998</v>
      </c>
      <c r="E239">
        <v>556.40499999999997</v>
      </c>
      <c r="F239">
        <v>520.59</v>
      </c>
      <c r="G239">
        <v>400.41899999999998</v>
      </c>
      <c r="H239">
        <v>582.91800000000001</v>
      </c>
      <c r="I239">
        <v>516.24</v>
      </c>
      <c r="J239">
        <v>478.84500000000003</v>
      </c>
      <c r="K239">
        <v>331.202</v>
      </c>
      <c r="L239">
        <v>289.71100000000001</v>
      </c>
      <c r="M239">
        <v>343.67899999999997</v>
      </c>
      <c r="N239">
        <v>332.22899999999998</v>
      </c>
      <c r="O239">
        <v>294.392</v>
      </c>
      <c r="P239">
        <v>480.56700000000001</v>
      </c>
      <c r="Q239">
        <v>483.44499999999999</v>
      </c>
      <c r="R239">
        <v>359.28100000000001</v>
      </c>
      <c r="S239">
        <v>282.55</v>
      </c>
      <c r="T239">
        <v>215.89699999999999</v>
      </c>
      <c r="U239">
        <v>286.09399999999999</v>
      </c>
      <c r="V239">
        <v>720.59799999999996</v>
      </c>
      <c r="W239">
        <v>779.19399999999996</v>
      </c>
      <c r="X239">
        <v>856.80200000000002</v>
      </c>
      <c r="Y239">
        <v>855.79200000000003</v>
      </c>
      <c r="Z239" s="27">
        <v>12278.514999999998</v>
      </c>
    </row>
    <row r="240" spans="1:26" ht="15" x14ac:dyDescent="0.25">
      <c r="A240" s="13">
        <v>45862</v>
      </c>
      <c r="B240">
        <v>858.178</v>
      </c>
      <c r="C240">
        <v>816.00900000000001</v>
      </c>
      <c r="D240">
        <v>658.88800000000003</v>
      </c>
      <c r="E240">
        <v>549.38699999999994</v>
      </c>
      <c r="F240">
        <v>530.45899999999995</v>
      </c>
      <c r="G240">
        <v>441.72899999999998</v>
      </c>
      <c r="H240">
        <v>598.23</v>
      </c>
      <c r="I240">
        <v>417.19499999999999</v>
      </c>
      <c r="J240">
        <v>428.36200000000002</v>
      </c>
      <c r="K240">
        <v>410.846</v>
      </c>
      <c r="L240">
        <v>351.45800000000003</v>
      </c>
      <c r="M240">
        <v>313.37900000000002</v>
      </c>
      <c r="N240">
        <v>395.98200000000003</v>
      </c>
      <c r="O240">
        <v>298.48399999999998</v>
      </c>
      <c r="P240">
        <v>403.32799999999997</v>
      </c>
      <c r="Q240">
        <v>477.99400000000003</v>
      </c>
      <c r="R240">
        <v>397.529</v>
      </c>
      <c r="S240">
        <v>225.99</v>
      </c>
      <c r="T240">
        <v>268.67500000000001</v>
      </c>
      <c r="U240">
        <v>373.28800000000001</v>
      </c>
      <c r="V240">
        <v>752.13900000000001</v>
      </c>
      <c r="W240">
        <v>736.34500000000003</v>
      </c>
      <c r="X240">
        <v>663.50300000000004</v>
      </c>
      <c r="Y240">
        <v>800.32</v>
      </c>
      <c r="Z240" s="27">
        <v>12167.696999999996</v>
      </c>
    </row>
    <row r="241" spans="1:26" ht="15" x14ac:dyDescent="0.25">
      <c r="A241" s="13">
        <v>45863</v>
      </c>
      <c r="B241">
        <v>831.60900000000004</v>
      </c>
      <c r="C241">
        <v>786.09100000000001</v>
      </c>
      <c r="D241">
        <v>682.17100000000005</v>
      </c>
      <c r="E241">
        <v>564.44100000000003</v>
      </c>
      <c r="F241">
        <v>507.71600000000001</v>
      </c>
      <c r="G241">
        <v>388.54199999999997</v>
      </c>
      <c r="H241">
        <v>399.52699999999999</v>
      </c>
      <c r="I241">
        <v>243.97499999999999</v>
      </c>
      <c r="J241">
        <v>179.80500000000001</v>
      </c>
      <c r="K241">
        <v>139.58600000000001</v>
      </c>
      <c r="L241">
        <v>185.08</v>
      </c>
      <c r="M241">
        <v>336.09300000000002</v>
      </c>
      <c r="N241">
        <v>397.57799999999997</v>
      </c>
      <c r="O241">
        <v>236.28800000000001</v>
      </c>
      <c r="P241">
        <v>331.52499999999998</v>
      </c>
      <c r="Q241">
        <v>396.334</v>
      </c>
      <c r="R241">
        <v>331.96899999999999</v>
      </c>
      <c r="S241">
        <v>411.11099999999999</v>
      </c>
      <c r="T241">
        <v>504.40800000000002</v>
      </c>
      <c r="U241">
        <v>616.30499999999995</v>
      </c>
      <c r="V241">
        <v>897.91200000000003</v>
      </c>
      <c r="W241">
        <v>743.24199999999996</v>
      </c>
      <c r="X241">
        <v>718.45600000000002</v>
      </c>
      <c r="Y241">
        <v>843.60500000000002</v>
      </c>
      <c r="Z241" s="27">
        <v>11673.369000000001</v>
      </c>
    </row>
    <row r="242" spans="1:26" ht="15" x14ac:dyDescent="0.25">
      <c r="A242" s="13">
        <v>45864</v>
      </c>
      <c r="B242">
        <v>952.05399999999997</v>
      </c>
      <c r="C242">
        <v>816.68</v>
      </c>
      <c r="D242">
        <v>672.94299999999998</v>
      </c>
      <c r="E242">
        <v>646.32000000000005</v>
      </c>
      <c r="F242">
        <v>644.71900000000005</v>
      </c>
      <c r="G242">
        <v>511.10899999999998</v>
      </c>
      <c r="H242">
        <v>491.28100000000001</v>
      </c>
      <c r="I242">
        <v>225.28200000000001</v>
      </c>
      <c r="J242">
        <v>193.87100000000001</v>
      </c>
      <c r="K242">
        <v>161.09200000000001</v>
      </c>
      <c r="L242">
        <v>151.208</v>
      </c>
      <c r="M242">
        <v>207.42</v>
      </c>
      <c r="N242">
        <v>309.50299999999999</v>
      </c>
      <c r="O242">
        <v>320.05500000000001</v>
      </c>
      <c r="P242">
        <v>324.03300000000002</v>
      </c>
      <c r="Q242">
        <v>334.49700000000001</v>
      </c>
      <c r="R242">
        <v>374.928</v>
      </c>
      <c r="S242">
        <v>383.952</v>
      </c>
      <c r="T242">
        <v>384.255</v>
      </c>
      <c r="U242">
        <v>537.53099999999995</v>
      </c>
      <c r="V242">
        <v>817.93100000000004</v>
      </c>
      <c r="W242">
        <v>770.48800000000006</v>
      </c>
      <c r="X242">
        <v>729.13099999999997</v>
      </c>
      <c r="Y242">
        <v>815.58799999999997</v>
      </c>
      <c r="Z242" s="27">
        <v>11775.870999999999</v>
      </c>
    </row>
    <row r="243" spans="1:26" ht="15" x14ac:dyDescent="0.25">
      <c r="A243" s="13">
        <v>45865</v>
      </c>
      <c r="B243">
        <v>878.28399999999999</v>
      </c>
      <c r="C243">
        <v>861.22199999999998</v>
      </c>
      <c r="D243">
        <v>653.21600000000001</v>
      </c>
      <c r="E243">
        <v>639.54700000000003</v>
      </c>
      <c r="F243">
        <v>666.18499999999995</v>
      </c>
      <c r="G243">
        <v>562.96199999999999</v>
      </c>
      <c r="H243">
        <v>559.4</v>
      </c>
      <c r="I243">
        <v>512.41200000000003</v>
      </c>
      <c r="J243">
        <v>532.17399999999998</v>
      </c>
      <c r="K243">
        <v>364.53800000000001</v>
      </c>
      <c r="L243">
        <v>377.23</v>
      </c>
      <c r="M243">
        <v>415.28</v>
      </c>
      <c r="N243">
        <v>373.82100000000003</v>
      </c>
      <c r="O243">
        <v>306.952</v>
      </c>
      <c r="P243">
        <v>483.596</v>
      </c>
      <c r="Q243">
        <v>537.76400000000001</v>
      </c>
      <c r="R243">
        <v>488.43799999999999</v>
      </c>
      <c r="S243">
        <v>312.45600000000002</v>
      </c>
      <c r="T243">
        <v>204.267</v>
      </c>
      <c r="U243">
        <v>316.43599999999998</v>
      </c>
      <c r="V243">
        <v>640.505</v>
      </c>
      <c r="W243">
        <v>624.12599999999998</v>
      </c>
      <c r="X243">
        <v>700.09100000000001</v>
      </c>
      <c r="Y243">
        <v>813.13499999999999</v>
      </c>
      <c r="Z243" s="27">
        <v>12824.036999999997</v>
      </c>
    </row>
    <row r="244" spans="1:26" ht="15" x14ac:dyDescent="0.25">
      <c r="A244" s="13">
        <v>45866</v>
      </c>
      <c r="B244">
        <v>849.38199999999995</v>
      </c>
      <c r="C244">
        <v>806.86900000000003</v>
      </c>
      <c r="D244">
        <v>674.97699999999998</v>
      </c>
      <c r="E244">
        <v>507.20100000000002</v>
      </c>
      <c r="F244">
        <v>504.69200000000001</v>
      </c>
      <c r="G244">
        <v>413.51799999999997</v>
      </c>
      <c r="H244">
        <v>460.48399999999998</v>
      </c>
      <c r="I244">
        <v>425.42399999999998</v>
      </c>
      <c r="J244">
        <v>496.45</v>
      </c>
      <c r="K244">
        <v>377.21</v>
      </c>
      <c r="L244">
        <v>323.78399999999999</v>
      </c>
      <c r="M244">
        <v>374.86200000000002</v>
      </c>
      <c r="N244">
        <v>454.28500000000003</v>
      </c>
      <c r="O244">
        <v>390.82499999999999</v>
      </c>
      <c r="P244">
        <v>435.02800000000002</v>
      </c>
      <c r="Q244">
        <v>435.10599999999999</v>
      </c>
      <c r="R244">
        <v>411.17700000000002</v>
      </c>
      <c r="S244">
        <v>330.56099999999998</v>
      </c>
      <c r="T244">
        <v>212.24799999999999</v>
      </c>
      <c r="U244">
        <v>350.51799999999997</v>
      </c>
      <c r="V244">
        <v>708.90800000000002</v>
      </c>
      <c r="W244">
        <v>755.44899999999996</v>
      </c>
      <c r="X244">
        <v>784.94100000000003</v>
      </c>
      <c r="Y244">
        <v>830.33399999999995</v>
      </c>
      <c r="Z244" s="27">
        <v>12314.233</v>
      </c>
    </row>
    <row r="245" spans="1:26" ht="15" x14ac:dyDescent="0.25">
      <c r="A245" s="13">
        <v>45867</v>
      </c>
      <c r="B245">
        <v>889.89400000000001</v>
      </c>
      <c r="C245">
        <v>849.91099999999994</v>
      </c>
      <c r="D245">
        <v>674.04399999999998</v>
      </c>
      <c r="E245">
        <v>526.27700000000004</v>
      </c>
      <c r="F245">
        <v>522.57399999999996</v>
      </c>
      <c r="G245">
        <v>421.26100000000002</v>
      </c>
      <c r="H245">
        <v>552.399</v>
      </c>
      <c r="I245">
        <v>485.19600000000003</v>
      </c>
      <c r="J245">
        <v>434.68200000000002</v>
      </c>
      <c r="K245">
        <v>339.43599999999998</v>
      </c>
      <c r="L245">
        <v>313.89999999999998</v>
      </c>
      <c r="M245">
        <v>346.77100000000002</v>
      </c>
      <c r="N245">
        <v>405.05099999999999</v>
      </c>
      <c r="O245">
        <v>353.88400000000001</v>
      </c>
      <c r="P245">
        <v>380.25700000000001</v>
      </c>
      <c r="Q245">
        <v>346.363</v>
      </c>
      <c r="R245">
        <v>347.39600000000002</v>
      </c>
      <c r="S245">
        <v>422.83699999999999</v>
      </c>
      <c r="T245">
        <v>331.61</v>
      </c>
      <c r="U245">
        <v>428.613</v>
      </c>
      <c r="V245">
        <v>700.99400000000003</v>
      </c>
      <c r="W245">
        <v>660.625</v>
      </c>
      <c r="X245">
        <v>599.01099999999997</v>
      </c>
      <c r="Y245">
        <v>838.79600000000005</v>
      </c>
      <c r="Z245" s="27">
        <v>12171.781999999999</v>
      </c>
    </row>
    <row r="246" spans="1:26" ht="15" x14ac:dyDescent="0.25">
      <c r="A246" s="13">
        <v>45868</v>
      </c>
      <c r="B246">
        <v>848.08600000000001</v>
      </c>
      <c r="C246">
        <v>818.22</v>
      </c>
      <c r="D246">
        <v>739.92700000000002</v>
      </c>
      <c r="E246">
        <v>585.42600000000004</v>
      </c>
      <c r="F246">
        <v>580.46600000000001</v>
      </c>
      <c r="G246">
        <v>529.09900000000005</v>
      </c>
      <c r="H246">
        <v>534.10199999999998</v>
      </c>
      <c r="I246">
        <v>322.399</v>
      </c>
      <c r="J246">
        <v>339.30399999999997</v>
      </c>
      <c r="K246">
        <v>369.78899999999999</v>
      </c>
      <c r="L246">
        <v>397.47800000000001</v>
      </c>
      <c r="M246">
        <v>390.63499999999999</v>
      </c>
      <c r="N246">
        <v>306.05099999999999</v>
      </c>
      <c r="O246">
        <v>323.06700000000001</v>
      </c>
      <c r="P246">
        <v>499.33</v>
      </c>
      <c r="Q246">
        <v>592.44299999999998</v>
      </c>
      <c r="R246">
        <v>459.32</v>
      </c>
      <c r="S246">
        <v>276.90800000000002</v>
      </c>
      <c r="T246">
        <v>260.99099999999999</v>
      </c>
      <c r="U246">
        <v>367.06099999999998</v>
      </c>
      <c r="V246">
        <v>636.59500000000003</v>
      </c>
      <c r="W246">
        <v>743.66300000000001</v>
      </c>
      <c r="X246">
        <v>733.44299999999998</v>
      </c>
      <c r="Y246">
        <v>686.50599999999997</v>
      </c>
      <c r="Z246" s="27">
        <v>12340.308999999999</v>
      </c>
    </row>
    <row r="247" spans="1:26" ht="15" x14ac:dyDescent="0.25">
      <c r="A247" s="13">
        <v>45869</v>
      </c>
      <c r="B247">
        <v>673.13900000000001</v>
      </c>
      <c r="C247">
        <v>585.87599999999998</v>
      </c>
      <c r="D247">
        <v>540.73400000000004</v>
      </c>
      <c r="E247">
        <v>504.55900000000003</v>
      </c>
      <c r="F247">
        <v>501.59500000000003</v>
      </c>
      <c r="G247">
        <v>416.58600000000001</v>
      </c>
      <c r="H247">
        <v>588.96600000000001</v>
      </c>
      <c r="I247">
        <v>573.75</v>
      </c>
      <c r="J247">
        <v>537.30399999999997</v>
      </c>
      <c r="K247">
        <v>415.19200000000001</v>
      </c>
      <c r="L247">
        <v>416.21600000000001</v>
      </c>
      <c r="M247">
        <v>453.57</v>
      </c>
      <c r="N247">
        <v>401.15499999999997</v>
      </c>
      <c r="O247">
        <v>229.99700000000001</v>
      </c>
      <c r="P247">
        <v>408.04599999999999</v>
      </c>
      <c r="Q247">
        <v>373.6</v>
      </c>
      <c r="R247">
        <v>207.8</v>
      </c>
      <c r="S247">
        <v>280.37299999999999</v>
      </c>
      <c r="T247">
        <v>443.64499999999998</v>
      </c>
      <c r="U247">
        <v>603.80799999999999</v>
      </c>
      <c r="V247">
        <v>802.68499999999995</v>
      </c>
      <c r="W247">
        <v>759.279</v>
      </c>
      <c r="X247">
        <v>710.13199999999995</v>
      </c>
      <c r="Y247">
        <v>789.553</v>
      </c>
      <c r="Z247" s="27">
        <v>12217.56</v>
      </c>
    </row>
    <row r="248" spans="1:26" ht="15" x14ac:dyDescent="0.25">
      <c r="A248" s="13">
        <v>45870</v>
      </c>
      <c r="B248">
        <v>799.74800000000005</v>
      </c>
      <c r="C248">
        <v>693.10500000000002</v>
      </c>
      <c r="D248">
        <v>669.13900000000001</v>
      </c>
      <c r="E248">
        <v>643.63099999999997</v>
      </c>
      <c r="F248">
        <v>633.92200000000003</v>
      </c>
      <c r="G248">
        <v>579.40599999999995</v>
      </c>
      <c r="H248">
        <v>620.74699999999996</v>
      </c>
      <c r="I248">
        <v>534.22299999999996</v>
      </c>
      <c r="J248">
        <v>509.56700000000001</v>
      </c>
      <c r="K248">
        <v>321.18099999999998</v>
      </c>
      <c r="L248">
        <v>171.505</v>
      </c>
      <c r="M248">
        <v>180.09100000000001</v>
      </c>
      <c r="N248">
        <v>285.375</v>
      </c>
      <c r="O248">
        <v>313.54700000000003</v>
      </c>
      <c r="P248">
        <v>361.625</v>
      </c>
      <c r="Q248">
        <v>405.166</v>
      </c>
      <c r="R248">
        <v>314.67700000000002</v>
      </c>
      <c r="S248">
        <v>426.334</v>
      </c>
      <c r="T248">
        <v>443.90699999999998</v>
      </c>
      <c r="U248">
        <v>597.279</v>
      </c>
      <c r="V248">
        <v>713.91800000000001</v>
      </c>
      <c r="W248">
        <v>678.55</v>
      </c>
      <c r="X248">
        <v>576.90599999999995</v>
      </c>
      <c r="Y248">
        <v>575.54</v>
      </c>
      <c r="Z248" s="27">
        <v>12049.089</v>
      </c>
    </row>
    <row r="249" spans="1:26" ht="15" x14ac:dyDescent="0.25">
      <c r="A249" s="13">
        <v>45871</v>
      </c>
      <c r="B249">
        <v>578.79600000000005</v>
      </c>
      <c r="C249">
        <v>539.53499999999997</v>
      </c>
      <c r="D249">
        <v>531.47699999999998</v>
      </c>
      <c r="E249">
        <v>524.101</v>
      </c>
      <c r="F249">
        <v>518.46799999999996</v>
      </c>
      <c r="G249">
        <v>423.67</v>
      </c>
      <c r="H249">
        <v>458.07600000000002</v>
      </c>
      <c r="I249">
        <v>408.97199999999998</v>
      </c>
      <c r="J249">
        <v>226.17500000000001</v>
      </c>
      <c r="K249">
        <v>152.05500000000001</v>
      </c>
      <c r="L249">
        <v>141.548</v>
      </c>
      <c r="M249">
        <v>132.78</v>
      </c>
      <c r="N249">
        <v>151.56299999999999</v>
      </c>
      <c r="O249">
        <v>260.25200000000001</v>
      </c>
      <c r="P249">
        <v>391.81200000000001</v>
      </c>
      <c r="Q249">
        <v>435.22199999999998</v>
      </c>
      <c r="R249">
        <v>369.67200000000003</v>
      </c>
      <c r="S249">
        <v>315.69799999999998</v>
      </c>
      <c r="T249">
        <v>391.75200000000001</v>
      </c>
      <c r="U249">
        <v>517.52599999999995</v>
      </c>
      <c r="V249">
        <v>677.45500000000004</v>
      </c>
      <c r="W249">
        <v>585.346</v>
      </c>
      <c r="X249">
        <v>575.37199999999996</v>
      </c>
      <c r="Y249">
        <v>549.21</v>
      </c>
      <c r="Z249" s="27">
        <v>9856.5329999999994</v>
      </c>
    </row>
    <row r="250" spans="1:26" ht="15" x14ac:dyDescent="0.25">
      <c r="A250" s="13">
        <v>45872</v>
      </c>
      <c r="B250">
        <v>569.57600000000002</v>
      </c>
      <c r="C250">
        <v>537.26</v>
      </c>
      <c r="D250">
        <v>524.78800000000001</v>
      </c>
      <c r="E250">
        <v>513.93200000000002</v>
      </c>
      <c r="F250">
        <v>604.221</v>
      </c>
      <c r="G250">
        <v>574.98299999999995</v>
      </c>
      <c r="H250">
        <v>436.36099999999999</v>
      </c>
      <c r="I250">
        <v>557.6</v>
      </c>
      <c r="J250">
        <v>537.50199999999995</v>
      </c>
      <c r="K250">
        <v>345.49299999999999</v>
      </c>
      <c r="L250">
        <v>211.01599999999999</v>
      </c>
      <c r="M250">
        <v>188.24199999999999</v>
      </c>
      <c r="N250">
        <v>174.70099999999999</v>
      </c>
      <c r="O250">
        <v>139.36000000000001</v>
      </c>
      <c r="P250">
        <v>304.78500000000003</v>
      </c>
      <c r="Q250">
        <v>449.48599999999999</v>
      </c>
      <c r="R250">
        <v>404.78100000000001</v>
      </c>
      <c r="S250">
        <v>229.52500000000001</v>
      </c>
      <c r="T250">
        <v>274.767</v>
      </c>
      <c r="U250">
        <v>409.55799999999999</v>
      </c>
      <c r="V250">
        <v>652.61</v>
      </c>
      <c r="W250">
        <v>608.70799999999997</v>
      </c>
      <c r="X250">
        <v>575.32299999999998</v>
      </c>
      <c r="Y250">
        <v>718.53499999999997</v>
      </c>
      <c r="Z250" s="27">
        <v>10543.112999999999</v>
      </c>
    </row>
    <row r="251" spans="1:26" ht="15" x14ac:dyDescent="0.25">
      <c r="A251" s="13">
        <v>45873</v>
      </c>
      <c r="B251">
        <v>743.64700000000005</v>
      </c>
      <c r="C251">
        <v>596.82000000000005</v>
      </c>
      <c r="D251">
        <v>538.86900000000003</v>
      </c>
      <c r="E251">
        <v>530.08500000000004</v>
      </c>
      <c r="F251">
        <v>527.09699999999998</v>
      </c>
      <c r="G251">
        <v>454.82799999999997</v>
      </c>
      <c r="H251">
        <v>601.07600000000002</v>
      </c>
      <c r="I251">
        <v>549.71600000000001</v>
      </c>
      <c r="J251">
        <v>527.41899999999998</v>
      </c>
      <c r="K251">
        <v>431.71800000000002</v>
      </c>
      <c r="L251">
        <v>276.44</v>
      </c>
      <c r="M251">
        <v>226.61199999999999</v>
      </c>
      <c r="N251">
        <v>211.3</v>
      </c>
      <c r="O251">
        <v>199.81399999999999</v>
      </c>
      <c r="P251">
        <v>371.411</v>
      </c>
      <c r="Q251">
        <v>420.71899999999999</v>
      </c>
      <c r="R251">
        <v>295.55399999999997</v>
      </c>
      <c r="S251">
        <v>163.26400000000001</v>
      </c>
      <c r="T251">
        <v>199.81899999999999</v>
      </c>
      <c r="U251">
        <v>366.39800000000002</v>
      </c>
      <c r="V251">
        <v>694.80499999999995</v>
      </c>
      <c r="W251">
        <v>776.58399999999995</v>
      </c>
      <c r="X251">
        <v>752.46</v>
      </c>
      <c r="Y251">
        <v>822.39200000000005</v>
      </c>
      <c r="Z251" s="27">
        <v>11278.847000000002</v>
      </c>
    </row>
    <row r="252" spans="1:26" ht="15" x14ac:dyDescent="0.25">
      <c r="A252" s="13">
        <v>45874</v>
      </c>
      <c r="B252">
        <v>878.09100000000001</v>
      </c>
      <c r="C252">
        <v>798.32</v>
      </c>
      <c r="D252">
        <v>728.99699999999996</v>
      </c>
      <c r="E252">
        <v>571.40099999999995</v>
      </c>
      <c r="F252">
        <v>503.24200000000002</v>
      </c>
      <c r="G252">
        <v>566.95399999999995</v>
      </c>
      <c r="H252">
        <v>361.387</v>
      </c>
      <c r="I252">
        <v>301.65300000000002</v>
      </c>
      <c r="J252">
        <v>298.17099999999999</v>
      </c>
      <c r="K252">
        <v>250.20599999999999</v>
      </c>
      <c r="L252">
        <v>233.17400000000001</v>
      </c>
      <c r="M252">
        <v>300.06799999999998</v>
      </c>
      <c r="N252">
        <v>286.64699999999999</v>
      </c>
      <c r="O252">
        <v>135.434</v>
      </c>
      <c r="P252">
        <v>307.803</v>
      </c>
      <c r="Q252">
        <v>398.79399999999998</v>
      </c>
      <c r="R252">
        <v>209.77199999999999</v>
      </c>
      <c r="S252">
        <v>121.157</v>
      </c>
      <c r="T252">
        <v>161.77799999999999</v>
      </c>
      <c r="U252">
        <v>374.75299999999999</v>
      </c>
      <c r="V252">
        <v>677.18200000000002</v>
      </c>
      <c r="W252">
        <v>755.54399999999998</v>
      </c>
      <c r="X252">
        <v>737.05200000000002</v>
      </c>
      <c r="Y252">
        <v>829.19399999999996</v>
      </c>
      <c r="Z252" s="27">
        <v>10786.773999999999</v>
      </c>
    </row>
    <row r="253" spans="1:26" ht="15" x14ac:dyDescent="0.25">
      <c r="A253" s="13">
        <v>45875</v>
      </c>
      <c r="B253">
        <v>877.70399999999995</v>
      </c>
      <c r="C253">
        <v>771.26900000000001</v>
      </c>
      <c r="D253">
        <v>578.48900000000003</v>
      </c>
      <c r="E253">
        <v>545.23</v>
      </c>
      <c r="F253">
        <v>517.99099999999999</v>
      </c>
      <c r="G253">
        <v>605.51499999999999</v>
      </c>
      <c r="H253">
        <v>415.34100000000001</v>
      </c>
      <c r="I253">
        <v>301.77999999999997</v>
      </c>
      <c r="J253">
        <v>280.54300000000001</v>
      </c>
      <c r="K253">
        <v>221.56200000000001</v>
      </c>
      <c r="L253">
        <v>174.47</v>
      </c>
      <c r="M253">
        <v>188.54599999999999</v>
      </c>
      <c r="N253">
        <v>244.50399999999999</v>
      </c>
      <c r="O253">
        <v>363.46499999999997</v>
      </c>
      <c r="P253">
        <v>393.76900000000001</v>
      </c>
      <c r="Q253">
        <v>466.53300000000002</v>
      </c>
      <c r="R253">
        <v>334.80099999999999</v>
      </c>
      <c r="S253">
        <v>248.822</v>
      </c>
      <c r="T253">
        <v>307.33199999999999</v>
      </c>
      <c r="U253">
        <v>495.017</v>
      </c>
      <c r="V253">
        <v>806.87800000000004</v>
      </c>
      <c r="W253">
        <v>880.63699999999994</v>
      </c>
      <c r="X253">
        <v>830.10500000000002</v>
      </c>
      <c r="Y253">
        <v>795.44</v>
      </c>
      <c r="Z253" s="27">
        <v>11645.743000000002</v>
      </c>
    </row>
    <row r="254" spans="1:26" ht="15" x14ac:dyDescent="0.25">
      <c r="A254" s="13">
        <v>45876</v>
      </c>
      <c r="B254">
        <v>837.17</v>
      </c>
      <c r="C254">
        <v>782.54399999999998</v>
      </c>
      <c r="D254">
        <v>719.01199999999994</v>
      </c>
      <c r="E254">
        <v>626.82100000000003</v>
      </c>
      <c r="F254">
        <v>521.495</v>
      </c>
      <c r="G254">
        <v>609.71799999999996</v>
      </c>
      <c r="H254">
        <v>437.387</v>
      </c>
      <c r="I254">
        <v>289.339</v>
      </c>
      <c r="J254">
        <v>267.19200000000001</v>
      </c>
      <c r="K254">
        <v>229.35900000000001</v>
      </c>
      <c r="L254">
        <v>224.02799999999999</v>
      </c>
      <c r="M254">
        <v>303.589</v>
      </c>
      <c r="N254">
        <v>413.29899999999998</v>
      </c>
      <c r="O254">
        <v>244.75800000000001</v>
      </c>
      <c r="P254">
        <v>345.63200000000001</v>
      </c>
      <c r="Q254">
        <v>412.66300000000001</v>
      </c>
      <c r="R254">
        <v>321.971</v>
      </c>
      <c r="S254">
        <v>275.12099999999998</v>
      </c>
      <c r="T254">
        <v>167.709</v>
      </c>
      <c r="U254">
        <v>360.73700000000002</v>
      </c>
      <c r="V254">
        <v>700.59299999999996</v>
      </c>
      <c r="W254">
        <v>767.08199999999999</v>
      </c>
      <c r="X254">
        <v>763.91300000000001</v>
      </c>
      <c r="Y254">
        <v>815.26800000000003</v>
      </c>
      <c r="Z254" s="27">
        <v>11436.4</v>
      </c>
    </row>
    <row r="255" spans="1:26" ht="15" x14ac:dyDescent="0.25">
      <c r="A255" s="13">
        <v>45877</v>
      </c>
      <c r="B255">
        <v>857.50199999999995</v>
      </c>
      <c r="C255">
        <v>826.00199999999995</v>
      </c>
      <c r="D255">
        <v>709.11400000000003</v>
      </c>
      <c r="E255">
        <v>567.29700000000003</v>
      </c>
      <c r="F255">
        <v>515.12099999999998</v>
      </c>
      <c r="G255">
        <v>609.84100000000001</v>
      </c>
      <c r="H255">
        <v>242.47399999999999</v>
      </c>
      <c r="I255">
        <v>122.52500000000001</v>
      </c>
      <c r="J255">
        <v>163.98400000000001</v>
      </c>
      <c r="K255">
        <v>175.63300000000001</v>
      </c>
      <c r="L255">
        <v>131.845</v>
      </c>
      <c r="M255">
        <v>261.90300000000002</v>
      </c>
      <c r="N255">
        <v>255.96</v>
      </c>
      <c r="O255">
        <v>144.48500000000001</v>
      </c>
      <c r="P255">
        <v>338.84</v>
      </c>
      <c r="Q255">
        <v>411.91399999999999</v>
      </c>
      <c r="R255">
        <v>417.13200000000001</v>
      </c>
      <c r="S255">
        <v>413.92500000000001</v>
      </c>
      <c r="T255">
        <v>457.72199999999998</v>
      </c>
      <c r="U255">
        <v>585.57799999999997</v>
      </c>
      <c r="V255">
        <v>821.78399999999999</v>
      </c>
      <c r="W255">
        <v>697.02</v>
      </c>
      <c r="X255">
        <v>591.12800000000004</v>
      </c>
      <c r="Y255">
        <v>715.67</v>
      </c>
      <c r="Z255" s="27">
        <v>11034.398999999999</v>
      </c>
    </row>
    <row r="256" spans="1:26" ht="15" x14ac:dyDescent="0.25">
      <c r="A256" s="13">
        <v>45878</v>
      </c>
      <c r="B256">
        <v>709.22</v>
      </c>
      <c r="C256">
        <v>603.26800000000003</v>
      </c>
      <c r="D256">
        <v>541.70000000000005</v>
      </c>
      <c r="E256">
        <v>549.048</v>
      </c>
      <c r="F256">
        <v>632.12400000000002</v>
      </c>
      <c r="G256">
        <v>694.74300000000005</v>
      </c>
      <c r="H256">
        <v>308.101</v>
      </c>
      <c r="I256">
        <v>140.34700000000001</v>
      </c>
      <c r="J256">
        <v>142.80000000000001</v>
      </c>
      <c r="K256">
        <v>140.77199999999999</v>
      </c>
      <c r="L256">
        <v>148.25</v>
      </c>
      <c r="M256">
        <v>262.80900000000003</v>
      </c>
      <c r="N256">
        <v>356.54899999999998</v>
      </c>
      <c r="O256">
        <v>240.85</v>
      </c>
      <c r="P256">
        <v>319.488</v>
      </c>
      <c r="Q256">
        <v>376.72399999999999</v>
      </c>
      <c r="R256">
        <v>280.91199999999998</v>
      </c>
      <c r="S256">
        <v>369.72800000000001</v>
      </c>
      <c r="T256">
        <v>315.56900000000002</v>
      </c>
      <c r="U256">
        <v>512.20600000000002</v>
      </c>
      <c r="V256">
        <v>672.20799999999997</v>
      </c>
      <c r="W256">
        <v>641.90599999999995</v>
      </c>
      <c r="X256">
        <v>593.68100000000004</v>
      </c>
      <c r="Y256">
        <v>710.24900000000002</v>
      </c>
      <c r="Z256" s="27">
        <v>10263.252</v>
      </c>
    </row>
    <row r="257" spans="1:26" ht="15" x14ac:dyDescent="0.25">
      <c r="A257" s="13">
        <v>45879</v>
      </c>
      <c r="B257">
        <v>779.72500000000002</v>
      </c>
      <c r="C257">
        <v>697.02800000000002</v>
      </c>
      <c r="D257">
        <v>642.37699999999995</v>
      </c>
      <c r="E257">
        <v>513.60299999999995</v>
      </c>
      <c r="F257">
        <v>510.56700000000001</v>
      </c>
      <c r="G257">
        <v>598</v>
      </c>
      <c r="H257">
        <v>461.642</v>
      </c>
      <c r="I257">
        <v>352.19799999999998</v>
      </c>
      <c r="J257">
        <v>322.63600000000002</v>
      </c>
      <c r="K257">
        <v>241.44300000000001</v>
      </c>
      <c r="L257">
        <v>210.488</v>
      </c>
      <c r="M257">
        <v>246.744</v>
      </c>
      <c r="N257">
        <v>406.94900000000001</v>
      </c>
      <c r="O257">
        <v>381.654</v>
      </c>
      <c r="P257">
        <v>403.291</v>
      </c>
      <c r="Q257">
        <v>388.70499999999998</v>
      </c>
      <c r="R257">
        <v>229.88</v>
      </c>
      <c r="S257">
        <v>263.55500000000001</v>
      </c>
      <c r="T257">
        <v>163.10900000000001</v>
      </c>
      <c r="U257">
        <v>386.97300000000001</v>
      </c>
      <c r="V257">
        <v>631.38699999999994</v>
      </c>
      <c r="W257">
        <v>616.47400000000005</v>
      </c>
      <c r="X257">
        <v>662.35500000000002</v>
      </c>
      <c r="Y257">
        <v>791.96199999999999</v>
      </c>
      <c r="Z257" s="27">
        <v>10902.745000000001</v>
      </c>
    </row>
    <row r="258" spans="1:26" ht="15" x14ac:dyDescent="0.25">
      <c r="A258" s="13">
        <v>45880</v>
      </c>
      <c r="B258">
        <v>842.447</v>
      </c>
      <c r="C258">
        <v>834.4</v>
      </c>
      <c r="D258">
        <v>727.15700000000004</v>
      </c>
      <c r="E258">
        <v>623.54700000000003</v>
      </c>
      <c r="F258">
        <v>524.02300000000002</v>
      </c>
      <c r="G258">
        <v>619.39599999999996</v>
      </c>
      <c r="H258">
        <v>420.59500000000003</v>
      </c>
      <c r="I258">
        <v>322.483</v>
      </c>
      <c r="J258">
        <v>318.43900000000002</v>
      </c>
      <c r="K258">
        <v>316.10500000000002</v>
      </c>
      <c r="L258">
        <v>295.22500000000002</v>
      </c>
      <c r="M258">
        <v>315.012</v>
      </c>
      <c r="N258">
        <v>238.01</v>
      </c>
      <c r="O258">
        <v>337.40300000000002</v>
      </c>
      <c r="P258">
        <v>383.35599999999999</v>
      </c>
      <c r="Q258">
        <v>390.77199999999999</v>
      </c>
      <c r="R258">
        <v>405.173</v>
      </c>
      <c r="S258">
        <v>351.23399999999998</v>
      </c>
      <c r="T258">
        <v>174.53399999999999</v>
      </c>
      <c r="U258">
        <v>402.24099999999999</v>
      </c>
      <c r="V258">
        <v>663.78099999999995</v>
      </c>
      <c r="W258">
        <v>732.57600000000002</v>
      </c>
      <c r="X258">
        <v>795.53899999999999</v>
      </c>
      <c r="Y258">
        <v>818.94399999999996</v>
      </c>
      <c r="Z258" s="27">
        <v>11852.392</v>
      </c>
    </row>
    <row r="259" spans="1:26" ht="15" x14ac:dyDescent="0.25">
      <c r="A259" s="13">
        <v>45881</v>
      </c>
      <c r="B259">
        <v>863.83799999999997</v>
      </c>
      <c r="C259">
        <v>807.42399999999998</v>
      </c>
      <c r="D259">
        <v>714.00699999999995</v>
      </c>
      <c r="E259">
        <v>528.404</v>
      </c>
      <c r="F259">
        <v>505.94400000000002</v>
      </c>
      <c r="G259">
        <v>610.23199999999997</v>
      </c>
      <c r="H259">
        <v>331.94200000000001</v>
      </c>
      <c r="I259">
        <v>310.67200000000003</v>
      </c>
      <c r="J259">
        <v>372.95400000000001</v>
      </c>
      <c r="K259">
        <v>429.74299999999999</v>
      </c>
      <c r="L259">
        <v>315.19099999999997</v>
      </c>
      <c r="M259">
        <v>302.53800000000001</v>
      </c>
      <c r="N259">
        <v>236.983</v>
      </c>
      <c r="O259">
        <v>203.97</v>
      </c>
      <c r="P259">
        <v>361.65600000000001</v>
      </c>
      <c r="Q259">
        <v>403.82100000000003</v>
      </c>
      <c r="R259">
        <v>288.29199999999997</v>
      </c>
      <c r="S259">
        <v>208.97800000000001</v>
      </c>
      <c r="T259">
        <v>168.39599999999999</v>
      </c>
      <c r="U259">
        <v>406.94799999999998</v>
      </c>
      <c r="V259">
        <v>649.30700000000002</v>
      </c>
      <c r="W259">
        <v>645.14400000000001</v>
      </c>
      <c r="X259">
        <v>700.89200000000005</v>
      </c>
      <c r="Y259">
        <v>816.66300000000001</v>
      </c>
      <c r="Z259" s="27">
        <v>11183.939</v>
      </c>
    </row>
    <row r="260" spans="1:26" ht="15" x14ac:dyDescent="0.25">
      <c r="A260" s="13">
        <v>45882</v>
      </c>
      <c r="B260">
        <v>850.83900000000006</v>
      </c>
      <c r="C260">
        <v>806.78599999999994</v>
      </c>
      <c r="D260">
        <v>733.45600000000002</v>
      </c>
      <c r="E260">
        <v>614.30100000000004</v>
      </c>
      <c r="F260">
        <v>518.47799999999995</v>
      </c>
      <c r="G260">
        <v>609.80399999999997</v>
      </c>
      <c r="H260">
        <v>307.82900000000001</v>
      </c>
      <c r="I260">
        <v>302.79000000000002</v>
      </c>
      <c r="J260">
        <v>279.96199999999999</v>
      </c>
      <c r="K260">
        <v>243.048</v>
      </c>
      <c r="L260">
        <v>260.80700000000002</v>
      </c>
      <c r="M260">
        <v>352.471</v>
      </c>
      <c r="N260">
        <v>328.54399999999998</v>
      </c>
      <c r="O260">
        <v>221.91499999999999</v>
      </c>
      <c r="P260">
        <v>337.73399999999998</v>
      </c>
      <c r="Q260">
        <v>432.05399999999997</v>
      </c>
      <c r="R260">
        <v>425.46100000000001</v>
      </c>
      <c r="S260">
        <v>286.52300000000002</v>
      </c>
      <c r="T260">
        <v>326.76600000000002</v>
      </c>
      <c r="U260">
        <v>559.20299999999997</v>
      </c>
      <c r="V260">
        <v>805.65599999999995</v>
      </c>
      <c r="W260">
        <v>821.97699999999998</v>
      </c>
      <c r="X260">
        <v>784.04399999999998</v>
      </c>
      <c r="Y260">
        <v>943.447</v>
      </c>
      <c r="Z260" s="27">
        <v>12153.895</v>
      </c>
    </row>
    <row r="261" spans="1:26" ht="15" x14ac:dyDescent="0.25">
      <c r="A261" s="13">
        <v>45883</v>
      </c>
      <c r="B261">
        <v>955.81299999999999</v>
      </c>
      <c r="C261">
        <v>903.42600000000004</v>
      </c>
      <c r="D261">
        <v>877.68700000000001</v>
      </c>
      <c r="E261">
        <v>791.34400000000005</v>
      </c>
      <c r="F261">
        <v>651.01599999999996</v>
      </c>
      <c r="G261">
        <v>765.54</v>
      </c>
      <c r="H261">
        <v>520.99099999999999</v>
      </c>
      <c r="I261">
        <v>314.202</v>
      </c>
      <c r="J261">
        <v>268.63499999999999</v>
      </c>
      <c r="K261">
        <v>232.78899999999999</v>
      </c>
      <c r="L261">
        <v>184.19499999999999</v>
      </c>
      <c r="M261">
        <v>228.65100000000001</v>
      </c>
      <c r="N261">
        <v>362.05500000000001</v>
      </c>
      <c r="O261">
        <v>281.63499999999999</v>
      </c>
      <c r="P261">
        <v>337.61599999999999</v>
      </c>
      <c r="Q261">
        <v>362.99400000000003</v>
      </c>
      <c r="R261">
        <v>241.012</v>
      </c>
      <c r="S261">
        <v>163.18700000000001</v>
      </c>
      <c r="T261">
        <v>179.86199999999999</v>
      </c>
      <c r="U261">
        <v>424.85199999999998</v>
      </c>
      <c r="V261">
        <v>674.77700000000004</v>
      </c>
      <c r="W261">
        <v>806.33399999999995</v>
      </c>
      <c r="X261">
        <v>740.16499999999996</v>
      </c>
      <c r="Y261">
        <v>754.65599999999995</v>
      </c>
      <c r="Z261" s="27">
        <v>12023.434000000001</v>
      </c>
    </row>
    <row r="262" spans="1:26" ht="15" x14ac:dyDescent="0.25">
      <c r="A262" s="13">
        <v>45884</v>
      </c>
      <c r="B262">
        <v>818.11400000000003</v>
      </c>
      <c r="C262">
        <v>818.61199999999997</v>
      </c>
      <c r="D262">
        <v>747.16700000000003</v>
      </c>
      <c r="E262">
        <v>654.49</v>
      </c>
      <c r="F262">
        <v>521.65</v>
      </c>
      <c r="G262">
        <v>597.18499999999995</v>
      </c>
      <c r="H262">
        <v>210.09399999999999</v>
      </c>
      <c r="I262">
        <v>135.72399999999999</v>
      </c>
      <c r="J262">
        <v>165.62700000000001</v>
      </c>
      <c r="K262">
        <v>174.45400000000001</v>
      </c>
      <c r="L262">
        <v>139.32400000000001</v>
      </c>
      <c r="M262">
        <v>306.61</v>
      </c>
      <c r="N262">
        <v>338.29300000000001</v>
      </c>
      <c r="O262">
        <v>196.845</v>
      </c>
      <c r="P262">
        <v>307.54300000000001</v>
      </c>
      <c r="Q262">
        <v>332.78399999999999</v>
      </c>
      <c r="R262">
        <v>286.71699999999998</v>
      </c>
      <c r="S262">
        <v>365.21</v>
      </c>
      <c r="T262">
        <v>391.90199999999999</v>
      </c>
      <c r="U262">
        <v>567.23299999999995</v>
      </c>
      <c r="V262">
        <v>753.48599999999999</v>
      </c>
      <c r="W262">
        <v>691.87800000000004</v>
      </c>
      <c r="X262">
        <v>600.505</v>
      </c>
      <c r="Y262">
        <v>743.37400000000002</v>
      </c>
      <c r="Z262" s="27">
        <v>10864.820999999998</v>
      </c>
    </row>
    <row r="263" spans="1:26" ht="15" x14ac:dyDescent="0.25">
      <c r="A263" s="13">
        <v>45885</v>
      </c>
      <c r="B263">
        <v>783.16200000000003</v>
      </c>
      <c r="C263">
        <v>744.53599999999994</v>
      </c>
      <c r="D263">
        <v>655.54499999999996</v>
      </c>
      <c r="E263">
        <v>612.35900000000004</v>
      </c>
      <c r="F263">
        <v>526.13499999999999</v>
      </c>
      <c r="G263">
        <v>631.25800000000004</v>
      </c>
      <c r="H263">
        <v>191.43299999999999</v>
      </c>
      <c r="I263">
        <v>137.93299999999999</v>
      </c>
      <c r="J263">
        <v>139.57300000000001</v>
      </c>
      <c r="K263">
        <v>156.38999999999999</v>
      </c>
      <c r="L263">
        <v>167.18700000000001</v>
      </c>
      <c r="M263">
        <v>317.60399999999998</v>
      </c>
      <c r="N263">
        <v>391.64299999999997</v>
      </c>
      <c r="O263">
        <v>248.86500000000001</v>
      </c>
      <c r="P263">
        <v>287.68400000000003</v>
      </c>
      <c r="Q263">
        <v>376.041</v>
      </c>
      <c r="R263">
        <v>230.405</v>
      </c>
      <c r="S263">
        <v>226.035</v>
      </c>
      <c r="T263">
        <v>317.35700000000003</v>
      </c>
      <c r="U263">
        <v>572.60900000000004</v>
      </c>
      <c r="V263">
        <v>795.97900000000004</v>
      </c>
      <c r="W263">
        <v>624.16999999999996</v>
      </c>
      <c r="X263">
        <v>518.72299999999996</v>
      </c>
      <c r="Y263">
        <v>662.57899999999995</v>
      </c>
      <c r="Z263" s="27">
        <v>10315.205</v>
      </c>
    </row>
    <row r="264" spans="1:26" ht="15" x14ac:dyDescent="0.25">
      <c r="A264" s="13">
        <v>45886</v>
      </c>
      <c r="B264">
        <v>736.84100000000001</v>
      </c>
      <c r="C264">
        <v>710.66700000000003</v>
      </c>
      <c r="D264">
        <v>628.49300000000005</v>
      </c>
      <c r="E264">
        <v>500.12700000000001</v>
      </c>
      <c r="F264">
        <v>498.94</v>
      </c>
      <c r="G264">
        <v>623.98500000000001</v>
      </c>
      <c r="H264">
        <v>361.18099999999998</v>
      </c>
      <c r="I264">
        <v>384.84300000000002</v>
      </c>
      <c r="J264">
        <v>337.82299999999998</v>
      </c>
      <c r="K264">
        <v>219.33</v>
      </c>
      <c r="L264">
        <v>224.65199999999999</v>
      </c>
      <c r="M264">
        <v>276.447</v>
      </c>
      <c r="N264">
        <v>316.64299999999997</v>
      </c>
      <c r="O264">
        <v>254.83600000000001</v>
      </c>
      <c r="P264">
        <v>385.34</v>
      </c>
      <c r="Q264">
        <v>470.88400000000001</v>
      </c>
      <c r="R264">
        <v>399.39800000000002</v>
      </c>
      <c r="S264">
        <v>179.15100000000001</v>
      </c>
      <c r="T264">
        <v>178.88499999999999</v>
      </c>
      <c r="U264">
        <v>456.47300000000001</v>
      </c>
      <c r="V264">
        <v>658.59699999999998</v>
      </c>
      <c r="W264">
        <v>667.63800000000003</v>
      </c>
      <c r="X264">
        <v>692.51499999999999</v>
      </c>
      <c r="Y264">
        <v>795.33600000000001</v>
      </c>
      <c r="Z264" s="27">
        <v>10959.025000000001</v>
      </c>
    </row>
    <row r="265" spans="1:26" ht="15" x14ac:dyDescent="0.25">
      <c r="A265" s="13">
        <v>45887</v>
      </c>
      <c r="B265">
        <v>812.01599999999996</v>
      </c>
      <c r="C265">
        <v>783.09900000000005</v>
      </c>
      <c r="D265">
        <v>725.27099999999996</v>
      </c>
      <c r="E265">
        <v>580.69200000000001</v>
      </c>
      <c r="F265">
        <v>519.95600000000002</v>
      </c>
      <c r="G265">
        <v>656.18600000000004</v>
      </c>
      <c r="H265">
        <v>402.07499999999999</v>
      </c>
      <c r="I265">
        <v>269.43799999999999</v>
      </c>
      <c r="J265">
        <v>270.21699999999998</v>
      </c>
      <c r="K265">
        <v>325.04500000000002</v>
      </c>
      <c r="L265">
        <v>323.22300000000001</v>
      </c>
      <c r="M265">
        <v>332.51799999999997</v>
      </c>
      <c r="N265">
        <v>292.66199999999998</v>
      </c>
      <c r="O265">
        <v>312.59899999999999</v>
      </c>
      <c r="P265">
        <v>353.32299999999998</v>
      </c>
      <c r="Q265">
        <v>352.69400000000002</v>
      </c>
      <c r="R265">
        <v>360.04899999999998</v>
      </c>
      <c r="S265">
        <v>245.75399999999999</v>
      </c>
      <c r="T265">
        <v>188.095</v>
      </c>
      <c r="U265">
        <v>440.92599999999999</v>
      </c>
      <c r="V265">
        <v>676.68</v>
      </c>
      <c r="W265">
        <v>689.42899999999997</v>
      </c>
      <c r="X265">
        <v>728.16800000000001</v>
      </c>
      <c r="Y265">
        <v>820.78599999999994</v>
      </c>
      <c r="Z265" s="27">
        <v>11460.901000000002</v>
      </c>
    </row>
    <row r="266" spans="1:26" ht="15" x14ac:dyDescent="0.25">
      <c r="A266" s="13">
        <v>45888</v>
      </c>
      <c r="B266">
        <v>856.63400000000001</v>
      </c>
      <c r="C266">
        <v>826.64499999999998</v>
      </c>
      <c r="D266">
        <v>706.73099999999999</v>
      </c>
      <c r="E266">
        <v>558.12099999999998</v>
      </c>
      <c r="F266">
        <v>511.86799999999999</v>
      </c>
      <c r="G266">
        <v>636.38499999999999</v>
      </c>
      <c r="H266">
        <v>353.64400000000001</v>
      </c>
      <c r="I266">
        <v>206.68700000000001</v>
      </c>
      <c r="J266">
        <v>234.15700000000001</v>
      </c>
      <c r="K266">
        <v>251.74100000000001</v>
      </c>
      <c r="L266">
        <v>295.44</v>
      </c>
      <c r="M266">
        <v>311.61</v>
      </c>
      <c r="N266">
        <v>419.625</v>
      </c>
      <c r="O266">
        <v>367.12299999999999</v>
      </c>
      <c r="P266">
        <v>366.59500000000003</v>
      </c>
      <c r="Q266">
        <v>363.30399999999997</v>
      </c>
      <c r="R266">
        <v>309.88799999999998</v>
      </c>
      <c r="S266">
        <v>269.77800000000002</v>
      </c>
      <c r="T266">
        <v>205.13499999999999</v>
      </c>
      <c r="U266">
        <v>475.82499999999999</v>
      </c>
      <c r="V266">
        <v>672.75099999999998</v>
      </c>
      <c r="W266">
        <v>687.93700000000001</v>
      </c>
      <c r="X266">
        <v>714.63099999999997</v>
      </c>
      <c r="Y266">
        <v>850.43299999999999</v>
      </c>
      <c r="Z266" s="27">
        <v>11452.687999999998</v>
      </c>
    </row>
    <row r="267" spans="1:26" ht="15" x14ac:dyDescent="0.25">
      <c r="A267" s="13">
        <v>45889</v>
      </c>
      <c r="B267">
        <v>870.80399999999997</v>
      </c>
      <c r="C267">
        <v>809.80799999999999</v>
      </c>
      <c r="D267">
        <v>765.86500000000001</v>
      </c>
      <c r="E267">
        <v>639.79</v>
      </c>
      <c r="F267">
        <v>536.62400000000002</v>
      </c>
      <c r="G267">
        <v>649.43600000000004</v>
      </c>
      <c r="H267">
        <v>364.93700000000001</v>
      </c>
      <c r="I267">
        <v>295.48</v>
      </c>
      <c r="J267">
        <v>323.58100000000002</v>
      </c>
      <c r="K267">
        <v>265.08</v>
      </c>
      <c r="L267">
        <v>247.87200000000001</v>
      </c>
      <c r="M267">
        <v>362.39400000000001</v>
      </c>
      <c r="N267">
        <v>342.44900000000001</v>
      </c>
      <c r="O267">
        <v>241.25899999999999</v>
      </c>
      <c r="P267">
        <v>357.81</v>
      </c>
      <c r="Q267">
        <v>420.32299999999998</v>
      </c>
      <c r="R267">
        <v>330.07400000000001</v>
      </c>
      <c r="S267">
        <v>185.04300000000001</v>
      </c>
      <c r="T267">
        <v>210.47200000000001</v>
      </c>
      <c r="U267">
        <v>471.399</v>
      </c>
      <c r="V267">
        <v>647.38400000000001</v>
      </c>
      <c r="W267">
        <v>764.51700000000005</v>
      </c>
      <c r="X267">
        <v>738.53899999999999</v>
      </c>
      <c r="Y267">
        <v>852.72199999999998</v>
      </c>
      <c r="Z267" s="27">
        <v>11693.661999999998</v>
      </c>
    </row>
    <row r="268" spans="1:26" ht="15" x14ac:dyDescent="0.25">
      <c r="A268" s="13">
        <v>45890</v>
      </c>
      <c r="B268">
        <v>854.92499999999995</v>
      </c>
      <c r="C268">
        <v>827.63599999999997</v>
      </c>
      <c r="D268">
        <v>740.654</v>
      </c>
      <c r="E268">
        <v>664.96500000000003</v>
      </c>
      <c r="F268">
        <v>533.75599999999997</v>
      </c>
      <c r="G268">
        <v>669.00199999999995</v>
      </c>
      <c r="H268">
        <v>407.99099999999999</v>
      </c>
      <c r="I268">
        <v>336.64400000000001</v>
      </c>
      <c r="J268">
        <v>380.81299999999999</v>
      </c>
      <c r="K268">
        <v>393.95100000000002</v>
      </c>
      <c r="L268">
        <v>276.096</v>
      </c>
      <c r="M268">
        <v>295.846</v>
      </c>
      <c r="N268">
        <v>254.04</v>
      </c>
      <c r="O268">
        <v>206.31800000000001</v>
      </c>
      <c r="P268">
        <v>326.39400000000001</v>
      </c>
      <c r="Q268">
        <v>402.93799999999999</v>
      </c>
      <c r="R268">
        <v>298.65699999999998</v>
      </c>
      <c r="S268">
        <v>159.934</v>
      </c>
      <c r="T268">
        <v>181.93600000000001</v>
      </c>
      <c r="U268">
        <v>503.315</v>
      </c>
      <c r="V268">
        <v>825.10799999999995</v>
      </c>
      <c r="W268">
        <v>817.97400000000005</v>
      </c>
      <c r="X268">
        <v>706.21199999999999</v>
      </c>
      <c r="Y268">
        <v>808.37699999999995</v>
      </c>
      <c r="Z268" s="27">
        <v>11873.482000000002</v>
      </c>
    </row>
    <row r="269" spans="1:26" ht="15" x14ac:dyDescent="0.25">
      <c r="A269" s="13">
        <v>45891</v>
      </c>
      <c r="B269">
        <v>868.66300000000001</v>
      </c>
      <c r="C269">
        <v>803.548</v>
      </c>
      <c r="D269">
        <v>737.16800000000001</v>
      </c>
      <c r="E269">
        <v>636.05399999999997</v>
      </c>
      <c r="F269">
        <v>519.005</v>
      </c>
      <c r="G269">
        <v>632.97</v>
      </c>
      <c r="H269">
        <v>237.428</v>
      </c>
      <c r="I269">
        <v>149.452</v>
      </c>
      <c r="J269">
        <v>149.548</v>
      </c>
      <c r="K269">
        <v>155.5</v>
      </c>
      <c r="L269">
        <v>237.21100000000001</v>
      </c>
      <c r="M269">
        <v>341.82499999999999</v>
      </c>
      <c r="N269">
        <v>244.33600000000001</v>
      </c>
      <c r="O269">
        <v>160.44300000000001</v>
      </c>
      <c r="P269">
        <v>336.97500000000002</v>
      </c>
      <c r="Q269">
        <v>479.34899999999999</v>
      </c>
      <c r="R269">
        <v>409.10700000000003</v>
      </c>
      <c r="S269">
        <v>331.59899999999999</v>
      </c>
      <c r="T269">
        <v>342.08800000000002</v>
      </c>
      <c r="U269">
        <v>752.18799999999999</v>
      </c>
      <c r="V269">
        <v>1001.26</v>
      </c>
      <c r="W269">
        <v>908.46799999999996</v>
      </c>
      <c r="X269">
        <v>802.81899999999996</v>
      </c>
      <c r="Y269">
        <v>749.89200000000005</v>
      </c>
      <c r="Z269" s="27">
        <v>11986.896000000001</v>
      </c>
    </row>
    <row r="270" spans="1:26" ht="15" x14ac:dyDescent="0.25">
      <c r="A270" s="13">
        <v>45892</v>
      </c>
      <c r="B270">
        <v>814.947</v>
      </c>
      <c r="C270">
        <v>629.05600000000004</v>
      </c>
      <c r="D270">
        <v>533.88900000000001</v>
      </c>
      <c r="E270">
        <v>533.21600000000001</v>
      </c>
      <c r="F270">
        <v>531.52200000000005</v>
      </c>
      <c r="G270">
        <v>680.31500000000005</v>
      </c>
      <c r="H270">
        <v>386.65100000000001</v>
      </c>
      <c r="I270">
        <v>147.52600000000001</v>
      </c>
      <c r="J270">
        <v>145.21299999999999</v>
      </c>
      <c r="K270">
        <v>145.20400000000001</v>
      </c>
      <c r="L270">
        <v>152.959</v>
      </c>
      <c r="M270">
        <v>312.57</v>
      </c>
      <c r="N270">
        <v>337.08800000000002</v>
      </c>
      <c r="O270">
        <v>217.05500000000001</v>
      </c>
      <c r="P270">
        <v>326.738</v>
      </c>
      <c r="Q270">
        <v>444.577</v>
      </c>
      <c r="R270">
        <v>394.93200000000002</v>
      </c>
      <c r="S270">
        <v>338.04899999999998</v>
      </c>
      <c r="T270">
        <v>259.48099999999999</v>
      </c>
      <c r="U270">
        <v>644.56200000000001</v>
      </c>
      <c r="V270">
        <v>800.48599999999999</v>
      </c>
      <c r="W270">
        <v>730.25</v>
      </c>
      <c r="X270">
        <v>553.66999999999996</v>
      </c>
      <c r="Y270">
        <v>666.01400000000001</v>
      </c>
      <c r="Z270" s="27">
        <v>10725.97</v>
      </c>
    </row>
    <row r="271" spans="1:26" ht="15" x14ac:dyDescent="0.25">
      <c r="A271" s="13">
        <v>45893</v>
      </c>
      <c r="B271">
        <v>729.27300000000002</v>
      </c>
      <c r="C271">
        <v>586.279</v>
      </c>
      <c r="D271">
        <v>526.81899999999996</v>
      </c>
      <c r="E271">
        <v>516.58299999999997</v>
      </c>
      <c r="F271">
        <v>513.78499999999997</v>
      </c>
      <c r="G271">
        <v>627.96699999999998</v>
      </c>
      <c r="H271">
        <v>354.47500000000002</v>
      </c>
      <c r="I271">
        <v>273.95100000000002</v>
      </c>
      <c r="J271">
        <v>227.709</v>
      </c>
      <c r="K271">
        <v>384.988</v>
      </c>
      <c r="L271">
        <v>449.69200000000001</v>
      </c>
      <c r="M271">
        <v>274.03800000000001</v>
      </c>
      <c r="N271">
        <v>262.21600000000001</v>
      </c>
      <c r="O271">
        <v>232.80799999999999</v>
      </c>
      <c r="P271">
        <v>266.86200000000002</v>
      </c>
      <c r="Q271">
        <v>311.15800000000002</v>
      </c>
      <c r="R271">
        <v>317.77</v>
      </c>
      <c r="S271">
        <v>297.21699999999998</v>
      </c>
      <c r="T271">
        <v>286.77600000000001</v>
      </c>
      <c r="U271">
        <v>592.25900000000001</v>
      </c>
      <c r="V271">
        <v>691.49699999999996</v>
      </c>
      <c r="W271">
        <v>747.15499999999997</v>
      </c>
      <c r="X271">
        <v>752.18299999999999</v>
      </c>
      <c r="Y271">
        <v>812.28300000000002</v>
      </c>
      <c r="Z271" s="27">
        <v>11035.742999999999</v>
      </c>
    </row>
    <row r="272" spans="1:26" ht="15" x14ac:dyDescent="0.25">
      <c r="A272" s="13">
        <v>45894</v>
      </c>
      <c r="B272">
        <v>805.98400000000004</v>
      </c>
      <c r="C272">
        <v>730.1</v>
      </c>
      <c r="D272">
        <v>709.51900000000001</v>
      </c>
      <c r="E272">
        <v>603.41399999999999</v>
      </c>
      <c r="F272">
        <v>530.10500000000002</v>
      </c>
      <c r="G272">
        <v>705.173</v>
      </c>
      <c r="H272">
        <v>511.35500000000002</v>
      </c>
      <c r="I272">
        <v>531.83900000000006</v>
      </c>
      <c r="J272">
        <v>544.76300000000003</v>
      </c>
      <c r="K272">
        <v>509.51400000000001</v>
      </c>
      <c r="L272">
        <v>512.029</v>
      </c>
      <c r="M272">
        <v>546.50800000000004</v>
      </c>
      <c r="N272">
        <v>349.471</v>
      </c>
      <c r="O272">
        <v>243.893</v>
      </c>
      <c r="P272">
        <v>325.76</v>
      </c>
      <c r="Q272">
        <v>401.53500000000003</v>
      </c>
      <c r="R272">
        <v>388.48099999999999</v>
      </c>
      <c r="S272">
        <v>342.87099999999998</v>
      </c>
      <c r="T272">
        <v>424.10399999999998</v>
      </c>
      <c r="U272">
        <v>572.22199999999998</v>
      </c>
      <c r="V272">
        <v>643.09299999999996</v>
      </c>
      <c r="W272">
        <v>647.12599999999998</v>
      </c>
      <c r="X272">
        <v>667.13400000000001</v>
      </c>
      <c r="Y272">
        <v>837.02700000000004</v>
      </c>
      <c r="Z272" s="27">
        <v>13083.019999999999</v>
      </c>
    </row>
    <row r="273" spans="1:26" ht="15" x14ac:dyDescent="0.25">
      <c r="A273" s="13">
        <v>45895</v>
      </c>
      <c r="B273">
        <v>870.61599999999999</v>
      </c>
      <c r="C273">
        <v>855.29100000000005</v>
      </c>
      <c r="D273">
        <v>763.26800000000003</v>
      </c>
      <c r="E273">
        <v>713.76199999999994</v>
      </c>
      <c r="F273">
        <v>677.48299999999995</v>
      </c>
      <c r="G273">
        <v>764.06500000000005</v>
      </c>
      <c r="H273">
        <v>532.44200000000001</v>
      </c>
      <c r="I273">
        <v>568.98500000000001</v>
      </c>
      <c r="J273">
        <v>520.77499999999998</v>
      </c>
      <c r="K273">
        <v>482.78399999999999</v>
      </c>
      <c r="L273">
        <v>330.60399999999998</v>
      </c>
      <c r="M273">
        <v>378.28500000000003</v>
      </c>
      <c r="N273">
        <v>382.38600000000002</v>
      </c>
      <c r="O273">
        <v>288.40499999999997</v>
      </c>
      <c r="P273">
        <v>435.101</v>
      </c>
      <c r="Q273">
        <v>498.577</v>
      </c>
      <c r="R273">
        <v>420.68900000000002</v>
      </c>
      <c r="S273">
        <v>177.15799999999999</v>
      </c>
      <c r="T273">
        <v>216.31700000000001</v>
      </c>
      <c r="U273">
        <v>555.81200000000001</v>
      </c>
      <c r="V273">
        <v>674.88599999999997</v>
      </c>
      <c r="W273">
        <v>653.93299999999999</v>
      </c>
      <c r="X273">
        <v>610.33399999999995</v>
      </c>
      <c r="Y273">
        <v>808.63</v>
      </c>
      <c r="Z273" s="27">
        <v>13180.588</v>
      </c>
    </row>
    <row r="274" spans="1:26" ht="15" x14ac:dyDescent="0.25">
      <c r="A274" s="13">
        <v>45896</v>
      </c>
      <c r="B274">
        <v>866.16800000000001</v>
      </c>
      <c r="C274">
        <v>788.404</v>
      </c>
      <c r="D274">
        <v>679.95100000000002</v>
      </c>
      <c r="E274">
        <v>613.49400000000003</v>
      </c>
      <c r="F274">
        <v>523.61900000000003</v>
      </c>
      <c r="G274">
        <v>696.40200000000004</v>
      </c>
      <c r="H274">
        <v>381.29</v>
      </c>
      <c r="I274">
        <v>423.39400000000001</v>
      </c>
      <c r="J274">
        <v>441.09300000000002</v>
      </c>
      <c r="K274">
        <v>371.233</v>
      </c>
      <c r="L274">
        <v>329.17599999999999</v>
      </c>
      <c r="M274">
        <v>333.08600000000001</v>
      </c>
      <c r="N274">
        <v>293.48500000000001</v>
      </c>
      <c r="O274">
        <v>311.85899999999998</v>
      </c>
      <c r="P274">
        <v>495.48700000000002</v>
      </c>
      <c r="Q274">
        <v>533.26199999999994</v>
      </c>
      <c r="R274">
        <v>518</v>
      </c>
      <c r="S274">
        <v>404.40100000000001</v>
      </c>
      <c r="T274">
        <v>394.78100000000001</v>
      </c>
      <c r="U274">
        <v>616.91600000000005</v>
      </c>
      <c r="V274">
        <v>699.28899999999999</v>
      </c>
      <c r="W274">
        <v>807.73599999999999</v>
      </c>
      <c r="X274">
        <v>747.27099999999996</v>
      </c>
      <c r="Y274">
        <v>795.39499999999998</v>
      </c>
      <c r="Z274" s="27">
        <v>13065.192000000005</v>
      </c>
    </row>
    <row r="275" spans="1:26" ht="15" x14ac:dyDescent="0.25">
      <c r="A275" s="13">
        <v>45897</v>
      </c>
      <c r="B275">
        <v>825.47500000000002</v>
      </c>
      <c r="C275">
        <v>816.23299999999995</v>
      </c>
      <c r="D275">
        <v>660.13400000000001</v>
      </c>
      <c r="E275">
        <v>577.79899999999998</v>
      </c>
      <c r="F275">
        <v>525.43799999999999</v>
      </c>
      <c r="G275">
        <v>704.76800000000003</v>
      </c>
      <c r="H275">
        <v>525.88800000000003</v>
      </c>
      <c r="I275">
        <v>424.63</v>
      </c>
      <c r="J275">
        <v>417.904</v>
      </c>
      <c r="K275">
        <v>335.06400000000002</v>
      </c>
      <c r="L275">
        <v>279.73099999999999</v>
      </c>
      <c r="M275">
        <v>267.678</v>
      </c>
      <c r="N275">
        <v>276.66199999999998</v>
      </c>
      <c r="O275">
        <v>324.88200000000001</v>
      </c>
      <c r="P275">
        <v>416.18</v>
      </c>
      <c r="Q275">
        <v>474.77600000000001</v>
      </c>
      <c r="R275">
        <v>469.33699999999999</v>
      </c>
      <c r="S275">
        <v>440.553</v>
      </c>
      <c r="T275">
        <v>494.71300000000002</v>
      </c>
      <c r="U275">
        <v>948.91800000000001</v>
      </c>
      <c r="V275">
        <v>993.78399999999999</v>
      </c>
      <c r="W275">
        <v>762.18200000000002</v>
      </c>
      <c r="X275">
        <v>686.42</v>
      </c>
      <c r="Y275">
        <v>777.93299999999999</v>
      </c>
      <c r="Z275" s="27">
        <v>13427.081999999999</v>
      </c>
    </row>
    <row r="276" spans="1:26" ht="15" x14ac:dyDescent="0.25">
      <c r="A276" s="13">
        <v>45898</v>
      </c>
      <c r="B276">
        <v>870.13699999999994</v>
      </c>
      <c r="C276">
        <v>745.25599999999997</v>
      </c>
      <c r="D276">
        <v>607.03099999999995</v>
      </c>
      <c r="E276">
        <v>538.71900000000005</v>
      </c>
      <c r="F276">
        <v>530.09100000000001</v>
      </c>
      <c r="G276">
        <v>697.45299999999997</v>
      </c>
      <c r="H276">
        <v>404.47899999999998</v>
      </c>
      <c r="I276">
        <v>169.04</v>
      </c>
      <c r="J276">
        <v>176.02199999999999</v>
      </c>
      <c r="K276">
        <v>190.32300000000001</v>
      </c>
      <c r="L276">
        <v>180.51</v>
      </c>
      <c r="M276">
        <v>145.38900000000001</v>
      </c>
      <c r="N276">
        <v>144.983</v>
      </c>
      <c r="O276">
        <v>153.32499999999999</v>
      </c>
      <c r="P276">
        <v>367.8</v>
      </c>
      <c r="Q276">
        <v>481.88799999999998</v>
      </c>
      <c r="R276">
        <v>510.91399999999999</v>
      </c>
      <c r="S276">
        <v>447.00299999999999</v>
      </c>
      <c r="T276">
        <v>552.17600000000004</v>
      </c>
      <c r="U276">
        <v>827.55700000000002</v>
      </c>
      <c r="V276">
        <v>915.13599999999997</v>
      </c>
      <c r="W276">
        <v>807.90200000000004</v>
      </c>
      <c r="X276">
        <v>673.06899999999996</v>
      </c>
      <c r="Y276">
        <v>748.19799999999998</v>
      </c>
      <c r="Z276" s="27">
        <v>11884.401000000002</v>
      </c>
    </row>
    <row r="277" spans="1:26" ht="15" x14ac:dyDescent="0.25">
      <c r="A277" s="13">
        <v>45899</v>
      </c>
      <c r="B277">
        <v>857.76700000000005</v>
      </c>
      <c r="C277">
        <v>771.45100000000002</v>
      </c>
      <c r="D277">
        <v>547.85500000000002</v>
      </c>
      <c r="E277">
        <v>544.79100000000005</v>
      </c>
      <c r="F277">
        <v>536.75400000000002</v>
      </c>
      <c r="G277">
        <v>666.18499999999995</v>
      </c>
      <c r="H277">
        <v>269.72699999999998</v>
      </c>
      <c r="I277">
        <v>150.19800000000001</v>
      </c>
      <c r="J277">
        <v>147.32</v>
      </c>
      <c r="K277">
        <v>158.149</v>
      </c>
      <c r="L277">
        <v>166.28800000000001</v>
      </c>
      <c r="M277">
        <v>186.95</v>
      </c>
      <c r="N277">
        <v>209.084</v>
      </c>
      <c r="O277">
        <v>208.49700000000001</v>
      </c>
      <c r="P277">
        <v>342.91300000000001</v>
      </c>
      <c r="Q277">
        <v>399.18599999999998</v>
      </c>
      <c r="R277">
        <v>360.59100000000001</v>
      </c>
      <c r="S277">
        <v>199.93100000000001</v>
      </c>
      <c r="T277">
        <v>192.273</v>
      </c>
      <c r="U277">
        <v>548.55700000000002</v>
      </c>
      <c r="V277">
        <v>651.73900000000003</v>
      </c>
      <c r="W277">
        <v>645.25800000000004</v>
      </c>
      <c r="X277">
        <v>608.85199999999998</v>
      </c>
      <c r="Y277">
        <v>817.02599999999995</v>
      </c>
      <c r="Z277" s="27">
        <v>10187.342000000001</v>
      </c>
    </row>
    <row r="278" spans="1:26" ht="15" x14ac:dyDescent="0.25">
      <c r="A278" s="13">
        <v>45900</v>
      </c>
      <c r="B278">
        <v>838.82799999999997</v>
      </c>
      <c r="C278">
        <v>772.62400000000002</v>
      </c>
      <c r="D278">
        <v>717.6</v>
      </c>
      <c r="E278">
        <v>695.13499999999999</v>
      </c>
      <c r="F278">
        <v>696.03</v>
      </c>
      <c r="G278">
        <v>802.44500000000005</v>
      </c>
      <c r="H278">
        <v>581.05700000000002</v>
      </c>
      <c r="I278">
        <v>531.80499999999995</v>
      </c>
      <c r="J278">
        <v>421.65499999999997</v>
      </c>
      <c r="K278">
        <v>335.274</v>
      </c>
      <c r="L278">
        <v>260.971</v>
      </c>
      <c r="M278">
        <v>260.63799999999998</v>
      </c>
      <c r="N278">
        <v>260.92700000000002</v>
      </c>
      <c r="O278">
        <v>321.774</v>
      </c>
      <c r="P278">
        <v>424.52</v>
      </c>
      <c r="Q278">
        <v>467.51100000000002</v>
      </c>
      <c r="R278">
        <v>428.28800000000001</v>
      </c>
      <c r="S278">
        <v>459.38400000000001</v>
      </c>
      <c r="T278">
        <v>513.12900000000002</v>
      </c>
      <c r="U278">
        <v>882.04399999999998</v>
      </c>
      <c r="V278">
        <v>829.74699999999996</v>
      </c>
      <c r="W278">
        <v>769.46600000000001</v>
      </c>
      <c r="X278">
        <v>627.80999999999995</v>
      </c>
      <c r="Y278">
        <v>748.81100000000004</v>
      </c>
      <c r="Z278" s="27">
        <v>13647.473</v>
      </c>
    </row>
    <row r="279" spans="1:26" ht="15" x14ac:dyDescent="0.25">
      <c r="A279" s="13">
        <v>45901</v>
      </c>
      <c r="B279">
        <v>848.16</v>
      </c>
      <c r="C279">
        <v>797.54700000000003</v>
      </c>
      <c r="D279">
        <v>701.89300000000003</v>
      </c>
      <c r="E279">
        <v>641.41499999999996</v>
      </c>
      <c r="F279">
        <v>538.24</v>
      </c>
      <c r="G279">
        <v>707.43600000000004</v>
      </c>
      <c r="H279">
        <v>497.238</v>
      </c>
      <c r="I279">
        <v>623.77099999999996</v>
      </c>
      <c r="J279">
        <v>734.24300000000005</v>
      </c>
      <c r="K279">
        <v>576.43200000000002</v>
      </c>
      <c r="L279">
        <v>591.904</v>
      </c>
      <c r="M279">
        <v>558.93499999999995</v>
      </c>
      <c r="N279">
        <v>389.11200000000002</v>
      </c>
      <c r="O279">
        <v>286.55200000000002</v>
      </c>
      <c r="P279">
        <v>417.70499999999998</v>
      </c>
      <c r="Q279">
        <v>501.351</v>
      </c>
      <c r="R279">
        <v>453.00299999999999</v>
      </c>
      <c r="S279">
        <v>355.94400000000002</v>
      </c>
      <c r="T279">
        <v>455.423</v>
      </c>
      <c r="U279">
        <v>677.90599999999995</v>
      </c>
      <c r="V279">
        <v>751.29600000000005</v>
      </c>
      <c r="W279">
        <v>891.35199999999998</v>
      </c>
      <c r="X279">
        <v>850.41899999999998</v>
      </c>
      <c r="Y279">
        <v>788.04600000000005</v>
      </c>
      <c r="Z279" s="27">
        <v>14635.323</v>
      </c>
    </row>
    <row r="280" spans="1:26" ht="15" x14ac:dyDescent="0.25">
      <c r="A280" s="13">
        <v>45902</v>
      </c>
      <c r="B280">
        <v>785.85699999999997</v>
      </c>
      <c r="C280">
        <v>754.78300000000002</v>
      </c>
      <c r="D280">
        <v>549.71699999999998</v>
      </c>
      <c r="E280">
        <v>516.03399999999999</v>
      </c>
      <c r="F280">
        <v>506.16</v>
      </c>
      <c r="G280">
        <v>683.74199999999996</v>
      </c>
      <c r="H280">
        <v>595.52700000000004</v>
      </c>
      <c r="I280">
        <v>739.077</v>
      </c>
      <c r="J280">
        <v>988.75900000000001</v>
      </c>
      <c r="K280">
        <v>591.49599999999998</v>
      </c>
      <c r="L280">
        <v>506.57799999999997</v>
      </c>
      <c r="M280">
        <v>510.286</v>
      </c>
      <c r="N280">
        <v>506.04599999999999</v>
      </c>
      <c r="O280">
        <v>354.51299999999998</v>
      </c>
      <c r="P280">
        <v>388.41</v>
      </c>
      <c r="Q280">
        <v>428.875</v>
      </c>
      <c r="R280">
        <v>408.16699999999997</v>
      </c>
      <c r="S280">
        <v>540.98800000000006</v>
      </c>
      <c r="T280">
        <v>603.23099999999999</v>
      </c>
      <c r="U280">
        <v>862.52700000000004</v>
      </c>
      <c r="V280">
        <v>896.23199999999997</v>
      </c>
      <c r="W280">
        <v>871.78300000000002</v>
      </c>
      <c r="X280">
        <v>760.89599999999996</v>
      </c>
      <c r="Y280">
        <v>893.91200000000003</v>
      </c>
      <c r="Z280" s="27">
        <v>15243.596</v>
      </c>
    </row>
    <row r="281" spans="1:26" ht="15" x14ac:dyDescent="0.25">
      <c r="A281" s="13">
        <v>45903</v>
      </c>
      <c r="B281">
        <v>555.84900000000005</v>
      </c>
      <c r="C281">
        <v>545.72900000000004</v>
      </c>
      <c r="D281">
        <v>419.13299999999998</v>
      </c>
      <c r="E281">
        <v>389.95499999999998</v>
      </c>
      <c r="F281">
        <v>383.70600000000002</v>
      </c>
      <c r="G281">
        <v>458.17599999999999</v>
      </c>
      <c r="H281">
        <v>444.642</v>
      </c>
      <c r="I281">
        <v>451.08</v>
      </c>
      <c r="J281">
        <v>549.02099999999996</v>
      </c>
      <c r="K281">
        <v>429.36500000000001</v>
      </c>
      <c r="L281">
        <v>439.62</v>
      </c>
      <c r="M281">
        <v>382.13900000000001</v>
      </c>
      <c r="N281">
        <v>345.02600000000001</v>
      </c>
      <c r="O281">
        <v>303.99</v>
      </c>
      <c r="P281">
        <v>399.267</v>
      </c>
      <c r="Q281">
        <v>526.98099999999999</v>
      </c>
      <c r="R281">
        <v>613.27300000000002</v>
      </c>
      <c r="S281">
        <v>604.59699999999998</v>
      </c>
      <c r="T281">
        <v>537.81600000000003</v>
      </c>
      <c r="U281">
        <v>381.03300000000002</v>
      </c>
      <c r="V281">
        <v>453.84399999999999</v>
      </c>
      <c r="W281">
        <v>473.05</v>
      </c>
      <c r="X281">
        <v>338.69400000000002</v>
      </c>
      <c r="Y281">
        <v>334.95</v>
      </c>
      <c r="Z281" s="27">
        <v>10760.935999999998</v>
      </c>
    </row>
    <row r="282" spans="1:26" ht="15" x14ac:dyDescent="0.25">
      <c r="A282" s="13">
        <v>45904</v>
      </c>
      <c r="B282">
        <v>329.738</v>
      </c>
      <c r="C282">
        <v>283.678</v>
      </c>
      <c r="D282">
        <v>270.53100000000001</v>
      </c>
      <c r="E282">
        <v>221.059</v>
      </c>
      <c r="F282">
        <v>168.98500000000001</v>
      </c>
      <c r="G282">
        <v>266.99099999999999</v>
      </c>
      <c r="H282">
        <v>414.07799999999997</v>
      </c>
      <c r="I282">
        <v>456.27</v>
      </c>
      <c r="J282">
        <v>587.85199999999998</v>
      </c>
      <c r="K282">
        <v>497.87</v>
      </c>
      <c r="L282">
        <v>422.29599999999999</v>
      </c>
      <c r="M282">
        <v>333.77600000000001</v>
      </c>
      <c r="N282">
        <v>440.02699999999999</v>
      </c>
      <c r="O282">
        <v>369.02499999999998</v>
      </c>
      <c r="P282">
        <v>380.57</v>
      </c>
      <c r="Q282">
        <v>393.43299999999999</v>
      </c>
      <c r="R282">
        <v>418.15300000000002</v>
      </c>
      <c r="S282">
        <v>453.78300000000002</v>
      </c>
      <c r="T282">
        <v>423.678</v>
      </c>
      <c r="U282">
        <v>507.79300000000001</v>
      </c>
      <c r="V282">
        <v>448.10700000000003</v>
      </c>
      <c r="W282">
        <v>481.54199999999997</v>
      </c>
      <c r="X282">
        <v>454.16399999999999</v>
      </c>
      <c r="Y282">
        <v>406.21100000000001</v>
      </c>
      <c r="Z282" s="27">
        <v>9429.6099999999988</v>
      </c>
    </row>
    <row r="283" spans="1:26" ht="15" x14ac:dyDescent="0.25">
      <c r="A283" s="13">
        <v>45905</v>
      </c>
      <c r="B283">
        <v>357.15100000000001</v>
      </c>
      <c r="C283">
        <v>357.64600000000002</v>
      </c>
      <c r="D283">
        <v>320.28500000000003</v>
      </c>
      <c r="E283">
        <v>308.40699999999998</v>
      </c>
      <c r="F283">
        <v>222.42699999999999</v>
      </c>
      <c r="G283">
        <v>249.71600000000001</v>
      </c>
      <c r="H283">
        <v>209.59399999999999</v>
      </c>
      <c r="I283">
        <v>242.55099999999999</v>
      </c>
      <c r="J283">
        <v>281.55</v>
      </c>
      <c r="K283">
        <v>222.387</v>
      </c>
      <c r="L283">
        <v>210.66300000000001</v>
      </c>
      <c r="M283">
        <v>206.7</v>
      </c>
      <c r="N283">
        <v>181.11699999999999</v>
      </c>
      <c r="O283">
        <v>235.75800000000001</v>
      </c>
      <c r="P283">
        <v>401.24400000000003</v>
      </c>
      <c r="Q283">
        <v>437.221</v>
      </c>
      <c r="R283">
        <v>444.096</v>
      </c>
      <c r="S283">
        <v>354.44600000000003</v>
      </c>
      <c r="T283">
        <v>293.54399999999998</v>
      </c>
      <c r="U283">
        <v>339.31799999999998</v>
      </c>
      <c r="V283">
        <v>277.608</v>
      </c>
      <c r="W283">
        <v>233.39500000000001</v>
      </c>
      <c r="X283">
        <v>176.50800000000001</v>
      </c>
      <c r="Y283">
        <v>310.66300000000001</v>
      </c>
      <c r="Z283" s="27">
        <v>6873.9950000000008</v>
      </c>
    </row>
    <row r="284" spans="1:26" ht="15" x14ac:dyDescent="0.25">
      <c r="A284" s="13">
        <v>45906</v>
      </c>
      <c r="B284">
        <v>933.26</v>
      </c>
      <c r="C284">
        <v>762.30899999999997</v>
      </c>
      <c r="D284">
        <v>655.81700000000001</v>
      </c>
      <c r="E284">
        <v>570.86500000000001</v>
      </c>
      <c r="F284">
        <v>566.29999999999995</v>
      </c>
      <c r="G284">
        <v>649.60500000000002</v>
      </c>
      <c r="H284">
        <v>359.03899999999999</v>
      </c>
      <c r="I284">
        <v>189.82499999999999</v>
      </c>
      <c r="J284">
        <v>167.673</v>
      </c>
      <c r="K284">
        <v>188.83099999999999</v>
      </c>
      <c r="L284">
        <v>192.73699999999999</v>
      </c>
      <c r="M284">
        <v>176.12200000000001</v>
      </c>
      <c r="N284">
        <v>200.71700000000001</v>
      </c>
      <c r="O284">
        <v>249.59200000000001</v>
      </c>
      <c r="P284">
        <v>381.33699999999999</v>
      </c>
      <c r="Q284">
        <v>374.47899999999998</v>
      </c>
      <c r="R284">
        <v>349.78500000000003</v>
      </c>
      <c r="S284">
        <v>366.36900000000003</v>
      </c>
      <c r="T284">
        <v>349.8</v>
      </c>
      <c r="U284">
        <v>629.13</v>
      </c>
      <c r="V284">
        <v>672.43799999999999</v>
      </c>
      <c r="W284">
        <v>681.32899999999995</v>
      </c>
      <c r="X284">
        <v>726.43499999999995</v>
      </c>
      <c r="Y284">
        <v>808.95299999999997</v>
      </c>
      <c r="Z284" s="27">
        <v>11202.746999999999</v>
      </c>
    </row>
    <row r="285" spans="1:26" ht="15" x14ac:dyDescent="0.25">
      <c r="A285" s="13">
        <v>45907</v>
      </c>
      <c r="B285">
        <v>797.92600000000004</v>
      </c>
      <c r="C285">
        <v>773.36500000000001</v>
      </c>
      <c r="D285">
        <v>730.43</v>
      </c>
      <c r="E285">
        <v>706.14300000000003</v>
      </c>
      <c r="F285">
        <v>608.55200000000002</v>
      </c>
      <c r="G285">
        <v>759.33</v>
      </c>
      <c r="H285">
        <v>708.72699999999998</v>
      </c>
      <c r="I285">
        <v>722.93499999999995</v>
      </c>
      <c r="J285">
        <v>802.54499999999996</v>
      </c>
      <c r="K285">
        <v>676.51199999999994</v>
      </c>
      <c r="L285">
        <v>560.07799999999997</v>
      </c>
      <c r="M285">
        <v>518.44399999999996</v>
      </c>
      <c r="N285">
        <v>519.17499999999995</v>
      </c>
      <c r="O285">
        <v>521.08699999999999</v>
      </c>
      <c r="P285">
        <v>592.26300000000003</v>
      </c>
      <c r="Q285">
        <v>399.40600000000001</v>
      </c>
      <c r="R285">
        <v>476.98500000000001</v>
      </c>
      <c r="S285">
        <v>512.89400000000001</v>
      </c>
      <c r="T285">
        <v>796.48</v>
      </c>
      <c r="U285">
        <v>980.53399999999999</v>
      </c>
      <c r="V285">
        <v>827.23299999999995</v>
      </c>
      <c r="W285">
        <v>792.31299999999999</v>
      </c>
      <c r="X285">
        <v>650.91499999999996</v>
      </c>
      <c r="Y285">
        <v>685.51499999999999</v>
      </c>
      <c r="Z285" s="27">
        <v>16119.787</v>
      </c>
    </row>
    <row r="286" spans="1:26" ht="15" x14ac:dyDescent="0.25">
      <c r="A286" s="13">
        <v>45908</v>
      </c>
      <c r="B286">
        <v>719.95299999999997</v>
      </c>
      <c r="C286">
        <v>634.54200000000003</v>
      </c>
      <c r="D286">
        <v>612.87199999999996</v>
      </c>
      <c r="E286">
        <v>555.51900000000001</v>
      </c>
      <c r="F286">
        <v>573.70600000000002</v>
      </c>
      <c r="G286">
        <v>704.05899999999997</v>
      </c>
      <c r="H286">
        <v>637.16</v>
      </c>
      <c r="I286">
        <v>598.505</v>
      </c>
      <c r="J286">
        <v>783.64800000000002</v>
      </c>
      <c r="K286">
        <v>606.13599999999997</v>
      </c>
      <c r="L286">
        <v>501.72500000000002</v>
      </c>
      <c r="M286">
        <v>473.82</v>
      </c>
      <c r="N286">
        <v>490.35899999999998</v>
      </c>
      <c r="O286">
        <v>492.17700000000002</v>
      </c>
      <c r="P286">
        <v>487.37099999999998</v>
      </c>
      <c r="Q286">
        <v>547.95799999999997</v>
      </c>
      <c r="R286">
        <v>559.952</v>
      </c>
      <c r="S286">
        <v>472.70499999999998</v>
      </c>
      <c r="T286">
        <v>558.97299999999996</v>
      </c>
      <c r="U286">
        <v>1012.997</v>
      </c>
      <c r="V286">
        <v>984.99300000000005</v>
      </c>
      <c r="W286">
        <v>925.72</v>
      </c>
      <c r="X286">
        <v>757.31100000000004</v>
      </c>
      <c r="Y286">
        <v>701.52499999999998</v>
      </c>
      <c r="Z286" s="27">
        <v>15393.685999999998</v>
      </c>
    </row>
    <row r="287" spans="1:26" ht="15" x14ac:dyDescent="0.25">
      <c r="A287" s="13">
        <v>45909</v>
      </c>
      <c r="B287">
        <v>725.77300000000002</v>
      </c>
      <c r="C287">
        <v>658.87900000000002</v>
      </c>
      <c r="D287">
        <v>555.93700000000001</v>
      </c>
      <c r="E287">
        <v>544.39300000000003</v>
      </c>
      <c r="F287">
        <v>547.23500000000001</v>
      </c>
      <c r="G287">
        <v>576.577</v>
      </c>
      <c r="H287">
        <v>624.05799999999999</v>
      </c>
      <c r="I287">
        <v>629.93200000000002</v>
      </c>
      <c r="J287">
        <v>771.31600000000003</v>
      </c>
      <c r="K287">
        <v>702.05899999999997</v>
      </c>
      <c r="L287">
        <v>638.98500000000001</v>
      </c>
      <c r="M287">
        <v>724.78399999999999</v>
      </c>
      <c r="N287">
        <v>610.40899999999999</v>
      </c>
      <c r="O287">
        <v>550.31299999999999</v>
      </c>
      <c r="P287">
        <v>368.44400000000002</v>
      </c>
      <c r="Q287">
        <v>392.08</v>
      </c>
      <c r="R287">
        <v>665.08399999999995</v>
      </c>
      <c r="S287">
        <v>678.84</v>
      </c>
      <c r="T287">
        <v>675.89200000000005</v>
      </c>
      <c r="U287">
        <v>854.15800000000002</v>
      </c>
      <c r="V287">
        <v>863.77599999999995</v>
      </c>
      <c r="W287">
        <v>1071.653</v>
      </c>
      <c r="X287">
        <v>1031.2429999999999</v>
      </c>
      <c r="Y287">
        <v>986.88699999999994</v>
      </c>
      <c r="Z287" s="27">
        <v>16448.706999999999</v>
      </c>
    </row>
    <row r="288" spans="1:26" ht="15" x14ac:dyDescent="0.25">
      <c r="A288" s="13">
        <v>45910</v>
      </c>
      <c r="B288">
        <v>953.35799999999995</v>
      </c>
      <c r="C288">
        <v>749.17600000000004</v>
      </c>
      <c r="D288">
        <v>579.471</v>
      </c>
      <c r="E288">
        <v>542.17399999999998</v>
      </c>
      <c r="F288">
        <v>536.96</v>
      </c>
      <c r="G288">
        <v>609.73699999999997</v>
      </c>
      <c r="H288">
        <v>508.93599999999998</v>
      </c>
      <c r="I288">
        <v>725.38499999999999</v>
      </c>
      <c r="J288">
        <v>667.56200000000001</v>
      </c>
      <c r="K288">
        <v>550.57000000000005</v>
      </c>
      <c r="L288">
        <v>474.79500000000002</v>
      </c>
      <c r="M288">
        <v>520.76099999999997</v>
      </c>
      <c r="N288">
        <v>521.51700000000005</v>
      </c>
      <c r="O288">
        <v>368.80200000000002</v>
      </c>
      <c r="P288">
        <v>481.39699999999999</v>
      </c>
      <c r="Q288">
        <v>420.858</v>
      </c>
      <c r="R288">
        <v>491.27499999999998</v>
      </c>
      <c r="S288">
        <v>573.654</v>
      </c>
      <c r="T288">
        <v>570.07299999999998</v>
      </c>
      <c r="U288">
        <v>1146.5650000000001</v>
      </c>
      <c r="V288">
        <v>1175.2149999999999</v>
      </c>
      <c r="W288">
        <v>922.77800000000002</v>
      </c>
      <c r="X288">
        <v>772.73800000000006</v>
      </c>
      <c r="Y288">
        <v>873.13400000000001</v>
      </c>
      <c r="Z288" s="27">
        <v>15736.891000000001</v>
      </c>
    </row>
    <row r="289" spans="1:26" ht="15" x14ac:dyDescent="0.25">
      <c r="A289" s="13">
        <v>45911</v>
      </c>
      <c r="B289">
        <v>851.11199999999997</v>
      </c>
      <c r="C289">
        <v>798.197</v>
      </c>
      <c r="D289">
        <v>620.64</v>
      </c>
      <c r="E289">
        <v>567.46</v>
      </c>
      <c r="F289">
        <v>559.54399999999998</v>
      </c>
      <c r="G289">
        <v>629.36099999999999</v>
      </c>
      <c r="H289">
        <v>604.21299999999997</v>
      </c>
      <c r="I289">
        <v>722.15599999999995</v>
      </c>
      <c r="J289">
        <v>788.59299999999996</v>
      </c>
      <c r="K289">
        <v>596.505</v>
      </c>
      <c r="L289">
        <v>489.185</v>
      </c>
      <c r="M289">
        <v>521.08799999999997</v>
      </c>
      <c r="N289">
        <v>602.97299999999996</v>
      </c>
      <c r="O289">
        <v>583.14499999999998</v>
      </c>
      <c r="P289">
        <v>545.72799999999995</v>
      </c>
      <c r="Q289">
        <v>533.19200000000001</v>
      </c>
      <c r="R289">
        <v>471.51600000000002</v>
      </c>
      <c r="S289">
        <v>420.63200000000001</v>
      </c>
      <c r="T289">
        <v>610.66600000000005</v>
      </c>
      <c r="U289">
        <v>1168.855</v>
      </c>
      <c r="V289">
        <v>1117.07</v>
      </c>
      <c r="W289">
        <v>1026.0060000000001</v>
      </c>
      <c r="X289">
        <v>725.78399999999999</v>
      </c>
      <c r="Y289">
        <v>738.54399999999998</v>
      </c>
      <c r="Z289" s="27">
        <v>16292.164999999997</v>
      </c>
    </row>
    <row r="290" spans="1:26" ht="15" x14ac:dyDescent="0.25">
      <c r="A290" s="13">
        <v>45912</v>
      </c>
      <c r="B290">
        <v>769.34</v>
      </c>
      <c r="C290">
        <v>753.23699999999997</v>
      </c>
      <c r="D290">
        <v>629.61800000000005</v>
      </c>
      <c r="E290">
        <v>585.13400000000001</v>
      </c>
      <c r="F290">
        <v>626.15800000000002</v>
      </c>
      <c r="G290">
        <v>604.10400000000004</v>
      </c>
      <c r="H290">
        <v>429.012</v>
      </c>
      <c r="I290">
        <v>497.76600000000002</v>
      </c>
      <c r="J290">
        <v>473.11099999999999</v>
      </c>
      <c r="K290">
        <v>430.94</v>
      </c>
      <c r="L290">
        <v>408.31900000000002</v>
      </c>
      <c r="M290">
        <v>390.74599999999998</v>
      </c>
      <c r="N290">
        <v>379.00599999999997</v>
      </c>
      <c r="O290">
        <v>367.495</v>
      </c>
      <c r="P290">
        <v>380.00700000000001</v>
      </c>
      <c r="Q290">
        <v>275.58499999999998</v>
      </c>
      <c r="R290">
        <v>329.91</v>
      </c>
      <c r="S290">
        <v>377.43799999999999</v>
      </c>
      <c r="T290">
        <v>433.12400000000002</v>
      </c>
      <c r="U290">
        <v>684.49099999999999</v>
      </c>
      <c r="V290">
        <v>661.42600000000004</v>
      </c>
      <c r="W290">
        <v>854.70500000000004</v>
      </c>
      <c r="X290">
        <v>832.08299999999997</v>
      </c>
      <c r="Y290">
        <v>825.90499999999997</v>
      </c>
      <c r="Z290" s="27">
        <v>12998.66</v>
      </c>
    </row>
    <row r="291" spans="1:26" ht="15" x14ac:dyDescent="0.25">
      <c r="A291" s="13">
        <v>45913</v>
      </c>
      <c r="B291">
        <v>803.58799999999997</v>
      </c>
      <c r="C291">
        <v>735.39400000000001</v>
      </c>
      <c r="D291">
        <v>640.79100000000005</v>
      </c>
      <c r="E291">
        <v>536.84699999999998</v>
      </c>
      <c r="F291">
        <v>536.73099999999999</v>
      </c>
      <c r="G291">
        <v>533.78499999999997</v>
      </c>
      <c r="H291">
        <v>401.096</v>
      </c>
      <c r="I291">
        <v>297.36399999999998</v>
      </c>
      <c r="J291">
        <v>155.375</v>
      </c>
      <c r="K291">
        <v>150.22399999999999</v>
      </c>
      <c r="L291">
        <v>150.423</v>
      </c>
      <c r="M291">
        <v>147.24</v>
      </c>
      <c r="N291">
        <v>204.642</v>
      </c>
      <c r="O291">
        <v>192</v>
      </c>
      <c r="P291">
        <v>279.30799999999999</v>
      </c>
      <c r="Q291">
        <v>398.72699999999998</v>
      </c>
      <c r="R291">
        <v>405.00299999999999</v>
      </c>
      <c r="S291">
        <v>462.68099999999998</v>
      </c>
      <c r="T291">
        <v>478.70600000000002</v>
      </c>
      <c r="U291">
        <v>873.68299999999999</v>
      </c>
      <c r="V291">
        <v>877.428</v>
      </c>
      <c r="W291">
        <v>783.81</v>
      </c>
      <c r="X291">
        <v>772.09100000000001</v>
      </c>
      <c r="Y291">
        <v>832.78399999999999</v>
      </c>
      <c r="Z291" s="27">
        <v>11649.720999999998</v>
      </c>
    </row>
    <row r="292" spans="1:26" ht="15" x14ac:dyDescent="0.25">
      <c r="A292" s="13">
        <v>45914</v>
      </c>
      <c r="B292">
        <v>719.44</v>
      </c>
      <c r="C292">
        <v>618.4</v>
      </c>
      <c r="D292">
        <v>607.94100000000003</v>
      </c>
      <c r="E292">
        <v>543.12099999999998</v>
      </c>
      <c r="F292">
        <v>541.15300000000002</v>
      </c>
      <c r="G292">
        <v>542.90099999999995</v>
      </c>
      <c r="H292">
        <v>603.20399999999995</v>
      </c>
      <c r="I292">
        <v>788.35199999999998</v>
      </c>
      <c r="J292">
        <v>917.58500000000004</v>
      </c>
      <c r="K292">
        <v>607.59199999999998</v>
      </c>
      <c r="L292">
        <v>553.46500000000003</v>
      </c>
      <c r="M292">
        <v>539.27300000000002</v>
      </c>
      <c r="N292">
        <v>525.12300000000005</v>
      </c>
      <c r="O292">
        <v>416.75400000000002</v>
      </c>
      <c r="P292">
        <v>481.71</v>
      </c>
      <c r="Q292">
        <v>546.73599999999999</v>
      </c>
      <c r="R292">
        <v>489.12099999999998</v>
      </c>
      <c r="S292">
        <v>548.04399999999998</v>
      </c>
      <c r="T292">
        <v>606.57299999999998</v>
      </c>
      <c r="U292">
        <v>961.30200000000002</v>
      </c>
      <c r="V292">
        <v>710.84400000000005</v>
      </c>
      <c r="W292">
        <v>646.95100000000002</v>
      </c>
      <c r="X292">
        <v>588.70799999999997</v>
      </c>
      <c r="Y292">
        <v>714.48500000000001</v>
      </c>
      <c r="Z292" s="27">
        <v>14818.778</v>
      </c>
    </row>
    <row r="293" spans="1:26" ht="15" x14ac:dyDescent="0.25">
      <c r="A293" s="13">
        <v>45915</v>
      </c>
      <c r="B293">
        <v>792.57100000000003</v>
      </c>
      <c r="C293">
        <v>778.49400000000003</v>
      </c>
      <c r="D293">
        <v>678.62</v>
      </c>
      <c r="E293">
        <v>578.29499999999996</v>
      </c>
      <c r="F293">
        <v>540.49</v>
      </c>
      <c r="G293">
        <v>531.995</v>
      </c>
      <c r="H293">
        <v>570.70500000000004</v>
      </c>
      <c r="I293">
        <v>728.42399999999998</v>
      </c>
      <c r="J293">
        <v>865.30700000000002</v>
      </c>
      <c r="K293">
        <v>702.14300000000003</v>
      </c>
      <c r="L293">
        <v>634.28300000000002</v>
      </c>
      <c r="M293">
        <v>630.96199999999999</v>
      </c>
      <c r="N293">
        <v>585.76400000000001</v>
      </c>
      <c r="O293">
        <v>371.22399999999999</v>
      </c>
      <c r="P293">
        <v>388.238</v>
      </c>
      <c r="Q293">
        <v>401.25200000000001</v>
      </c>
      <c r="R293">
        <v>383.11700000000002</v>
      </c>
      <c r="S293">
        <v>362.00099999999998</v>
      </c>
      <c r="T293">
        <v>528.75599999999997</v>
      </c>
      <c r="U293">
        <v>830.66899999999998</v>
      </c>
      <c r="V293">
        <v>773.35799999999995</v>
      </c>
      <c r="W293">
        <v>708.60599999999999</v>
      </c>
      <c r="X293">
        <v>664.94</v>
      </c>
      <c r="Y293">
        <v>826.173</v>
      </c>
      <c r="Z293" s="27">
        <v>14856.387000000001</v>
      </c>
    </row>
    <row r="294" spans="1:26" ht="15" x14ac:dyDescent="0.25">
      <c r="A294" s="13">
        <v>45916</v>
      </c>
      <c r="B294">
        <v>893.19200000000001</v>
      </c>
      <c r="C294">
        <v>819.19100000000003</v>
      </c>
      <c r="D294">
        <v>644.74699999999996</v>
      </c>
      <c r="E294">
        <v>533.71</v>
      </c>
      <c r="F294">
        <v>535.05200000000002</v>
      </c>
      <c r="G294">
        <v>554.85199999999998</v>
      </c>
      <c r="H294">
        <v>574.35599999999999</v>
      </c>
      <c r="I294">
        <v>786</v>
      </c>
      <c r="J294">
        <v>868.18200000000002</v>
      </c>
      <c r="K294">
        <v>614.79399999999998</v>
      </c>
      <c r="L294">
        <v>541.84699999999998</v>
      </c>
      <c r="M294">
        <v>740.30399999999997</v>
      </c>
      <c r="N294">
        <v>610.13300000000004</v>
      </c>
      <c r="O294">
        <v>457.46499999999997</v>
      </c>
      <c r="P294">
        <v>503.70299999999997</v>
      </c>
      <c r="Q294">
        <v>661.66700000000003</v>
      </c>
      <c r="R294">
        <v>630.66700000000003</v>
      </c>
      <c r="S294">
        <v>622.48400000000004</v>
      </c>
      <c r="T294">
        <v>769.56399999999996</v>
      </c>
      <c r="U294">
        <v>1005.501</v>
      </c>
      <c r="V294">
        <v>1035.923</v>
      </c>
      <c r="W294">
        <v>1156.5909999999999</v>
      </c>
      <c r="X294">
        <v>908.66200000000003</v>
      </c>
      <c r="Y294">
        <v>741.97199999999998</v>
      </c>
      <c r="Z294" s="27">
        <v>17210.559000000001</v>
      </c>
    </row>
    <row r="295" spans="1:26" ht="15" x14ac:dyDescent="0.25">
      <c r="A295" s="13">
        <v>45917</v>
      </c>
      <c r="B295">
        <v>708.471</v>
      </c>
      <c r="C295">
        <v>685.01</v>
      </c>
      <c r="D295">
        <v>595.96600000000001</v>
      </c>
      <c r="E295">
        <v>589.37099999999998</v>
      </c>
      <c r="F295">
        <v>551.93399999999997</v>
      </c>
      <c r="G295">
        <v>561.41399999999999</v>
      </c>
      <c r="H295">
        <v>504.28699999999998</v>
      </c>
      <c r="I295">
        <v>715.08</v>
      </c>
      <c r="J295">
        <v>748.79200000000003</v>
      </c>
      <c r="K295">
        <v>600.76900000000001</v>
      </c>
      <c r="L295">
        <v>584.62300000000005</v>
      </c>
      <c r="M295">
        <v>584.51900000000001</v>
      </c>
      <c r="N295">
        <v>454.54500000000002</v>
      </c>
      <c r="O295">
        <v>332.11200000000002</v>
      </c>
      <c r="P295">
        <v>402.66199999999998</v>
      </c>
      <c r="Q295">
        <v>529.46900000000005</v>
      </c>
      <c r="R295">
        <v>536.72199999999998</v>
      </c>
      <c r="S295">
        <v>459.81599999999997</v>
      </c>
      <c r="T295">
        <v>529.42999999999995</v>
      </c>
      <c r="U295">
        <v>842.14800000000002</v>
      </c>
      <c r="V295">
        <v>758.36599999999999</v>
      </c>
      <c r="W295">
        <v>834.33299999999997</v>
      </c>
      <c r="X295">
        <v>736.51199999999994</v>
      </c>
      <c r="Y295">
        <v>772.12599999999998</v>
      </c>
      <c r="Z295" s="27">
        <v>14618.477000000003</v>
      </c>
    </row>
    <row r="296" spans="1:26" ht="15" x14ac:dyDescent="0.25">
      <c r="A296" s="13">
        <v>45918</v>
      </c>
      <c r="B296">
        <v>755.93600000000004</v>
      </c>
      <c r="C296">
        <v>691.65599999999995</v>
      </c>
      <c r="D296">
        <v>598.76</v>
      </c>
      <c r="E296">
        <v>632.31100000000004</v>
      </c>
      <c r="F296">
        <v>715.423</v>
      </c>
      <c r="G296">
        <v>735.03300000000002</v>
      </c>
      <c r="H296">
        <v>581.39</v>
      </c>
      <c r="I296">
        <v>666.84699999999998</v>
      </c>
      <c r="J296">
        <v>725.053</v>
      </c>
      <c r="K296">
        <v>606.85799999999995</v>
      </c>
      <c r="L296">
        <v>565.24599999999998</v>
      </c>
      <c r="M296">
        <v>545.32100000000003</v>
      </c>
      <c r="N296">
        <v>541.91399999999999</v>
      </c>
      <c r="O296">
        <v>392.35399999999998</v>
      </c>
      <c r="P296">
        <v>454.20400000000001</v>
      </c>
      <c r="Q296">
        <v>544.14200000000005</v>
      </c>
      <c r="R296">
        <v>520.12</v>
      </c>
      <c r="S296">
        <v>456.58300000000003</v>
      </c>
      <c r="T296">
        <v>626.98</v>
      </c>
      <c r="U296">
        <v>1035.444</v>
      </c>
      <c r="V296">
        <v>867.36400000000003</v>
      </c>
      <c r="W296">
        <v>771.476</v>
      </c>
      <c r="X296">
        <v>711.47299999999996</v>
      </c>
      <c r="Y296">
        <v>704.202</v>
      </c>
      <c r="Z296" s="27">
        <v>15446.09</v>
      </c>
    </row>
    <row r="297" spans="1:26" ht="15" x14ac:dyDescent="0.25">
      <c r="A297" s="13">
        <v>45919</v>
      </c>
      <c r="B297">
        <v>717.2</v>
      </c>
      <c r="C297">
        <v>698.20899999999995</v>
      </c>
      <c r="D297">
        <v>597.25300000000004</v>
      </c>
      <c r="E297">
        <v>575.673</v>
      </c>
      <c r="F297">
        <v>572.08199999999999</v>
      </c>
      <c r="G297">
        <v>583.25099999999998</v>
      </c>
      <c r="H297">
        <v>470.00700000000001</v>
      </c>
      <c r="I297">
        <v>391.98599999999999</v>
      </c>
      <c r="J297">
        <v>537.87699999999995</v>
      </c>
      <c r="K297">
        <v>461.35500000000002</v>
      </c>
      <c r="L297">
        <v>444.89100000000002</v>
      </c>
      <c r="M297">
        <v>439.22</v>
      </c>
      <c r="N297">
        <v>364.13600000000002</v>
      </c>
      <c r="O297">
        <v>389.05599999999998</v>
      </c>
      <c r="P297">
        <v>411.02199999999999</v>
      </c>
      <c r="Q297">
        <v>402.38200000000001</v>
      </c>
      <c r="R297">
        <v>314.26100000000002</v>
      </c>
      <c r="S297">
        <v>290.59500000000003</v>
      </c>
      <c r="T297">
        <v>392.07799999999997</v>
      </c>
      <c r="U297">
        <v>713.11800000000005</v>
      </c>
      <c r="V297">
        <v>782.721</v>
      </c>
      <c r="W297">
        <v>759.83699999999999</v>
      </c>
      <c r="X297">
        <v>719.36300000000006</v>
      </c>
      <c r="Y297">
        <v>750.86199999999997</v>
      </c>
      <c r="Z297" s="27">
        <v>12778.434999999994</v>
      </c>
    </row>
    <row r="298" spans="1:26" ht="15" x14ac:dyDescent="0.25">
      <c r="A298" s="13">
        <v>45920</v>
      </c>
      <c r="B298">
        <v>762.84900000000005</v>
      </c>
      <c r="C298">
        <v>678.56100000000004</v>
      </c>
      <c r="D298">
        <v>629.85699999999997</v>
      </c>
      <c r="E298">
        <v>524.36199999999997</v>
      </c>
      <c r="F298">
        <v>529.70699999999999</v>
      </c>
      <c r="G298">
        <v>522.58299999999997</v>
      </c>
      <c r="H298">
        <v>431.459</v>
      </c>
      <c r="I298">
        <v>381.774</v>
      </c>
      <c r="J298">
        <v>309.34199999999998</v>
      </c>
      <c r="K298">
        <v>165.369</v>
      </c>
      <c r="L298">
        <v>110.45099999999999</v>
      </c>
      <c r="M298">
        <v>108.48399999999999</v>
      </c>
      <c r="N298">
        <v>121.947</v>
      </c>
      <c r="O298">
        <v>167.83</v>
      </c>
      <c r="P298">
        <v>327.74599999999998</v>
      </c>
      <c r="Q298">
        <v>389.24299999999999</v>
      </c>
      <c r="R298">
        <v>400.33100000000002</v>
      </c>
      <c r="S298">
        <v>364.51900000000001</v>
      </c>
      <c r="T298">
        <v>406.15499999999997</v>
      </c>
      <c r="U298">
        <v>597.41899999999998</v>
      </c>
      <c r="V298">
        <v>655.10699999999997</v>
      </c>
      <c r="W298">
        <v>655.28399999999999</v>
      </c>
      <c r="X298">
        <v>593.85500000000002</v>
      </c>
      <c r="Y298">
        <v>738.51199999999994</v>
      </c>
      <c r="Z298" s="27">
        <v>10572.746000000001</v>
      </c>
    </row>
    <row r="299" spans="1:26" ht="15" x14ac:dyDescent="0.25">
      <c r="A299" s="13">
        <v>45921</v>
      </c>
      <c r="B299">
        <v>705.34500000000003</v>
      </c>
      <c r="C299">
        <v>643.51400000000001</v>
      </c>
      <c r="D299">
        <v>522.702</v>
      </c>
      <c r="E299">
        <v>515.37400000000002</v>
      </c>
      <c r="F299">
        <v>515.41999999999996</v>
      </c>
      <c r="G299">
        <v>526.84699999999998</v>
      </c>
      <c r="H299">
        <v>527.16999999999996</v>
      </c>
      <c r="I299">
        <v>628.16200000000003</v>
      </c>
      <c r="J299">
        <v>772.78200000000004</v>
      </c>
      <c r="K299">
        <v>705.79499999999996</v>
      </c>
      <c r="L299">
        <v>603.62400000000002</v>
      </c>
      <c r="M299">
        <v>614.10400000000004</v>
      </c>
      <c r="N299">
        <v>642.67499999999995</v>
      </c>
      <c r="O299">
        <v>464.27699999999999</v>
      </c>
      <c r="P299">
        <v>374.68700000000001</v>
      </c>
      <c r="Q299">
        <v>414.75900000000001</v>
      </c>
      <c r="R299">
        <v>440.29300000000001</v>
      </c>
      <c r="S299">
        <v>537.63</v>
      </c>
      <c r="T299">
        <v>824.31600000000003</v>
      </c>
      <c r="U299">
        <v>1117.9549999999999</v>
      </c>
      <c r="V299">
        <v>1032.3579999999999</v>
      </c>
      <c r="W299">
        <v>1012.066</v>
      </c>
      <c r="X299">
        <v>879.60599999999999</v>
      </c>
      <c r="Y299">
        <v>858.59699999999998</v>
      </c>
      <c r="Z299" s="27">
        <v>15880.058000000001</v>
      </c>
    </row>
    <row r="300" spans="1:26" ht="15" x14ac:dyDescent="0.25">
      <c r="A300" s="13">
        <v>45922</v>
      </c>
      <c r="B300">
        <v>916.97299999999996</v>
      </c>
      <c r="C300">
        <v>849.38699999999994</v>
      </c>
      <c r="D300">
        <v>777.41700000000003</v>
      </c>
      <c r="E300">
        <v>661.33299999999997</v>
      </c>
      <c r="F300">
        <v>557.48299999999995</v>
      </c>
      <c r="G300">
        <v>562.20600000000002</v>
      </c>
      <c r="H300">
        <v>456.709</v>
      </c>
      <c r="I300">
        <v>405.63099999999997</v>
      </c>
      <c r="J300">
        <v>271.42899999999997</v>
      </c>
      <c r="K300">
        <v>107.541</v>
      </c>
      <c r="L300">
        <v>104.989</v>
      </c>
      <c r="M300">
        <v>128.11600000000001</v>
      </c>
      <c r="N300">
        <v>139.23599999999999</v>
      </c>
      <c r="O300">
        <v>174.61500000000001</v>
      </c>
      <c r="P300">
        <v>328.536</v>
      </c>
      <c r="Q300">
        <v>407.404</v>
      </c>
      <c r="R300">
        <v>360.68900000000002</v>
      </c>
      <c r="S300">
        <v>280.41199999999998</v>
      </c>
      <c r="T300">
        <v>496.28199999999998</v>
      </c>
      <c r="U300">
        <v>799.33900000000006</v>
      </c>
      <c r="V300">
        <v>733.19</v>
      </c>
      <c r="W300">
        <v>642.24099999999999</v>
      </c>
      <c r="X300">
        <v>661.95100000000002</v>
      </c>
      <c r="Y300">
        <v>783.14099999999996</v>
      </c>
      <c r="Z300" s="27">
        <v>11606.25</v>
      </c>
    </row>
    <row r="301" spans="1:26" ht="15" x14ac:dyDescent="0.25">
      <c r="A301" s="13">
        <v>45923</v>
      </c>
      <c r="B301">
        <v>891.34500000000003</v>
      </c>
      <c r="C301">
        <v>787.98599999999999</v>
      </c>
      <c r="D301">
        <v>783.80399999999997</v>
      </c>
      <c r="E301">
        <v>714.05600000000004</v>
      </c>
      <c r="F301">
        <v>580.94100000000003</v>
      </c>
      <c r="G301">
        <v>540.62300000000005</v>
      </c>
      <c r="H301">
        <v>415.709</v>
      </c>
      <c r="I301">
        <v>263.24599999999998</v>
      </c>
      <c r="J301">
        <v>269.47800000000001</v>
      </c>
      <c r="K301">
        <v>238.18600000000001</v>
      </c>
      <c r="L301">
        <v>176.05199999999999</v>
      </c>
      <c r="M301">
        <v>115.39100000000001</v>
      </c>
      <c r="N301">
        <v>132.98500000000001</v>
      </c>
      <c r="O301">
        <v>140.28299999999999</v>
      </c>
      <c r="P301">
        <v>263.27</v>
      </c>
      <c r="Q301">
        <v>344.32900000000001</v>
      </c>
      <c r="R301">
        <v>409.65300000000002</v>
      </c>
      <c r="S301">
        <v>330.685</v>
      </c>
      <c r="T301">
        <v>443.74700000000001</v>
      </c>
      <c r="U301">
        <v>707.779</v>
      </c>
      <c r="V301">
        <v>657.63900000000001</v>
      </c>
      <c r="W301">
        <v>673.29</v>
      </c>
      <c r="X301">
        <v>641.80799999999999</v>
      </c>
      <c r="Y301">
        <v>736.29700000000003</v>
      </c>
      <c r="Z301" s="27">
        <v>11258.582</v>
      </c>
    </row>
    <row r="302" spans="1:26" ht="15" x14ac:dyDescent="0.25">
      <c r="A302" s="13">
        <v>45924</v>
      </c>
      <c r="B302">
        <v>832.37699999999995</v>
      </c>
      <c r="C302">
        <v>794.255</v>
      </c>
      <c r="D302">
        <v>673.22699999999998</v>
      </c>
      <c r="E302">
        <v>573.58799999999997</v>
      </c>
      <c r="F302">
        <v>528.37</v>
      </c>
      <c r="G302">
        <v>527.16399999999999</v>
      </c>
      <c r="H302">
        <v>420.709</v>
      </c>
      <c r="I302">
        <v>315.69600000000003</v>
      </c>
      <c r="J302">
        <v>121.024</v>
      </c>
      <c r="K302">
        <v>117.38</v>
      </c>
      <c r="L302">
        <v>119.375</v>
      </c>
      <c r="M302">
        <v>113.07</v>
      </c>
      <c r="N302">
        <v>126.518</v>
      </c>
      <c r="O302">
        <v>143.18199999999999</v>
      </c>
      <c r="P302">
        <v>307.25400000000002</v>
      </c>
      <c r="Q302">
        <v>390.76100000000002</v>
      </c>
      <c r="R302">
        <v>400.12700000000001</v>
      </c>
      <c r="S302">
        <v>335.59899999999999</v>
      </c>
      <c r="T302">
        <v>460.13499999999999</v>
      </c>
      <c r="U302">
        <v>759.48199999999997</v>
      </c>
      <c r="V302">
        <v>956.86</v>
      </c>
      <c r="W302">
        <v>899.06799999999998</v>
      </c>
      <c r="X302">
        <v>635.74099999999999</v>
      </c>
      <c r="Y302">
        <v>760.77099999999996</v>
      </c>
      <c r="Z302" s="27">
        <v>11311.733</v>
      </c>
    </row>
    <row r="303" spans="1:26" ht="15" x14ac:dyDescent="0.25">
      <c r="A303" s="13">
        <v>45925</v>
      </c>
      <c r="B303">
        <v>905.89499999999998</v>
      </c>
      <c r="C303">
        <v>825.86599999999999</v>
      </c>
      <c r="D303">
        <v>578.46600000000001</v>
      </c>
      <c r="E303">
        <v>523.47299999999996</v>
      </c>
      <c r="F303">
        <v>522.78</v>
      </c>
      <c r="G303">
        <v>532.08699999999999</v>
      </c>
      <c r="H303">
        <v>448.18200000000002</v>
      </c>
      <c r="I303">
        <v>405.47199999999998</v>
      </c>
      <c r="J303">
        <v>720.32299999999998</v>
      </c>
      <c r="K303">
        <v>787.69899999999996</v>
      </c>
      <c r="L303">
        <v>783.67200000000003</v>
      </c>
      <c r="M303">
        <v>599.91700000000003</v>
      </c>
      <c r="N303">
        <v>385.07600000000002</v>
      </c>
      <c r="O303">
        <v>384.80200000000002</v>
      </c>
      <c r="P303">
        <v>458.53100000000001</v>
      </c>
      <c r="Q303">
        <v>485.35300000000001</v>
      </c>
      <c r="R303">
        <v>412.435</v>
      </c>
      <c r="S303">
        <v>313.97000000000003</v>
      </c>
      <c r="T303">
        <v>447.17599999999999</v>
      </c>
      <c r="U303">
        <v>772.07500000000005</v>
      </c>
      <c r="V303">
        <v>807.75900000000001</v>
      </c>
      <c r="W303">
        <v>793.12800000000004</v>
      </c>
      <c r="X303">
        <v>847.88699999999994</v>
      </c>
      <c r="Y303">
        <v>839.58</v>
      </c>
      <c r="Z303" s="27">
        <v>14581.603999999999</v>
      </c>
    </row>
    <row r="304" spans="1:26" ht="15" x14ac:dyDescent="0.25">
      <c r="A304" s="13">
        <v>45926</v>
      </c>
      <c r="B304">
        <v>883.24599999999998</v>
      </c>
      <c r="C304">
        <v>842.23699999999997</v>
      </c>
      <c r="D304">
        <v>725.35699999999997</v>
      </c>
      <c r="E304">
        <v>690.35</v>
      </c>
      <c r="F304">
        <v>645.476</v>
      </c>
      <c r="G304">
        <v>537.63900000000001</v>
      </c>
      <c r="H304">
        <v>445.72699999999998</v>
      </c>
      <c r="I304">
        <v>322.17599999999999</v>
      </c>
      <c r="J304">
        <v>261.464</v>
      </c>
      <c r="K304">
        <v>292.34199999999998</v>
      </c>
      <c r="L304">
        <v>249.28399999999999</v>
      </c>
      <c r="M304">
        <v>215.06399999999999</v>
      </c>
      <c r="N304">
        <v>159.28399999999999</v>
      </c>
      <c r="O304">
        <v>215.16900000000001</v>
      </c>
      <c r="P304">
        <v>409.56799999999998</v>
      </c>
      <c r="Q304">
        <v>444.11099999999999</v>
      </c>
      <c r="R304">
        <v>440.49799999999999</v>
      </c>
      <c r="S304">
        <v>438.55099999999999</v>
      </c>
      <c r="T304">
        <v>526.25800000000004</v>
      </c>
      <c r="U304">
        <v>725.25300000000004</v>
      </c>
      <c r="V304">
        <v>670.40200000000004</v>
      </c>
      <c r="W304">
        <v>736.93899999999996</v>
      </c>
      <c r="X304">
        <v>712.39099999999996</v>
      </c>
      <c r="Y304">
        <v>847.81700000000001</v>
      </c>
      <c r="Z304" s="27">
        <v>12436.602999999999</v>
      </c>
    </row>
    <row r="305" spans="1:26" ht="15" x14ac:dyDescent="0.25">
      <c r="A305" s="13">
        <v>45927</v>
      </c>
      <c r="B305">
        <v>876.88099999999997</v>
      </c>
      <c r="C305">
        <v>704.25300000000004</v>
      </c>
      <c r="D305">
        <v>575.47799999999995</v>
      </c>
      <c r="E305">
        <v>519.54999999999995</v>
      </c>
      <c r="F305">
        <v>516.71900000000005</v>
      </c>
      <c r="G305">
        <v>515.06500000000005</v>
      </c>
      <c r="H305">
        <v>435.93</v>
      </c>
      <c r="I305">
        <v>261.43299999999999</v>
      </c>
      <c r="J305">
        <v>109.616</v>
      </c>
      <c r="K305">
        <v>110.52</v>
      </c>
      <c r="L305">
        <v>105.782</v>
      </c>
      <c r="M305">
        <v>106.512</v>
      </c>
      <c r="N305">
        <v>129.202</v>
      </c>
      <c r="O305">
        <v>144.34899999999999</v>
      </c>
      <c r="P305">
        <v>299.27300000000002</v>
      </c>
      <c r="Q305">
        <v>426.238</v>
      </c>
      <c r="R305">
        <v>420.05200000000002</v>
      </c>
      <c r="S305">
        <v>410.75799999999998</v>
      </c>
      <c r="T305">
        <v>558.25699999999995</v>
      </c>
      <c r="U305">
        <v>779.26700000000005</v>
      </c>
      <c r="V305">
        <v>701.17700000000002</v>
      </c>
      <c r="W305">
        <v>616.08000000000004</v>
      </c>
      <c r="X305">
        <v>588.93200000000002</v>
      </c>
      <c r="Y305">
        <v>717.43200000000002</v>
      </c>
      <c r="Z305" s="27">
        <v>10628.756000000001</v>
      </c>
    </row>
    <row r="306" spans="1:26" ht="15" x14ac:dyDescent="0.25">
      <c r="A306" s="13">
        <v>45928</v>
      </c>
      <c r="B306">
        <v>793.88699999999994</v>
      </c>
      <c r="C306">
        <v>744.14599999999996</v>
      </c>
      <c r="D306">
        <v>670.89099999999996</v>
      </c>
      <c r="E306">
        <v>546.24199999999996</v>
      </c>
      <c r="F306">
        <v>526.15899999999999</v>
      </c>
      <c r="G306">
        <v>533.75300000000004</v>
      </c>
      <c r="H306">
        <v>615.48900000000003</v>
      </c>
      <c r="I306">
        <v>663.61900000000003</v>
      </c>
      <c r="J306">
        <v>707.46100000000001</v>
      </c>
      <c r="K306">
        <v>495.17099999999999</v>
      </c>
      <c r="L306">
        <v>424.68700000000001</v>
      </c>
      <c r="M306">
        <v>419.19099999999997</v>
      </c>
      <c r="N306">
        <v>409.93599999999998</v>
      </c>
      <c r="O306">
        <v>338.827</v>
      </c>
      <c r="P306">
        <v>422.613</v>
      </c>
      <c r="Q306">
        <v>460.47</v>
      </c>
      <c r="R306">
        <v>433.38799999999998</v>
      </c>
      <c r="S306">
        <v>399.49400000000003</v>
      </c>
      <c r="T306">
        <v>600.09900000000005</v>
      </c>
      <c r="U306">
        <v>816.23</v>
      </c>
      <c r="V306">
        <v>776.20600000000002</v>
      </c>
      <c r="W306">
        <v>823.58500000000004</v>
      </c>
      <c r="X306">
        <v>840.98800000000006</v>
      </c>
      <c r="Y306">
        <v>815.05200000000002</v>
      </c>
      <c r="Z306" s="27">
        <v>14277.584000000001</v>
      </c>
    </row>
    <row r="307" spans="1:26" ht="15" x14ac:dyDescent="0.25">
      <c r="A307" s="13">
        <v>45929</v>
      </c>
      <c r="B307">
        <v>865.38400000000001</v>
      </c>
      <c r="C307">
        <v>806.39499999999998</v>
      </c>
      <c r="D307">
        <v>730.471</v>
      </c>
      <c r="E307">
        <v>600.62800000000004</v>
      </c>
      <c r="F307">
        <v>531.06100000000004</v>
      </c>
      <c r="G307">
        <v>544.67399999999998</v>
      </c>
      <c r="H307">
        <v>516.86800000000005</v>
      </c>
      <c r="I307">
        <v>543.20399999999995</v>
      </c>
      <c r="J307">
        <v>657.26199999999994</v>
      </c>
      <c r="K307">
        <v>516.66999999999996</v>
      </c>
      <c r="L307">
        <v>427.77800000000002</v>
      </c>
      <c r="M307">
        <v>389.56</v>
      </c>
      <c r="N307">
        <v>487.52600000000001</v>
      </c>
      <c r="O307">
        <v>505.673</v>
      </c>
      <c r="P307">
        <v>482.98500000000001</v>
      </c>
      <c r="Q307">
        <v>440.43799999999999</v>
      </c>
      <c r="R307">
        <v>450.28300000000002</v>
      </c>
      <c r="S307">
        <v>482.30599999999998</v>
      </c>
      <c r="T307">
        <v>712.56600000000003</v>
      </c>
      <c r="U307">
        <v>887.28599999999994</v>
      </c>
      <c r="V307">
        <v>826.40499999999997</v>
      </c>
      <c r="W307">
        <v>810.12</v>
      </c>
      <c r="X307">
        <v>834.08199999999999</v>
      </c>
      <c r="Y307">
        <v>830.80700000000002</v>
      </c>
      <c r="Z307" s="27">
        <v>14880.432000000004</v>
      </c>
    </row>
    <row r="308" spans="1:26" ht="15" x14ac:dyDescent="0.25">
      <c r="A308" s="13">
        <v>45930</v>
      </c>
      <c r="B308">
        <v>866.428</v>
      </c>
      <c r="C308">
        <v>845.19899999999996</v>
      </c>
      <c r="D308">
        <v>723.846</v>
      </c>
      <c r="E308">
        <v>697.06600000000003</v>
      </c>
      <c r="F308">
        <v>699.577</v>
      </c>
      <c r="G308">
        <v>649.18299999999999</v>
      </c>
      <c r="H308">
        <v>597.43100000000004</v>
      </c>
      <c r="I308">
        <v>663.44500000000005</v>
      </c>
      <c r="J308">
        <v>758.28200000000004</v>
      </c>
      <c r="K308">
        <v>469.59199999999998</v>
      </c>
      <c r="L308">
        <v>448.65199999999999</v>
      </c>
      <c r="M308">
        <v>421.99900000000002</v>
      </c>
      <c r="N308">
        <v>451.24</v>
      </c>
      <c r="O308">
        <v>420.75900000000001</v>
      </c>
      <c r="P308">
        <v>523.17999999999995</v>
      </c>
      <c r="Q308">
        <v>568.23500000000001</v>
      </c>
      <c r="R308">
        <v>658.13400000000001</v>
      </c>
      <c r="S308">
        <v>579.721</v>
      </c>
      <c r="T308">
        <v>638.64499999999998</v>
      </c>
      <c r="U308">
        <v>828.26900000000001</v>
      </c>
      <c r="V308">
        <v>768.928</v>
      </c>
      <c r="W308">
        <v>701.13800000000003</v>
      </c>
      <c r="X308">
        <v>619.56200000000001</v>
      </c>
      <c r="Y308">
        <v>752.45500000000004</v>
      </c>
      <c r="Z308" s="27">
        <v>15350.966</v>
      </c>
    </row>
    <row r="309" spans="1:26" x14ac:dyDescent="0.2">
      <c r="A309" s="18">
        <f>COUNT(A187:A308)</f>
        <v>122</v>
      </c>
      <c r="B309" s="19">
        <f>SUM(B187:B308)</f>
        <v>94385.396999999983</v>
      </c>
      <c r="C309" s="19">
        <f t="shared" ref="C309:Z309" si="2">SUM(C187:C308)</f>
        <v>86843.183999999994</v>
      </c>
      <c r="D309" s="19">
        <f t="shared" si="2"/>
        <v>77188.097000000053</v>
      </c>
      <c r="E309" s="19">
        <f t="shared" si="2"/>
        <v>71034.841</v>
      </c>
      <c r="F309" s="19">
        <f t="shared" si="2"/>
        <v>68657.635000000053</v>
      </c>
      <c r="G309" s="19">
        <f t="shared" si="2"/>
        <v>65177.263999999996</v>
      </c>
      <c r="H309" s="19">
        <f t="shared" si="2"/>
        <v>51982.552000000003</v>
      </c>
      <c r="I309" s="19">
        <f t="shared" si="2"/>
        <v>48431.656999999999</v>
      </c>
      <c r="J309" s="19">
        <f t="shared" si="2"/>
        <v>50571.921999999991</v>
      </c>
      <c r="K309" s="19">
        <f t="shared" si="2"/>
        <v>46144.677999999993</v>
      </c>
      <c r="L309" s="19">
        <f t="shared" si="2"/>
        <v>44606.772000000012</v>
      </c>
      <c r="M309" s="19">
        <f t="shared" si="2"/>
        <v>46925.130000000005</v>
      </c>
      <c r="N309" s="19">
        <f t="shared" si="2"/>
        <v>45943.09599999999</v>
      </c>
      <c r="O309" s="19">
        <f t="shared" si="2"/>
        <v>40271.117000000006</v>
      </c>
      <c r="P309" s="19">
        <f t="shared" si="2"/>
        <v>47291.723000000005</v>
      </c>
      <c r="Q309" s="19">
        <f t="shared" si="2"/>
        <v>54936.176999999996</v>
      </c>
      <c r="R309" s="19">
        <f t="shared" si="2"/>
        <v>48011.724999999999</v>
      </c>
      <c r="S309" s="19">
        <f t="shared" si="2"/>
        <v>40993.148999999983</v>
      </c>
      <c r="T309" s="19">
        <f t="shared" si="2"/>
        <v>44100.853999999992</v>
      </c>
      <c r="U309" s="19">
        <f t="shared" si="2"/>
        <v>65152.82800000003</v>
      </c>
      <c r="V309" s="19">
        <f t="shared" si="2"/>
        <v>92988.591</v>
      </c>
      <c r="W309" s="19">
        <f t="shared" si="2"/>
        <v>91955.186999999991</v>
      </c>
      <c r="X309" s="19">
        <f t="shared" si="2"/>
        <v>87169.904999999984</v>
      </c>
      <c r="Y309" s="19">
        <f t="shared" si="2"/>
        <v>94350.753000000026</v>
      </c>
      <c r="Z309" s="19">
        <f t="shared" si="2"/>
        <v>1505114.2340000002</v>
      </c>
    </row>
    <row r="310" spans="1:26" ht="15" x14ac:dyDescent="0.25">
      <c r="A310" s="13">
        <v>45931</v>
      </c>
      <c r="B310">
        <v>872.35799999999995</v>
      </c>
      <c r="C310">
        <v>794.53800000000001</v>
      </c>
      <c r="D310">
        <v>687.07399999999996</v>
      </c>
      <c r="E310">
        <v>664.36300000000006</v>
      </c>
      <c r="F310">
        <v>575.26</v>
      </c>
      <c r="G310">
        <v>538.25599999999997</v>
      </c>
      <c r="H310">
        <v>441.04399999999998</v>
      </c>
      <c r="I310">
        <v>268.65899999999999</v>
      </c>
      <c r="J310">
        <v>133.59399999999999</v>
      </c>
      <c r="K310">
        <v>117.175</v>
      </c>
      <c r="L310">
        <v>117.94199999999999</v>
      </c>
      <c r="M310">
        <v>132.65</v>
      </c>
      <c r="N310">
        <v>124.20699999999999</v>
      </c>
      <c r="O310">
        <v>134.71100000000001</v>
      </c>
      <c r="P310">
        <v>353.62400000000002</v>
      </c>
      <c r="Q310">
        <v>422.72500000000002</v>
      </c>
      <c r="R310">
        <v>387.65899999999999</v>
      </c>
      <c r="S310">
        <v>332.346</v>
      </c>
      <c r="T310">
        <v>587.95699999999999</v>
      </c>
      <c r="U310">
        <v>816.35599999999999</v>
      </c>
      <c r="V310">
        <v>737.00900000000001</v>
      </c>
      <c r="W310">
        <v>697.09900000000005</v>
      </c>
      <c r="X310">
        <v>688.53300000000002</v>
      </c>
      <c r="Y310">
        <v>783.89200000000005</v>
      </c>
      <c r="Z310" s="27">
        <v>11409.030999999999</v>
      </c>
    </row>
    <row r="311" spans="1:26" ht="15" x14ac:dyDescent="0.25">
      <c r="A311" s="13">
        <v>45932</v>
      </c>
      <c r="B311">
        <v>837.24</v>
      </c>
      <c r="C311">
        <v>767.90700000000004</v>
      </c>
      <c r="D311">
        <v>703.88300000000004</v>
      </c>
      <c r="E311">
        <v>625.11099999999999</v>
      </c>
      <c r="F311">
        <v>550.42899999999997</v>
      </c>
      <c r="G311">
        <v>550.59400000000005</v>
      </c>
      <c r="H311">
        <v>482.81099999999998</v>
      </c>
      <c r="I311">
        <v>327.14499999999998</v>
      </c>
      <c r="J311">
        <v>101.66200000000001</v>
      </c>
      <c r="K311">
        <v>94.83</v>
      </c>
      <c r="L311">
        <v>89.789000000000001</v>
      </c>
      <c r="M311">
        <v>91.382000000000005</v>
      </c>
      <c r="N311">
        <v>87.19</v>
      </c>
      <c r="O311">
        <v>86.28</v>
      </c>
      <c r="P311">
        <v>263.29300000000001</v>
      </c>
      <c r="Q311">
        <v>412.911</v>
      </c>
      <c r="R311">
        <v>377.49799999999999</v>
      </c>
      <c r="S311">
        <v>307.375</v>
      </c>
      <c r="T311">
        <v>444.649</v>
      </c>
      <c r="U311">
        <v>645.92399999999998</v>
      </c>
      <c r="V311">
        <v>653.596</v>
      </c>
      <c r="W311">
        <v>631.53800000000001</v>
      </c>
      <c r="X311">
        <v>665.89800000000002</v>
      </c>
      <c r="Y311">
        <v>775.63599999999997</v>
      </c>
      <c r="Z311" s="27">
        <v>10574.570999999998</v>
      </c>
    </row>
    <row r="312" spans="1:26" ht="15" x14ac:dyDescent="0.25">
      <c r="A312" s="13">
        <v>45933</v>
      </c>
      <c r="B312">
        <v>862.24199999999996</v>
      </c>
      <c r="C312">
        <v>795.65499999999997</v>
      </c>
      <c r="D312">
        <v>730.37099999999998</v>
      </c>
      <c r="E312">
        <v>682.69600000000003</v>
      </c>
      <c r="F312">
        <v>600</v>
      </c>
      <c r="G312">
        <v>544.94100000000003</v>
      </c>
      <c r="H312">
        <v>482.87900000000002</v>
      </c>
      <c r="I312">
        <v>397.34699999999998</v>
      </c>
      <c r="J312">
        <v>240.67699999999999</v>
      </c>
      <c r="K312">
        <v>120.53100000000001</v>
      </c>
      <c r="L312">
        <v>128.58099999999999</v>
      </c>
      <c r="M312">
        <v>139.535</v>
      </c>
      <c r="N312">
        <v>170.06800000000001</v>
      </c>
      <c r="O312">
        <v>175.43799999999999</v>
      </c>
      <c r="P312">
        <v>335.91699999999997</v>
      </c>
      <c r="Q312">
        <v>431.68400000000003</v>
      </c>
      <c r="R312">
        <v>473.589</v>
      </c>
      <c r="S312">
        <v>476.54399999999998</v>
      </c>
      <c r="T312">
        <v>624.476</v>
      </c>
      <c r="U312">
        <v>752.69</v>
      </c>
      <c r="V312">
        <v>643.22699999999998</v>
      </c>
      <c r="W312">
        <v>639.17100000000005</v>
      </c>
      <c r="X312">
        <v>587.22299999999996</v>
      </c>
      <c r="Y312">
        <v>703.06799999999998</v>
      </c>
      <c r="Z312" s="27">
        <v>11738.550000000001</v>
      </c>
    </row>
    <row r="313" spans="1:26" ht="15" x14ac:dyDescent="0.25">
      <c r="A313" s="13">
        <v>45934</v>
      </c>
      <c r="B313">
        <v>800.70799999999997</v>
      </c>
      <c r="C313">
        <v>755.91</v>
      </c>
      <c r="D313">
        <v>636.04</v>
      </c>
      <c r="E313">
        <v>527.81100000000004</v>
      </c>
      <c r="F313">
        <v>526.85</v>
      </c>
      <c r="G313">
        <v>525.86699999999996</v>
      </c>
      <c r="H313">
        <v>440.59899999999999</v>
      </c>
      <c r="I313">
        <v>275.63900000000001</v>
      </c>
      <c r="J313">
        <v>162.89699999999999</v>
      </c>
      <c r="K313">
        <v>142.779</v>
      </c>
      <c r="L313">
        <v>134.08699999999999</v>
      </c>
      <c r="M313">
        <v>140.37</v>
      </c>
      <c r="N313">
        <v>155.08600000000001</v>
      </c>
      <c r="O313">
        <v>170.453</v>
      </c>
      <c r="P313">
        <v>321.28399999999999</v>
      </c>
      <c r="Q313">
        <v>440.73700000000002</v>
      </c>
      <c r="R313">
        <v>430.10199999999998</v>
      </c>
      <c r="S313">
        <v>465.92399999999998</v>
      </c>
      <c r="T313">
        <v>716.20899999999995</v>
      </c>
      <c r="U313">
        <v>793.46</v>
      </c>
      <c r="V313">
        <v>642.80100000000004</v>
      </c>
      <c r="W313">
        <v>603.279</v>
      </c>
      <c r="X313">
        <v>585.33100000000002</v>
      </c>
      <c r="Y313">
        <v>720.21699999999998</v>
      </c>
      <c r="Z313" s="27">
        <v>11114.44</v>
      </c>
    </row>
    <row r="314" spans="1:26" ht="15" x14ac:dyDescent="0.25">
      <c r="A314" s="13">
        <v>45935</v>
      </c>
      <c r="B314">
        <v>720.65200000000004</v>
      </c>
      <c r="C314">
        <v>697.47400000000005</v>
      </c>
      <c r="D314">
        <v>673.35199999999998</v>
      </c>
      <c r="E314">
        <v>603.46400000000006</v>
      </c>
      <c r="F314">
        <v>519.00900000000001</v>
      </c>
      <c r="G314">
        <v>521.50699999999995</v>
      </c>
      <c r="H314">
        <v>492.84100000000001</v>
      </c>
      <c r="I314">
        <v>452.57499999999999</v>
      </c>
      <c r="J314">
        <v>341.94799999999998</v>
      </c>
      <c r="K314">
        <v>163.20500000000001</v>
      </c>
      <c r="L314">
        <v>148.917</v>
      </c>
      <c r="M314">
        <v>141.887</v>
      </c>
      <c r="N314">
        <v>146.596</v>
      </c>
      <c r="O314">
        <v>159.779</v>
      </c>
      <c r="P314">
        <v>341.20800000000003</v>
      </c>
      <c r="Q314">
        <v>384.476</v>
      </c>
      <c r="R314">
        <v>298.46100000000001</v>
      </c>
      <c r="S314">
        <v>400.25099999999998</v>
      </c>
      <c r="T314">
        <v>764.23299999999995</v>
      </c>
      <c r="U314">
        <v>958.14300000000003</v>
      </c>
      <c r="V314">
        <v>747.66</v>
      </c>
      <c r="W314">
        <v>727.21199999999999</v>
      </c>
      <c r="X314">
        <v>723.4</v>
      </c>
      <c r="Y314">
        <v>748.77</v>
      </c>
      <c r="Z314" s="27">
        <v>11877.019999999999</v>
      </c>
    </row>
    <row r="315" spans="1:26" ht="15" x14ac:dyDescent="0.25">
      <c r="A315" s="13">
        <v>45936</v>
      </c>
      <c r="B315">
        <v>817.62699999999995</v>
      </c>
      <c r="C315">
        <v>773.78</v>
      </c>
      <c r="D315">
        <v>692.06200000000001</v>
      </c>
      <c r="E315">
        <v>543.471</v>
      </c>
      <c r="F315">
        <v>523.02599999999995</v>
      </c>
      <c r="G315">
        <v>529.47799999999995</v>
      </c>
      <c r="H315">
        <v>472.185</v>
      </c>
      <c r="I315">
        <v>364.61700000000002</v>
      </c>
      <c r="J315">
        <v>227.46799999999999</v>
      </c>
      <c r="K315">
        <v>96.73</v>
      </c>
      <c r="L315">
        <v>144.93899999999999</v>
      </c>
      <c r="M315">
        <v>129.09899999999999</v>
      </c>
      <c r="N315">
        <v>200.87</v>
      </c>
      <c r="O315">
        <v>222.15</v>
      </c>
      <c r="P315">
        <v>317.53899999999999</v>
      </c>
      <c r="Q315">
        <v>407.83300000000003</v>
      </c>
      <c r="R315">
        <v>377.82100000000003</v>
      </c>
      <c r="S315">
        <v>334.30599999999998</v>
      </c>
      <c r="T315">
        <v>673.15599999999995</v>
      </c>
      <c r="U315">
        <v>780.22799999999995</v>
      </c>
      <c r="V315">
        <v>762.27099999999996</v>
      </c>
      <c r="W315">
        <v>650.02599999999995</v>
      </c>
      <c r="X315">
        <v>633.18299999999999</v>
      </c>
      <c r="Y315">
        <v>750.95500000000004</v>
      </c>
      <c r="Z315" s="27">
        <v>11424.819999999998</v>
      </c>
    </row>
    <row r="316" spans="1:26" ht="15" x14ac:dyDescent="0.25">
      <c r="A316" s="13">
        <v>45937</v>
      </c>
      <c r="B316">
        <v>844.77099999999996</v>
      </c>
      <c r="C316">
        <v>628.98599999999999</v>
      </c>
      <c r="D316">
        <v>567.221</v>
      </c>
      <c r="E316">
        <v>546.32600000000002</v>
      </c>
      <c r="F316">
        <v>528.26900000000001</v>
      </c>
      <c r="G316">
        <v>521.17700000000002</v>
      </c>
      <c r="H316">
        <v>449.56099999999998</v>
      </c>
      <c r="I316">
        <v>325.61200000000002</v>
      </c>
      <c r="J316">
        <v>267.185</v>
      </c>
      <c r="K316">
        <v>249.41499999999999</v>
      </c>
      <c r="L316">
        <v>192.04499999999999</v>
      </c>
      <c r="M316">
        <v>100.036</v>
      </c>
      <c r="N316">
        <v>83.399000000000001</v>
      </c>
      <c r="O316">
        <v>86.24</v>
      </c>
      <c r="P316">
        <v>254.613</v>
      </c>
      <c r="Q316">
        <v>356.60700000000003</v>
      </c>
      <c r="R316">
        <v>349.18599999999998</v>
      </c>
      <c r="S316">
        <v>279.93599999999998</v>
      </c>
      <c r="T316">
        <v>469.6</v>
      </c>
      <c r="U316">
        <v>635.69399999999996</v>
      </c>
      <c r="V316">
        <v>680.31</v>
      </c>
      <c r="W316">
        <v>639.57799999999997</v>
      </c>
      <c r="X316">
        <v>613.01900000000001</v>
      </c>
      <c r="Y316">
        <v>705.32399999999996</v>
      </c>
      <c r="Z316" s="27">
        <v>10374.11</v>
      </c>
    </row>
    <row r="317" spans="1:26" ht="15" x14ac:dyDescent="0.25">
      <c r="A317" s="13">
        <v>45938</v>
      </c>
      <c r="B317">
        <v>847.27599999999995</v>
      </c>
      <c r="C317">
        <v>815.71</v>
      </c>
      <c r="D317">
        <v>741.14099999999996</v>
      </c>
      <c r="E317">
        <v>700.73500000000001</v>
      </c>
      <c r="F317">
        <v>584.01800000000003</v>
      </c>
      <c r="G317">
        <v>578.61800000000005</v>
      </c>
      <c r="H317">
        <v>468.255</v>
      </c>
      <c r="I317">
        <v>244.22200000000001</v>
      </c>
      <c r="J317">
        <v>156.34700000000001</v>
      </c>
      <c r="K317">
        <v>161.63999999999999</v>
      </c>
      <c r="L317">
        <v>168.51599999999999</v>
      </c>
      <c r="M317">
        <v>196.86199999999999</v>
      </c>
      <c r="N317">
        <v>179.61199999999999</v>
      </c>
      <c r="O317">
        <v>161.10599999999999</v>
      </c>
      <c r="P317">
        <v>310.08699999999999</v>
      </c>
      <c r="Q317">
        <v>475.90499999999997</v>
      </c>
      <c r="R317">
        <v>559.83199999999999</v>
      </c>
      <c r="S317">
        <v>549.47199999999998</v>
      </c>
      <c r="T317">
        <v>840.92200000000003</v>
      </c>
      <c r="U317">
        <v>843.452</v>
      </c>
      <c r="V317">
        <v>747.13099999999997</v>
      </c>
      <c r="W317">
        <v>709.35799999999995</v>
      </c>
      <c r="X317">
        <v>691.80799999999999</v>
      </c>
      <c r="Y317">
        <v>751.23299999999995</v>
      </c>
      <c r="Z317" s="27">
        <v>12483.257999999998</v>
      </c>
    </row>
    <row r="318" spans="1:26" ht="15" x14ac:dyDescent="0.25">
      <c r="A318" s="13">
        <v>45939</v>
      </c>
      <c r="B318">
        <v>879.42200000000003</v>
      </c>
      <c r="C318">
        <v>776.928</v>
      </c>
      <c r="D318">
        <v>672.57399999999996</v>
      </c>
      <c r="E318">
        <v>634.04300000000001</v>
      </c>
      <c r="F318">
        <v>529.73400000000004</v>
      </c>
      <c r="G318">
        <v>538.21400000000006</v>
      </c>
      <c r="H318">
        <v>534.423</v>
      </c>
      <c r="I318">
        <v>446.45100000000002</v>
      </c>
      <c r="J318">
        <v>415.34300000000002</v>
      </c>
      <c r="K318">
        <v>338.95600000000002</v>
      </c>
      <c r="L318">
        <v>278.911</v>
      </c>
      <c r="M318">
        <v>192.548</v>
      </c>
      <c r="N318">
        <v>165.791</v>
      </c>
      <c r="O318">
        <v>186.953</v>
      </c>
      <c r="P318">
        <v>325.529</v>
      </c>
      <c r="Q318">
        <v>415.91899999999998</v>
      </c>
      <c r="R318">
        <v>252.39599999999999</v>
      </c>
      <c r="S318">
        <v>223.45599999999999</v>
      </c>
      <c r="T318">
        <v>613.02499999999998</v>
      </c>
      <c r="U318">
        <v>841.33900000000006</v>
      </c>
      <c r="V318">
        <v>865.95500000000004</v>
      </c>
      <c r="W318">
        <v>727.21799999999996</v>
      </c>
      <c r="X318">
        <v>630.28</v>
      </c>
      <c r="Y318">
        <v>725.93799999999999</v>
      </c>
      <c r="Z318" s="27">
        <v>12211.346000000001</v>
      </c>
    </row>
    <row r="319" spans="1:26" ht="15" x14ac:dyDescent="0.25">
      <c r="A319" s="13">
        <v>45940</v>
      </c>
      <c r="B319">
        <v>817.32799999999997</v>
      </c>
      <c r="C319">
        <v>682.66600000000005</v>
      </c>
      <c r="D319">
        <v>536.66</v>
      </c>
      <c r="E319">
        <v>510.27699999999999</v>
      </c>
      <c r="F319">
        <v>521.31899999999996</v>
      </c>
      <c r="G319">
        <v>547.22400000000005</v>
      </c>
      <c r="H319">
        <v>456.54399999999998</v>
      </c>
      <c r="I319">
        <v>265.06400000000002</v>
      </c>
      <c r="J319">
        <v>172.81399999999999</v>
      </c>
      <c r="K319">
        <v>95.74</v>
      </c>
      <c r="L319">
        <v>100.187</v>
      </c>
      <c r="M319">
        <v>107.51</v>
      </c>
      <c r="N319">
        <v>89.635999999999996</v>
      </c>
      <c r="O319">
        <v>119.68899999999999</v>
      </c>
      <c r="P319">
        <v>269.18200000000002</v>
      </c>
      <c r="Q319">
        <v>421.26799999999997</v>
      </c>
      <c r="R319">
        <v>467.84199999999998</v>
      </c>
      <c r="S319">
        <v>503.46300000000002</v>
      </c>
      <c r="T319">
        <v>660.32399999999996</v>
      </c>
      <c r="U319">
        <v>736.72299999999996</v>
      </c>
      <c r="V319">
        <v>643.90099999999995</v>
      </c>
      <c r="W319">
        <v>572.45299999999997</v>
      </c>
      <c r="X319">
        <v>575.42700000000002</v>
      </c>
      <c r="Y319">
        <v>732.45699999999999</v>
      </c>
      <c r="Z319" s="27">
        <v>10605.698</v>
      </c>
    </row>
    <row r="320" spans="1:26" ht="15" x14ac:dyDescent="0.25">
      <c r="A320" s="13">
        <v>45941</v>
      </c>
      <c r="B320">
        <v>840</v>
      </c>
      <c r="C320">
        <v>613.42200000000003</v>
      </c>
      <c r="D320">
        <v>515.92999999999995</v>
      </c>
      <c r="E320">
        <v>507.822</v>
      </c>
      <c r="F320">
        <v>499.32499999999999</v>
      </c>
      <c r="G320">
        <v>499.26900000000001</v>
      </c>
      <c r="H320">
        <v>439.48700000000002</v>
      </c>
      <c r="I320">
        <v>286.10899999999998</v>
      </c>
      <c r="J320">
        <v>134.20699999999999</v>
      </c>
      <c r="K320">
        <v>108.505</v>
      </c>
      <c r="L320">
        <v>93.238</v>
      </c>
      <c r="M320">
        <v>80.173000000000002</v>
      </c>
      <c r="N320">
        <v>85.783000000000001</v>
      </c>
      <c r="O320">
        <v>88.847999999999999</v>
      </c>
      <c r="P320">
        <v>297.22699999999998</v>
      </c>
      <c r="Q320">
        <v>427.54599999999999</v>
      </c>
      <c r="R320">
        <v>361.78399999999999</v>
      </c>
      <c r="S320">
        <v>280.90800000000002</v>
      </c>
      <c r="T320">
        <v>598.88499999999999</v>
      </c>
      <c r="U320">
        <v>668.15200000000004</v>
      </c>
      <c r="V320">
        <v>593.59500000000003</v>
      </c>
      <c r="W320">
        <v>565.87900000000002</v>
      </c>
      <c r="X320">
        <v>562.87900000000002</v>
      </c>
      <c r="Y320">
        <v>698.09</v>
      </c>
      <c r="Z320" s="27">
        <v>9847.0630000000037</v>
      </c>
    </row>
    <row r="321" spans="1:26" ht="15" x14ac:dyDescent="0.25">
      <c r="A321" s="13">
        <v>45942</v>
      </c>
      <c r="B321">
        <v>821.73699999999997</v>
      </c>
      <c r="C321">
        <v>789.29300000000001</v>
      </c>
      <c r="D321">
        <v>728.4</v>
      </c>
      <c r="E321">
        <v>563.58199999999999</v>
      </c>
      <c r="F321">
        <v>501.96199999999999</v>
      </c>
      <c r="G321">
        <v>497.94099999999997</v>
      </c>
      <c r="H321">
        <v>476.005</v>
      </c>
      <c r="I321">
        <v>442.803</v>
      </c>
      <c r="J321">
        <v>388.36099999999999</v>
      </c>
      <c r="K321">
        <v>262.91300000000001</v>
      </c>
      <c r="L321">
        <v>196.34</v>
      </c>
      <c r="M321">
        <v>158.47200000000001</v>
      </c>
      <c r="N321">
        <v>155.875</v>
      </c>
      <c r="O321">
        <v>161.81800000000001</v>
      </c>
      <c r="P321">
        <v>304.05799999999999</v>
      </c>
      <c r="Q321">
        <v>388.79899999999998</v>
      </c>
      <c r="R321">
        <v>376.95699999999999</v>
      </c>
      <c r="S321">
        <v>373.16500000000002</v>
      </c>
      <c r="T321">
        <v>565.02800000000002</v>
      </c>
      <c r="U321">
        <v>678.41600000000005</v>
      </c>
      <c r="V321">
        <v>670.58100000000002</v>
      </c>
      <c r="W321">
        <v>662.35599999999999</v>
      </c>
      <c r="X321">
        <v>617.05999999999995</v>
      </c>
      <c r="Y321">
        <v>730.82</v>
      </c>
      <c r="Z321" s="27">
        <v>11512.741999999998</v>
      </c>
    </row>
    <row r="322" spans="1:26" ht="15" x14ac:dyDescent="0.25">
      <c r="A322" s="13">
        <v>45943</v>
      </c>
      <c r="B322">
        <v>854.65099999999995</v>
      </c>
      <c r="C322">
        <v>771.08699999999999</v>
      </c>
      <c r="D322">
        <v>685.476</v>
      </c>
      <c r="E322">
        <v>610.64</v>
      </c>
      <c r="F322">
        <v>521.77099999999996</v>
      </c>
      <c r="G322">
        <v>512.87800000000004</v>
      </c>
      <c r="H322">
        <v>479.22199999999998</v>
      </c>
      <c r="I322">
        <v>353.65100000000001</v>
      </c>
      <c r="J322">
        <v>175.08699999999999</v>
      </c>
      <c r="K322">
        <v>95.888000000000005</v>
      </c>
      <c r="L322">
        <v>94.138999999999996</v>
      </c>
      <c r="M322">
        <v>126.849</v>
      </c>
      <c r="N322">
        <v>131.315</v>
      </c>
      <c r="O322">
        <v>120.902</v>
      </c>
      <c r="P322">
        <v>256.13600000000002</v>
      </c>
      <c r="Q322">
        <v>419.57</v>
      </c>
      <c r="R322">
        <v>417.62400000000002</v>
      </c>
      <c r="S322">
        <v>428.15</v>
      </c>
      <c r="T322">
        <v>640.90200000000004</v>
      </c>
      <c r="U322">
        <v>710.18399999999997</v>
      </c>
      <c r="V322">
        <v>645.78200000000004</v>
      </c>
      <c r="W322">
        <v>606.31200000000001</v>
      </c>
      <c r="X322">
        <v>599.30399999999997</v>
      </c>
      <c r="Y322">
        <v>708.18100000000004</v>
      </c>
      <c r="Z322" s="27">
        <v>10965.700999999999</v>
      </c>
    </row>
    <row r="323" spans="1:26" ht="15" x14ac:dyDescent="0.25">
      <c r="A323" s="13">
        <v>45944</v>
      </c>
      <c r="B323">
        <v>809.87199999999996</v>
      </c>
      <c r="C323">
        <v>750.93799999999999</v>
      </c>
      <c r="D323">
        <v>551.79399999999998</v>
      </c>
      <c r="E323">
        <v>506.83300000000003</v>
      </c>
      <c r="F323">
        <v>513.62599999999998</v>
      </c>
      <c r="G323">
        <v>539.45299999999997</v>
      </c>
      <c r="H323">
        <v>490.59100000000001</v>
      </c>
      <c r="I323">
        <v>289.654</v>
      </c>
      <c r="J323">
        <v>207.90700000000001</v>
      </c>
      <c r="K323">
        <v>95.856999999999999</v>
      </c>
      <c r="L323">
        <v>95.278999999999996</v>
      </c>
      <c r="M323">
        <v>125.357</v>
      </c>
      <c r="N323">
        <v>115.944</v>
      </c>
      <c r="O323">
        <v>94.867999999999995</v>
      </c>
      <c r="P323">
        <v>265.358</v>
      </c>
      <c r="Q323">
        <v>409.08300000000003</v>
      </c>
      <c r="R323">
        <v>381.39100000000002</v>
      </c>
      <c r="S323">
        <v>385.38099999999997</v>
      </c>
      <c r="T323">
        <v>674.29100000000005</v>
      </c>
      <c r="U323">
        <v>707.50699999999995</v>
      </c>
      <c r="V323">
        <v>649.52</v>
      </c>
      <c r="W323">
        <v>633.93499999999995</v>
      </c>
      <c r="X323">
        <v>580.59299999999996</v>
      </c>
      <c r="Y323">
        <v>701.26599999999996</v>
      </c>
      <c r="Z323" s="27">
        <v>10576.298000000001</v>
      </c>
    </row>
    <row r="324" spans="1:26" ht="15" x14ac:dyDescent="0.25">
      <c r="A324" s="13">
        <v>45945</v>
      </c>
      <c r="B324">
        <v>380.81900000000002</v>
      </c>
      <c r="C324">
        <v>330.09399999999999</v>
      </c>
      <c r="D324">
        <v>248.85599999999999</v>
      </c>
      <c r="E324">
        <v>118.806</v>
      </c>
      <c r="F324">
        <v>97.290999999999997</v>
      </c>
      <c r="G324">
        <v>97.459000000000003</v>
      </c>
      <c r="H324">
        <v>330.45800000000003</v>
      </c>
      <c r="I324">
        <v>470.69299999999998</v>
      </c>
      <c r="J324">
        <v>350.12799999999999</v>
      </c>
      <c r="K324">
        <v>203.92099999999999</v>
      </c>
      <c r="L324">
        <v>211.98</v>
      </c>
      <c r="M324">
        <v>210.768</v>
      </c>
      <c r="N324">
        <v>356.40499999999997</v>
      </c>
      <c r="O324">
        <v>278.91800000000001</v>
      </c>
      <c r="P324">
        <v>275.56200000000001</v>
      </c>
      <c r="Q324">
        <v>340.58800000000002</v>
      </c>
      <c r="R324">
        <v>197.566</v>
      </c>
      <c r="S324">
        <v>196.07300000000001</v>
      </c>
      <c r="T324">
        <v>320.49799999999999</v>
      </c>
      <c r="U324">
        <v>375.33</v>
      </c>
      <c r="V324">
        <v>318.58800000000002</v>
      </c>
      <c r="W324">
        <v>428.19499999999999</v>
      </c>
      <c r="X324">
        <v>345.40600000000001</v>
      </c>
      <c r="Y324">
        <v>278.38799999999998</v>
      </c>
      <c r="Z324" s="27">
        <v>6762.7899999999991</v>
      </c>
    </row>
    <row r="325" spans="1:26" ht="15" x14ac:dyDescent="0.25">
      <c r="A325" s="13">
        <v>45946</v>
      </c>
      <c r="B325">
        <v>330.43299999999999</v>
      </c>
      <c r="C325">
        <v>267.11099999999999</v>
      </c>
      <c r="D325">
        <v>200.42599999999999</v>
      </c>
      <c r="E325">
        <v>212.6</v>
      </c>
      <c r="F325">
        <v>211.55699999999999</v>
      </c>
      <c r="G325">
        <v>125.083</v>
      </c>
      <c r="H325">
        <v>327.78399999999999</v>
      </c>
      <c r="I325">
        <v>419.00200000000001</v>
      </c>
      <c r="J325">
        <v>276.58</v>
      </c>
      <c r="K325">
        <v>166.154</v>
      </c>
      <c r="L325">
        <v>174.892</v>
      </c>
      <c r="M325">
        <v>171.37</v>
      </c>
      <c r="N325">
        <v>245.21</v>
      </c>
      <c r="O325">
        <v>303.33600000000001</v>
      </c>
      <c r="P325">
        <v>319.30500000000001</v>
      </c>
      <c r="Q325">
        <v>374.79700000000003</v>
      </c>
      <c r="R325">
        <v>330.39699999999999</v>
      </c>
      <c r="S325">
        <v>292.82100000000003</v>
      </c>
      <c r="T325">
        <v>468.28699999999998</v>
      </c>
      <c r="U325">
        <v>440.67099999999999</v>
      </c>
      <c r="V325">
        <v>393.06599999999997</v>
      </c>
      <c r="W325">
        <v>306.64999999999998</v>
      </c>
      <c r="X325">
        <v>207.95500000000001</v>
      </c>
      <c r="Y325">
        <v>294.49</v>
      </c>
      <c r="Z325" s="27">
        <v>6859.976999999999</v>
      </c>
    </row>
    <row r="326" spans="1:26" ht="15" x14ac:dyDescent="0.25">
      <c r="A326" s="13">
        <v>45947</v>
      </c>
      <c r="B326">
        <v>408.024</v>
      </c>
      <c r="C326">
        <v>382.73899999999998</v>
      </c>
      <c r="D326">
        <v>247.77799999999999</v>
      </c>
      <c r="E326">
        <v>117.627</v>
      </c>
      <c r="F326">
        <v>101.45699999999999</v>
      </c>
      <c r="G326">
        <v>95.924999999999997</v>
      </c>
      <c r="H326">
        <v>222.328</v>
      </c>
      <c r="I326">
        <v>197.935</v>
      </c>
      <c r="J326">
        <v>100.44</v>
      </c>
      <c r="K326">
        <v>87.438999999999993</v>
      </c>
      <c r="L326">
        <v>143.59299999999999</v>
      </c>
      <c r="M326">
        <v>212.62200000000001</v>
      </c>
      <c r="N326">
        <v>221.44399999999999</v>
      </c>
      <c r="O326">
        <v>162.29900000000001</v>
      </c>
      <c r="P326">
        <v>216.518</v>
      </c>
      <c r="Q326">
        <v>378.30399999999997</v>
      </c>
      <c r="R326">
        <v>311.83199999999999</v>
      </c>
      <c r="S326">
        <v>430.178</v>
      </c>
      <c r="T326">
        <v>399.46300000000002</v>
      </c>
      <c r="U326">
        <v>332.06099999999998</v>
      </c>
      <c r="V326">
        <v>309.09399999999999</v>
      </c>
      <c r="W326">
        <v>236.97399999999999</v>
      </c>
      <c r="X326">
        <v>180.80099999999999</v>
      </c>
      <c r="Y326">
        <v>248.14400000000001</v>
      </c>
      <c r="Z326" s="27">
        <v>5745.0190000000002</v>
      </c>
    </row>
    <row r="327" spans="1:26" ht="15" x14ac:dyDescent="0.25">
      <c r="A327" s="13">
        <v>45948</v>
      </c>
      <c r="B327">
        <v>687.21299999999997</v>
      </c>
      <c r="C327">
        <v>691.00699999999995</v>
      </c>
      <c r="D327">
        <v>638.952</v>
      </c>
      <c r="E327">
        <v>576.93799999999999</v>
      </c>
      <c r="F327">
        <v>514.21400000000006</v>
      </c>
      <c r="G327">
        <v>500.30399999999997</v>
      </c>
      <c r="H327">
        <v>522.69500000000005</v>
      </c>
      <c r="I327">
        <v>327.928</v>
      </c>
      <c r="J327">
        <v>104.471</v>
      </c>
      <c r="K327">
        <v>103.5</v>
      </c>
      <c r="L327">
        <v>96.253</v>
      </c>
      <c r="M327">
        <v>96.825999999999993</v>
      </c>
      <c r="N327">
        <v>125.628</v>
      </c>
      <c r="O327">
        <v>97.227000000000004</v>
      </c>
      <c r="P327">
        <v>253.227</v>
      </c>
      <c r="Q327">
        <v>354.298</v>
      </c>
      <c r="R327">
        <v>375.197</v>
      </c>
      <c r="S327">
        <v>392.30599999999998</v>
      </c>
      <c r="T327">
        <v>646.101</v>
      </c>
      <c r="U327">
        <v>714.82</v>
      </c>
      <c r="V327">
        <v>693.35400000000004</v>
      </c>
      <c r="W327">
        <v>668.43200000000002</v>
      </c>
      <c r="X327">
        <v>550.86300000000006</v>
      </c>
      <c r="Y327">
        <v>692.05899999999997</v>
      </c>
      <c r="Z327" s="27">
        <v>10423.812999999996</v>
      </c>
    </row>
    <row r="328" spans="1:26" ht="15" x14ac:dyDescent="0.25">
      <c r="A328" s="13">
        <v>45949</v>
      </c>
      <c r="B328">
        <v>830.76800000000003</v>
      </c>
      <c r="C328">
        <v>801.84199999999998</v>
      </c>
      <c r="D328">
        <v>542.98599999999999</v>
      </c>
      <c r="E328">
        <v>502.20800000000003</v>
      </c>
      <c r="F328">
        <v>502.733</v>
      </c>
      <c r="G328">
        <v>533.71900000000005</v>
      </c>
      <c r="H328">
        <v>550.79399999999998</v>
      </c>
      <c r="I328">
        <v>420.36099999999999</v>
      </c>
      <c r="J328">
        <v>519.46100000000001</v>
      </c>
      <c r="K328">
        <v>527.08299999999997</v>
      </c>
      <c r="L328">
        <v>508.72</v>
      </c>
      <c r="M328">
        <v>377.03</v>
      </c>
      <c r="N328">
        <v>367.24700000000001</v>
      </c>
      <c r="O328">
        <v>292.47199999999998</v>
      </c>
      <c r="P328">
        <v>415.54199999999997</v>
      </c>
      <c r="Q328">
        <v>550.23</v>
      </c>
      <c r="R328">
        <v>460.86099999999999</v>
      </c>
      <c r="S328">
        <v>368.65699999999998</v>
      </c>
      <c r="T328">
        <v>726.70399999999995</v>
      </c>
      <c r="U328">
        <v>744.45799999999997</v>
      </c>
      <c r="V328">
        <v>721.56700000000001</v>
      </c>
      <c r="W328">
        <v>713.83199999999999</v>
      </c>
      <c r="X328">
        <v>696.375</v>
      </c>
      <c r="Y328">
        <v>750.12900000000002</v>
      </c>
      <c r="Z328" s="27">
        <v>13425.779</v>
      </c>
    </row>
    <row r="329" spans="1:26" ht="15" x14ac:dyDescent="0.25">
      <c r="A329" s="13">
        <v>45950</v>
      </c>
      <c r="B329">
        <v>781.15200000000004</v>
      </c>
      <c r="C329">
        <v>749.67200000000003</v>
      </c>
      <c r="D329">
        <v>692.529</v>
      </c>
      <c r="E329">
        <v>515.97199999999998</v>
      </c>
      <c r="F329">
        <v>506.75099999999998</v>
      </c>
      <c r="G329">
        <v>504.95800000000003</v>
      </c>
      <c r="H329">
        <v>583.91300000000001</v>
      </c>
      <c r="I329">
        <v>474.97500000000002</v>
      </c>
      <c r="J329">
        <v>440.29300000000001</v>
      </c>
      <c r="K329">
        <v>388.58600000000001</v>
      </c>
      <c r="L329">
        <v>374.01499999999999</v>
      </c>
      <c r="M329">
        <v>314.12700000000001</v>
      </c>
      <c r="N329">
        <v>340.01600000000002</v>
      </c>
      <c r="O329">
        <v>308.15199999999999</v>
      </c>
      <c r="P329">
        <v>405.21100000000001</v>
      </c>
      <c r="Q329">
        <v>505.02199999999999</v>
      </c>
      <c r="R329">
        <v>557.75</v>
      </c>
      <c r="S329">
        <v>474.73599999999999</v>
      </c>
      <c r="T329">
        <v>832.702</v>
      </c>
      <c r="U329">
        <v>861.22400000000005</v>
      </c>
      <c r="V329">
        <v>848.2</v>
      </c>
      <c r="W329">
        <v>766.43799999999999</v>
      </c>
      <c r="X329">
        <v>666.88499999999999</v>
      </c>
      <c r="Y329">
        <v>758.90899999999999</v>
      </c>
      <c r="Z329" s="27">
        <v>13652.188000000002</v>
      </c>
    </row>
    <row r="330" spans="1:26" ht="15" x14ac:dyDescent="0.25">
      <c r="A330" s="13">
        <v>45951</v>
      </c>
      <c r="B330">
        <v>865.25900000000001</v>
      </c>
      <c r="C330">
        <v>801.55700000000002</v>
      </c>
      <c r="D330">
        <v>702.73099999999999</v>
      </c>
      <c r="E330">
        <v>613.96</v>
      </c>
      <c r="F330">
        <v>555.93299999999999</v>
      </c>
      <c r="G330">
        <v>507.24099999999999</v>
      </c>
      <c r="H330">
        <v>553.96199999999999</v>
      </c>
      <c r="I330">
        <v>521.70600000000002</v>
      </c>
      <c r="J330">
        <v>581.12199999999996</v>
      </c>
      <c r="K330">
        <v>298.65600000000001</v>
      </c>
      <c r="L330">
        <v>294.44600000000003</v>
      </c>
      <c r="M330">
        <v>304.93299999999999</v>
      </c>
      <c r="N330">
        <v>314.28500000000003</v>
      </c>
      <c r="O330">
        <v>227.149</v>
      </c>
      <c r="P330">
        <v>347.24</v>
      </c>
      <c r="Q330">
        <v>483.46199999999999</v>
      </c>
      <c r="R330">
        <v>521.577</v>
      </c>
      <c r="S330">
        <v>502.72899999999998</v>
      </c>
      <c r="T330">
        <v>922.36400000000003</v>
      </c>
      <c r="U330">
        <v>914.54300000000001</v>
      </c>
      <c r="V330">
        <v>810.58799999999997</v>
      </c>
      <c r="W330">
        <v>725.21199999999999</v>
      </c>
      <c r="X330">
        <v>698.74599999999998</v>
      </c>
      <c r="Y330">
        <v>756.63699999999994</v>
      </c>
      <c r="Z330" s="27">
        <v>13826.037999999997</v>
      </c>
    </row>
    <row r="331" spans="1:26" ht="15" x14ac:dyDescent="0.25">
      <c r="A331" s="13">
        <v>45952</v>
      </c>
      <c r="B331">
        <v>822.70299999999997</v>
      </c>
      <c r="C331">
        <v>753.39599999999996</v>
      </c>
      <c r="D331">
        <v>705.93399999999997</v>
      </c>
      <c r="E331">
        <v>558.44399999999996</v>
      </c>
      <c r="F331">
        <v>503.291</v>
      </c>
      <c r="G331">
        <v>501.49200000000002</v>
      </c>
      <c r="H331">
        <v>542.15599999999995</v>
      </c>
      <c r="I331">
        <v>474.51400000000001</v>
      </c>
      <c r="J331">
        <v>483.38</v>
      </c>
      <c r="K331">
        <v>315.55799999999999</v>
      </c>
      <c r="L331">
        <v>308.70800000000003</v>
      </c>
      <c r="M331">
        <v>326.78699999999998</v>
      </c>
      <c r="N331">
        <v>306.54599999999999</v>
      </c>
      <c r="O331">
        <v>251.73599999999999</v>
      </c>
      <c r="P331">
        <v>378.36700000000002</v>
      </c>
      <c r="Q331">
        <v>514.90700000000004</v>
      </c>
      <c r="R331">
        <v>586.78499999999997</v>
      </c>
      <c r="S331">
        <v>569.44799999999998</v>
      </c>
      <c r="T331">
        <v>925.07899999999995</v>
      </c>
      <c r="U331">
        <v>859.63599999999997</v>
      </c>
      <c r="V331">
        <v>803.61500000000001</v>
      </c>
      <c r="W331">
        <v>816.822</v>
      </c>
      <c r="X331">
        <v>720.38</v>
      </c>
      <c r="Y331">
        <v>714.77300000000002</v>
      </c>
      <c r="Z331" s="27">
        <v>13744.457</v>
      </c>
    </row>
    <row r="332" spans="1:26" ht="15" x14ac:dyDescent="0.25">
      <c r="A332" s="13">
        <v>45953</v>
      </c>
      <c r="B332">
        <v>787.03</v>
      </c>
      <c r="C332">
        <v>752.30200000000002</v>
      </c>
      <c r="D332">
        <v>656.995</v>
      </c>
      <c r="E332">
        <v>550.22699999999998</v>
      </c>
      <c r="F332">
        <v>515.15099999999995</v>
      </c>
      <c r="G332">
        <v>509.714</v>
      </c>
      <c r="H332">
        <v>617.70299999999997</v>
      </c>
      <c r="I332">
        <v>567.05799999999999</v>
      </c>
      <c r="J332">
        <v>658.96900000000005</v>
      </c>
      <c r="K332">
        <v>381.14499999999998</v>
      </c>
      <c r="L332">
        <v>319.87400000000002</v>
      </c>
      <c r="M332">
        <v>317.76100000000002</v>
      </c>
      <c r="N332">
        <v>353.137</v>
      </c>
      <c r="O332">
        <v>268.20999999999998</v>
      </c>
      <c r="P332">
        <v>354.46100000000001</v>
      </c>
      <c r="Q332">
        <v>449.928</v>
      </c>
      <c r="R332">
        <v>435.19400000000002</v>
      </c>
      <c r="S332">
        <v>373.59399999999999</v>
      </c>
      <c r="T332">
        <v>845.202</v>
      </c>
      <c r="U332">
        <v>834.94600000000003</v>
      </c>
      <c r="V332">
        <v>776.74</v>
      </c>
      <c r="W332">
        <v>738.22400000000005</v>
      </c>
      <c r="X332">
        <v>744.99699999999996</v>
      </c>
      <c r="Y332">
        <v>798.41700000000003</v>
      </c>
      <c r="Z332" s="27">
        <v>13606.978999999998</v>
      </c>
    </row>
    <row r="333" spans="1:26" ht="15" x14ac:dyDescent="0.25">
      <c r="A333" s="13">
        <v>45954</v>
      </c>
      <c r="B333">
        <v>877.01499999999999</v>
      </c>
      <c r="C333">
        <v>832.56500000000005</v>
      </c>
      <c r="D333">
        <v>783.23400000000004</v>
      </c>
      <c r="E333">
        <v>641.64499999999998</v>
      </c>
      <c r="F333">
        <v>591.07100000000003</v>
      </c>
      <c r="G333">
        <v>545.93399999999997</v>
      </c>
      <c r="H333">
        <v>571.28399999999999</v>
      </c>
      <c r="I333">
        <v>431.41300000000001</v>
      </c>
      <c r="J333">
        <v>300.32900000000001</v>
      </c>
      <c r="K333">
        <v>212.732</v>
      </c>
      <c r="L333">
        <v>240.28200000000001</v>
      </c>
      <c r="M333">
        <v>219.85400000000001</v>
      </c>
      <c r="N333">
        <v>146.953</v>
      </c>
      <c r="O333">
        <v>177.66900000000001</v>
      </c>
      <c r="P333">
        <v>354.75299999999999</v>
      </c>
      <c r="Q333">
        <v>437.31400000000002</v>
      </c>
      <c r="R333">
        <v>502.10300000000001</v>
      </c>
      <c r="S333">
        <v>550.62</v>
      </c>
      <c r="T333">
        <v>903.14099999999996</v>
      </c>
      <c r="U333">
        <v>813.77700000000004</v>
      </c>
      <c r="V333">
        <v>786.89300000000003</v>
      </c>
      <c r="W333">
        <v>642.68499999999995</v>
      </c>
      <c r="X333">
        <v>572.49599999999998</v>
      </c>
      <c r="Y333">
        <v>671.09199999999998</v>
      </c>
      <c r="Z333" s="27">
        <v>12806.853999999999</v>
      </c>
    </row>
    <row r="334" spans="1:26" ht="15" x14ac:dyDescent="0.25">
      <c r="A334" s="13">
        <v>45955</v>
      </c>
      <c r="B334">
        <v>779.93700000000001</v>
      </c>
      <c r="C334">
        <v>613.82100000000003</v>
      </c>
      <c r="D334">
        <v>531.67399999999998</v>
      </c>
      <c r="E334">
        <v>527.02099999999996</v>
      </c>
      <c r="F334">
        <v>498.74799999999999</v>
      </c>
      <c r="G334">
        <v>494.35700000000003</v>
      </c>
      <c r="H334">
        <v>506.935</v>
      </c>
      <c r="I334">
        <v>296.87799999999999</v>
      </c>
      <c r="J334">
        <v>157.185</v>
      </c>
      <c r="K334">
        <v>108.651</v>
      </c>
      <c r="L334">
        <v>107.958</v>
      </c>
      <c r="M334">
        <v>144.756</v>
      </c>
      <c r="N334">
        <v>133.41300000000001</v>
      </c>
      <c r="O334">
        <v>100.508</v>
      </c>
      <c r="P334">
        <v>278.476</v>
      </c>
      <c r="Q334">
        <v>394.06400000000002</v>
      </c>
      <c r="R334">
        <v>426.93099999999998</v>
      </c>
      <c r="S334">
        <v>438.40699999999998</v>
      </c>
      <c r="T334">
        <v>752.38400000000001</v>
      </c>
      <c r="U334">
        <v>681.17399999999998</v>
      </c>
      <c r="V334">
        <v>667.85599999999999</v>
      </c>
      <c r="W334">
        <v>644.99699999999996</v>
      </c>
      <c r="X334">
        <v>552.93299999999999</v>
      </c>
      <c r="Y334">
        <v>723.03800000000001</v>
      </c>
      <c r="Z334" s="27">
        <v>10562.101999999999</v>
      </c>
    </row>
    <row r="335" spans="1:26" ht="15" x14ac:dyDescent="0.25">
      <c r="A335" s="13">
        <v>45956</v>
      </c>
      <c r="B335">
        <v>463.779</v>
      </c>
      <c r="C335">
        <v>626.77099999999996</v>
      </c>
      <c r="D335">
        <v>148.364</v>
      </c>
      <c r="E335">
        <v>117.032</v>
      </c>
      <c r="F335">
        <v>111.59699999999999</v>
      </c>
      <c r="G335">
        <v>107.71</v>
      </c>
      <c r="H335">
        <v>252.916</v>
      </c>
      <c r="I335">
        <v>403.166</v>
      </c>
      <c r="J335">
        <v>395.399</v>
      </c>
      <c r="K335">
        <v>319.59399999999999</v>
      </c>
      <c r="L335">
        <v>238.41399999999999</v>
      </c>
      <c r="M335">
        <v>227.05500000000001</v>
      </c>
      <c r="N335">
        <v>255.68299999999999</v>
      </c>
      <c r="O335">
        <v>347.50700000000001</v>
      </c>
      <c r="P335">
        <v>388.74900000000002</v>
      </c>
      <c r="Q335">
        <v>519.14400000000001</v>
      </c>
      <c r="R335">
        <v>574.44000000000005</v>
      </c>
      <c r="S335">
        <v>620.197</v>
      </c>
      <c r="T335">
        <v>409.923</v>
      </c>
      <c r="U335">
        <v>322.98200000000003</v>
      </c>
      <c r="V335">
        <v>239.83099999999999</v>
      </c>
      <c r="W335">
        <v>204.553</v>
      </c>
      <c r="X335">
        <v>189.024</v>
      </c>
      <c r="Y335">
        <v>291.86200000000002</v>
      </c>
      <c r="Z335" s="27">
        <v>7775.692</v>
      </c>
    </row>
    <row r="336" spans="1:26" ht="15" x14ac:dyDescent="0.25">
      <c r="A336" s="13">
        <v>45957</v>
      </c>
      <c r="B336">
        <v>779.18100000000004</v>
      </c>
      <c r="C336">
        <v>700.69799999999998</v>
      </c>
      <c r="D336">
        <v>599.02</v>
      </c>
      <c r="E336">
        <v>578.798</v>
      </c>
      <c r="F336">
        <v>491.44900000000001</v>
      </c>
      <c r="G336">
        <v>396.97500000000002</v>
      </c>
      <c r="H336">
        <v>361.87400000000002</v>
      </c>
      <c r="I336">
        <v>531.43899999999996</v>
      </c>
      <c r="J336">
        <v>483.55</v>
      </c>
      <c r="K336">
        <v>316.36099999999999</v>
      </c>
      <c r="L336">
        <v>308.64800000000002</v>
      </c>
      <c r="M336">
        <v>302.12299999999999</v>
      </c>
      <c r="N336">
        <v>289.49099999999999</v>
      </c>
      <c r="O336">
        <v>238.01599999999999</v>
      </c>
      <c r="P336">
        <v>362.95</v>
      </c>
      <c r="Q336">
        <v>607.92100000000005</v>
      </c>
      <c r="R336">
        <v>596.10299999999995</v>
      </c>
      <c r="S336">
        <v>934.41099999999994</v>
      </c>
      <c r="T336">
        <v>886.78399999999999</v>
      </c>
      <c r="U336">
        <v>845.75800000000004</v>
      </c>
      <c r="V336">
        <v>809.59299999999996</v>
      </c>
      <c r="W336">
        <v>706.43</v>
      </c>
      <c r="X336">
        <v>680.70799999999997</v>
      </c>
      <c r="Y336">
        <v>803.11599999999999</v>
      </c>
      <c r="Z336" s="27">
        <v>13611.397000000001</v>
      </c>
    </row>
    <row r="337" spans="1:26" ht="15" x14ac:dyDescent="0.25">
      <c r="A337" s="13">
        <v>45958</v>
      </c>
      <c r="B337">
        <v>873.62599999999998</v>
      </c>
      <c r="C337">
        <v>862.82899999999995</v>
      </c>
      <c r="D337">
        <v>809.57899999999995</v>
      </c>
      <c r="E337">
        <v>750.31</v>
      </c>
      <c r="F337">
        <v>642.77700000000004</v>
      </c>
      <c r="G337">
        <v>489.47500000000002</v>
      </c>
      <c r="H337">
        <v>343.63600000000002</v>
      </c>
      <c r="I337">
        <v>443.77199999999999</v>
      </c>
      <c r="J337">
        <v>404.726</v>
      </c>
      <c r="K337">
        <v>329.64</v>
      </c>
      <c r="L337">
        <v>322.85500000000002</v>
      </c>
      <c r="M337">
        <v>332.68599999999998</v>
      </c>
      <c r="N337">
        <v>338.09500000000003</v>
      </c>
      <c r="O337">
        <v>346.084</v>
      </c>
      <c r="P337">
        <v>512.85199999999998</v>
      </c>
      <c r="Q337">
        <v>664.07100000000003</v>
      </c>
      <c r="R337">
        <v>713.93499999999995</v>
      </c>
      <c r="S337">
        <v>1018.962</v>
      </c>
      <c r="T337">
        <v>914.73900000000003</v>
      </c>
      <c r="U337">
        <v>828.12</v>
      </c>
      <c r="V337">
        <v>787.68399999999997</v>
      </c>
      <c r="W337">
        <v>713.65899999999999</v>
      </c>
      <c r="X337">
        <v>604.60299999999995</v>
      </c>
      <c r="Y337">
        <v>696.35900000000004</v>
      </c>
      <c r="Z337" s="27">
        <v>14745.073999999999</v>
      </c>
    </row>
    <row r="338" spans="1:26" ht="15" x14ac:dyDescent="0.25">
      <c r="A338" s="13">
        <v>45959</v>
      </c>
      <c r="B338">
        <v>783.48</v>
      </c>
      <c r="C338">
        <v>730.40700000000004</v>
      </c>
      <c r="D338">
        <v>636.30499999999995</v>
      </c>
      <c r="E338">
        <v>615.86</v>
      </c>
      <c r="F338">
        <v>528.32899999999995</v>
      </c>
      <c r="G338">
        <v>431.20299999999997</v>
      </c>
      <c r="H338">
        <v>329.39699999999999</v>
      </c>
      <c r="I338">
        <v>481.36099999999999</v>
      </c>
      <c r="J338">
        <v>574.91300000000001</v>
      </c>
      <c r="K338">
        <v>395.24099999999999</v>
      </c>
      <c r="L338">
        <v>345.84699999999998</v>
      </c>
      <c r="M338">
        <v>334.04199999999997</v>
      </c>
      <c r="N338">
        <v>415.16500000000002</v>
      </c>
      <c r="O338">
        <v>380.798</v>
      </c>
      <c r="P338">
        <v>486.98899999999998</v>
      </c>
      <c r="Q338">
        <v>660.79100000000005</v>
      </c>
      <c r="R338">
        <v>536.07799999999997</v>
      </c>
      <c r="S338">
        <v>855.79600000000005</v>
      </c>
      <c r="T338">
        <v>877.28300000000002</v>
      </c>
      <c r="U338">
        <v>828.36300000000006</v>
      </c>
      <c r="V338">
        <v>838.58100000000002</v>
      </c>
      <c r="W338">
        <v>690.82500000000005</v>
      </c>
      <c r="X338">
        <v>704.16899999999998</v>
      </c>
      <c r="Y338">
        <v>745.16399999999999</v>
      </c>
      <c r="Z338" s="27">
        <v>14206.387000000001</v>
      </c>
    </row>
    <row r="339" spans="1:26" ht="15" x14ac:dyDescent="0.25">
      <c r="A339" s="13">
        <v>45960</v>
      </c>
      <c r="B339">
        <v>779.61</v>
      </c>
      <c r="C339">
        <v>769.93399999999997</v>
      </c>
      <c r="D339">
        <v>719.15300000000002</v>
      </c>
      <c r="E339">
        <v>658.99300000000005</v>
      </c>
      <c r="F339">
        <v>599.04999999999995</v>
      </c>
      <c r="G339">
        <v>430.94400000000002</v>
      </c>
      <c r="H339">
        <v>294.488</v>
      </c>
      <c r="I339">
        <v>325.935</v>
      </c>
      <c r="J339">
        <v>317.30099999999999</v>
      </c>
      <c r="K339">
        <v>344.39100000000002</v>
      </c>
      <c r="L339">
        <v>427.86099999999999</v>
      </c>
      <c r="M339">
        <v>423.69299999999998</v>
      </c>
      <c r="N339">
        <v>359.27300000000002</v>
      </c>
      <c r="O339">
        <v>274.42700000000002</v>
      </c>
      <c r="P339">
        <v>427.76600000000002</v>
      </c>
      <c r="Q339">
        <v>612.11599999999999</v>
      </c>
      <c r="R339">
        <v>637.99099999999999</v>
      </c>
      <c r="S339">
        <v>912.72500000000002</v>
      </c>
      <c r="T339">
        <v>842.21500000000003</v>
      </c>
      <c r="U339">
        <v>777.06100000000004</v>
      </c>
      <c r="V339">
        <v>724.96500000000003</v>
      </c>
      <c r="W339">
        <v>715.84500000000003</v>
      </c>
      <c r="X339">
        <v>692.61300000000006</v>
      </c>
      <c r="Y339">
        <v>783.62199999999996</v>
      </c>
      <c r="Z339" s="27">
        <v>13851.971999999998</v>
      </c>
    </row>
    <row r="340" spans="1:26" ht="15" x14ac:dyDescent="0.25">
      <c r="A340" s="13">
        <v>45961</v>
      </c>
      <c r="B340">
        <v>868.33500000000004</v>
      </c>
      <c r="C340">
        <v>802.01199999999994</v>
      </c>
      <c r="D340">
        <v>712.81600000000003</v>
      </c>
      <c r="E340">
        <v>686.62400000000002</v>
      </c>
      <c r="F340">
        <v>613.44100000000003</v>
      </c>
      <c r="G340">
        <v>498.38900000000001</v>
      </c>
      <c r="H340">
        <v>334.887</v>
      </c>
      <c r="I340">
        <v>384.709</v>
      </c>
      <c r="J340">
        <v>314.096</v>
      </c>
      <c r="K340">
        <v>249.096</v>
      </c>
      <c r="L340">
        <v>227.34399999999999</v>
      </c>
      <c r="M340">
        <v>169.56800000000001</v>
      </c>
      <c r="N340">
        <v>130.92500000000001</v>
      </c>
      <c r="O340">
        <v>124.497</v>
      </c>
      <c r="P340">
        <v>349.96899999999999</v>
      </c>
      <c r="Q340">
        <v>575.90700000000004</v>
      </c>
      <c r="R340">
        <v>570.35799999999995</v>
      </c>
      <c r="S340">
        <v>869.68100000000004</v>
      </c>
      <c r="T340">
        <v>779.65899999999999</v>
      </c>
      <c r="U340">
        <v>735.98299999999995</v>
      </c>
      <c r="V340">
        <v>662.45899999999995</v>
      </c>
      <c r="W340">
        <v>652.21400000000006</v>
      </c>
      <c r="X340">
        <v>672.94399999999996</v>
      </c>
      <c r="Y340">
        <v>704.75</v>
      </c>
      <c r="Z340" s="27">
        <v>12690.663</v>
      </c>
    </row>
    <row r="341" spans="1:26" ht="15" x14ac:dyDescent="0.25">
      <c r="A341" s="13">
        <v>45962</v>
      </c>
      <c r="B341">
        <v>659.87699999999995</v>
      </c>
      <c r="C341">
        <v>693.24699999999996</v>
      </c>
      <c r="D341">
        <v>753.56799999999998</v>
      </c>
      <c r="E341">
        <v>728.08199999999999</v>
      </c>
      <c r="F341">
        <v>719.46100000000001</v>
      </c>
      <c r="G341">
        <v>608.00599999999997</v>
      </c>
      <c r="H341">
        <v>344.19400000000002</v>
      </c>
      <c r="I341">
        <v>338.822</v>
      </c>
      <c r="J341">
        <v>201.01400000000001</v>
      </c>
      <c r="K341">
        <v>99.754000000000005</v>
      </c>
      <c r="L341">
        <v>90.052000000000007</v>
      </c>
      <c r="M341">
        <v>81.667000000000002</v>
      </c>
      <c r="N341">
        <v>82.063000000000002</v>
      </c>
      <c r="O341">
        <v>94.483000000000004</v>
      </c>
      <c r="P341">
        <v>320.23700000000002</v>
      </c>
      <c r="Q341">
        <v>529.16</v>
      </c>
      <c r="R341">
        <v>563.39400000000001</v>
      </c>
      <c r="S341">
        <v>927.44100000000003</v>
      </c>
      <c r="T341">
        <v>880.44</v>
      </c>
      <c r="U341">
        <v>809.41899999999998</v>
      </c>
      <c r="V341">
        <v>810.25699999999995</v>
      </c>
      <c r="W341">
        <v>729.85500000000002</v>
      </c>
      <c r="X341">
        <v>727.899</v>
      </c>
      <c r="Y341">
        <v>829.02099999999996</v>
      </c>
      <c r="Z341" s="27">
        <v>12621.413</v>
      </c>
    </row>
    <row r="342" spans="1:26" ht="15" x14ac:dyDescent="0.25">
      <c r="A342" s="13">
        <v>45963</v>
      </c>
      <c r="B342">
        <v>821.471</v>
      </c>
      <c r="C342">
        <v>806.79499999999996</v>
      </c>
      <c r="D342">
        <v>716.37699999999995</v>
      </c>
      <c r="E342">
        <v>700.74099999999999</v>
      </c>
      <c r="F342">
        <v>629.90099999999995</v>
      </c>
      <c r="G342">
        <v>537.04200000000003</v>
      </c>
      <c r="H342">
        <v>381.053</v>
      </c>
      <c r="I342">
        <v>506.822</v>
      </c>
      <c r="J342">
        <v>555.07899999999995</v>
      </c>
      <c r="K342">
        <v>439.19499999999999</v>
      </c>
      <c r="L342">
        <v>425.36399999999998</v>
      </c>
      <c r="M342">
        <v>403.05</v>
      </c>
      <c r="N342">
        <v>454.786</v>
      </c>
      <c r="O342">
        <v>317.22500000000002</v>
      </c>
      <c r="P342">
        <v>494.39299999999997</v>
      </c>
      <c r="Q342">
        <v>601.52300000000002</v>
      </c>
      <c r="R342">
        <v>581.226</v>
      </c>
      <c r="S342">
        <v>1064.4880000000001</v>
      </c>
      <c r="T342">
        <v>975.48099999999999</v>
      </c>
      <c r="U342">
        <v>1004.854</v>
      </c>
      <c r="V342">
        <v>867.06500000000005</v>
      </c>
      <c r="W342">
        <v>733.16200000000003</v>
      </c>
      <c r="X342">
        <v>741.13400000000001</v>
      </c>
      <c r="Y342">
        <v>761.25699999999995</v>
      </c>
      <c r="Z342" s="27">
        <v>15519.483999999999</v>
      </c>
    </row>
    <row r="343" spans="1:26" ht="15" x14ac:dyDescent="0.25">
      <c r="A343" s="13">
        <v>45964</v>
      </c>
      <c r="B343">
        <v>831.90300000000002</v>
      </c>
      <c r="C343">
        <v>629.68799999999999</v>
      </c>
      <c r="D343">
        <v>576.64599999999996</v>
      </c>
      <c r="E343">
        <v>518.72699999999998</v>
      </c>
      <c r="F343">
        <v>513.77599999999995</v>
      </c>
      <c r="G343">
        <v>445.09399999999999</v>
      </c>
      <c r="H343">
        <v>317.678</v>
      </c>
      <c r="I343">
        <v>537.86199999999997</v>
      </c>
      <c r="J343">
        <v>557.00099999999998</v>
      </c>
      <c r="K343">
        <v>344.27</v>
      </c>
      <c r="L343">
        <v>350.04399999999998</v>
      </c>
      <c r="M343">
        <v>370.58300000000003</v>
      </c>
      <c r="N343">
        <v>401.25900000000001</v>
      </c>
      <c r="O343">
        <v>393.48500000000001</v>
      </c>
      <c r="P343">
        <v>506.916</v>
      </c>
      <c r="Q343">
        <v>640.29</v>
      </c>
      <c r="R343">
        <v>731.476</v>
      </c>
      <c r="S343">
        <v>960.21400000000006</v>
      </c>
      <c r="T343">
        <v>880.06700000000001</v>
      </c>
      <c r="U343">
        <v>855.72</v>
      </c>
      <c r="V343">
        <v>827.32100000000003</v>
      </c>
      <c r="W343">
        <v>729.73400000000004</v>
      </c>
      <c r="X343">
        <v>709.79399999999998</v>
      </c>
      <c r="Y343">
        <v>766.077</v>
      </c>
      <c r="Z343" s="27">
        <v>14395.624999999998</v>
      </c>
    </row>
    <row r="344" spans="1:26" ht="15" x14ac:dyDescent="0.25">
      <c r="A344" s="13">
        <v>45965</v>
      </c>
      <c r="B344">
        <v>616.69000000000005</v>
      </c>
      <c r="C344">
        <v>559.10799999999995</v>
      </c>
      <c r="D344">
        <v>433.83800000000002</v>
      </c>
      <c r="E344">
        <v>294.24400000000003</v>
      </c>
      <c r="F344">
        <v>258.83199999999999</v>
      </c>
      <c r="G344">
        <v>237.27500000000001</v>
      </c>
      <c r="H344">
        <v>344.37</v>
      </c>
      <c r="I344">
        <v>569.41</v>
      </c>
      <c r="J344">
        <v>630.83100000000002</v>
      </c>
      <c r="K344">
        <v>501.79700000000003</v>
      </c>
      <c r="L344">
        <v>509.01400000000001</v>
      </c>
      <c r="M344">
        <v>385.952</v>
      </c>
      <c r="N344">
        <v>440.89699999999999</v>
      </c>
      <c r="O344">
        <v>345.202</v>
      </c>
      <c r="P344">
        <v>473.25299999999999</v>
      </c>
      <c r="Q344">
        <v>642.94000000000005</v>
      </c>
      <c r="R344">
        <v>567.476</v>
      </c>
      <c r="S344">
        <v>523.70699999999999</v>
      </c>
      <c r="T344">
        <v>455.01</v>
      </c>
      <c r="U344">
        <v>415.33</v>
      </c>
      <c r="V344">
        <v>396.80099999999999</v>
      </c>
      <c r="W344">
        <v>350.721</v>
      </c>
      <c r="X344">
        <v>384.91</v>
      </c>
      <c r="Y344">
        <v>546.03099999999995</v>
      </c>
      <c r="Z344" s="27">
        <v>10883.638999999999</v>
      </c>
    </row>
    <row r="345" spans="1:26" ht="15" x14ac:dyDescent="0.25">
      <c r="A345" s="13">
        <v>45966</v>
      </c>
      <c r="B345">
        <v>546.33000000000004</v>
      </c>
      <c r="C345">
        <v>516.33699999999999</v>
      </c>
      <c r="D345">
        <v>444.03300000000002</v>
      </c>
      <c r="E345">
        <v>277.25599999999997</v>
      </c>
      <c r="F345">
        <v>253.41300000000001</v>
      </c>
      <c r="G345">
        <v>236.15700000000001</v>
      </c>
      <c r="H345">
        <v>324.62200000000001</v>
      </c>
      <c r="I345">
        <v>528.09299999999996</v>
      </c>
      <c r="J345">
        <v>576.24300000000005</v>
      </c>
      <c r="K345">
        <v>393.976</v>
      </c>
      <c r="L345">
        <v>368.49599999999998</v>
      </c>
      <c r="M345">
        <v>438.74900000000002</v>
      </c>
      <c r="N345">
        <v>435.55500000000001</v>
      </c>
      <c r="O345">
        <v>422.57900000000001</v>
      </c>
      <c r="P345">
        <v>495.83600000000001</v>
      </c>
      <c r="Q345">
        <v>718.09299999999996</v>
      </c>
      <c r="R345">
        <v>764.19500000000005</v>
      </c>
      <c r="S345">
        <v>685.68200000000002</v>
      </c>
      <c r="T345">
        <v>664.07500000000005</v>
      </c>
      <c r="U345">
        <v>572.23099999999999</v>
      </c>
      <c r="V345">
        <v>517.55200000000002</v>
      </c>
      <c r="W345">
        <v>488.64400000000001</v>
      </c>
      <c r="X345">
        <v>552.96500000000003</v>
      </c>
      <c r="Y345">
        <v>573.65899999999999</v>
      </c>
      <c r="Z345" s="27">
        <v>11794.770999999999</v>
      </c>
    </row>
    <row r="346" spans="1:26" ht="15" x14ac:dyDescent="0.25">
      <c r="A346" s="13">
        <v>45967</v>
      </c>
      <c r="B346">
        <v>824.12099999999998</v>
      </c>
      <c r="C346">
        <v>794.822</v>
      </c>
      <c r="D346">
        <v>674.995</v>
      </c>
      <c r="E346">
        <v>551.41099999999994</v>
      </c>
      <c r="F346">
        <v>501.1</v>
      </c>
      <c r="G346">
        <v>461.786</v>
      </c>
      <c r="H346">
        <v>350.04599999999999</v>
      </c>
      <c r="I346">
        <v>508.03899999999999</v>
      </c>
      <c r="J346">
        <v>587.81700000000001</v>
      </c>
      <c r="K346">
        <v>342.87299999999999</v>
      </c>
      <c r="L346">
        <v>338.25</v>
      </c>
      <c r="M346">
        <v>349.21300000000002</v>
      </c>
      <c r="N346">
        <v>360.96300000000002</v>
      </c>
      <c r="O346">
        <v>290.99700000000001</v>
      </c>
      <c r="P346">
        <v>484.47500000000002</v>
      </c>
      <c r="Q346">
        <v>714.99400000000003</v>
      </c>
      <c r="R346">
        <v>768.15700000000004</v>
      </c>
      <c r="S346">
        <v>934.48</v>
      </c>
      <c r="T346">
        <v>789.90800000000002</v>
      </c>
      <c r="U346">
        <v>695.54</v>
      </c>
      <c r="V346">
        <v>649.90300000000002</v>
      </c>
      <c r="W346">
        <v>738.41200000000003</v>
      </c>
      <c r="X346">
        <v>694.30799999999999</v>
      </c>
      <c r="Y346">
        <v>769.245</v>
      </c>
      <c r="Z346" s="27">
        <v>14175.854999999998</v>
      </c>
    </row>
    <row r="347" spans="1:26" ht="15" x14ac:dyDescent="0.25">
      <c r="A347" s="13">
        <v>45968</v>
      </c>
      <c r="B347">
        <v>824.12400000000002</v>
      </c>
      <c r="C347">
        <v>807.39300000000003</v>
      </c>
      <c r="D347">
        <v>730.798</v>
      </c>
      <c r="E347">
        <v>596.46900000000005</v>
      </c>
      <c r="F347">
        <v>525.55200000000002</v>
      </c>
      <c r="G347">
        <v>483.59199999999998</v>
      </c>
      <c r="H347">
        <v>293.291</v>
      </c>
      <c r="I347">
        <v>400.90300000000002</v>
      </c>
      <c r="J347">
        <v>260.13200000000001</v>
      </c>
      <c r="K347">
        <v>193.08099999999999</v>
      </c>
      <c r="L347">
        <v>219.66300000000001</v>
      </c>
      <c r="M347">
        <v>205.4</v>
      </c>
      <c r="N347">
        <v>223.15600000000001</v>
      </c>
      <c r="O347">
        <v>215.56100000000001</v>
      </c>
      <c r="P347">
        <v>456.53800000000001</v>
      </c>
      <c r="Q347">
        <v>580.745</v>
      </c>
      <c r="R347">
        <v>608.84400000000005</v>
      </c>
      <c r="S347">
        <v>904.36599999999999</v>
      </c>
      <c r="T347">
        <v>873.30100000000004</v>
      </c>
      <c r="U347">
        <v>707.76800000000003</v>
      </c>
      <c r="V347">
        <v>616.92399999999998</v>
      </c>
      <c r="W347">
        <v>557.46799999999996</v>
      </c>
      <c r="X347">
        <v>553.47199999999998</v>
      </c>
      <c r="Y347">
        <v>698.75800000000004</v>
      </c>
      <c r="Z347" s="27">
        <v>12537.298999999999</v>
      </c>
    </row>
    <row r="348" spans="1:26" ht="15" x14ac:dyDescent="0.25">
      <c r="A348" s="13">
        <v>45969</v>
      </c>
      <c r="B348">
        <v>853.61099999999999</v>
      </c>
      <c r="C348">
        <v>651.904</v>
      </c>
      <c r="D348">
        <v>518.25099999999998</v>
      </c>
      <c r="E348">
        <v>514.803</v>
      </c>
      <c r="F348">
        <v>508.209</v>
      </c>
      <c r="G348">
        <v>455.916</v>
      </c>
      <c r="H348">
        <v>281.49400000000003</v>
      </c>
      <c r="I348">
        <v>365.154</v>
      </c>
      <c r="J348">
        <v>160.309</v>
      </c>
      <c r="K348">
        <v>103.92</v>
      </c>
      <c r="L348">
        <v>110.22499999999999</v>
      </c>
      <c r="M348">
        <v>116.77800000000001</v>
      </c>
      <c r="N348">
        <v>117.86499999999999</v>
      </c>
      <c r="O348">
        <v>145.08799999999999</v>
      </c>
      <c r="P348">
        <v>325.14800000000002</v>
      </c>
      <c r="Q348">
        <v>478.10199999999998</v>
      </c>
      <c r="R348">
        <v>518.69100000000003</v>
      </c>
      <c r="S348">
        <v>767.65200000000004</v>
      </c>
      <c r="T348">
        <v>797.14300000000003</v>
      </c>
      <c r="U348">
        <v>913.67899999999997</v>
      </c>
      <c r="V348">
        <v>706.05200000000002</v>
      </c>
      <c r="W348">
        <v>578.07600000000002</v>
      </c>
      <c r="X348">
        <v>547.93499999999995</v>
      </c>
      <c r="Y348">
        <v>685.99099999999999</v>
      </c>
      <c r="Z348" s="27">
        <v>11221.995999999999</v>
      </c>
    </row>
    <row r="349" spans="1:26" ht="15" x14ac:dyDescent="0.25">
      <c r="A349" s="13">
        <v>45970</v>
      </c>
      <c r="B349">
        <v>814.27</v>
      </c>
      <c r="C349">
        <v>755.69200000000001</v>
      </c>
      <c r="D349">
        <v>598.95299999999997</v>
      </c>
      <c r="E349">
        <v>490.11399999999998</v>
      </c>
      <c r="F349">
        <v>487.73500000000001</v>
      </c>
      <c r="G349">
        <v>449.72800000000001</v>
      </c>
      <c r="H349">
        <v>321.70800000000003</v>
      </c>
      <c r="I349">
        <v>512.625</v>
      </c>
      <c r="J349">
        <v>538.26800000000003</v>
      </c>
      <c r="K349">
        <v>409.66</v>
      </c>
      <c r="L349">
        <v>365.03</v>
      </c>
      <c r="M349">
        <v>365.24599999999998</v>
      </c>
      <c r="N349">
        <v>324.22399999999999</v>
      </c>
      <c r="O349">
        <v>287.84199999999998</v>
      </c>
      <c r="P349">
        <v>508.78699999999998</v>
      </c>
      <c r="Q349">
        <v>760.75599999999997</v>
      </c>
      <c r="R349">
        <v>958.57100000000003</v>
      </c>
      <c r="S349">
        <v>1131.0419999999999</v>
      </c>
      <c r="T349">
        <v>1008.2569999999999</v>
      </c>
      <c r="U349">
        <v>761.173</v>
      </c>
      <c r="V349">
        <v>707.76199999999994</v>
      </c>
      <c r="W349">
        <v>589.37599999999998</v>
      </c>
      <c r="X349">
        <v>590.02599999999995</v>
      </c>
      <c r="Y349">
        <v>721.93200000000002</v>
      </c>
      <c r="Z349" s="27">
        <v>14458.777000000002</v>
      </c>
    </row>
    <row r="350" spans="1:26" ht="15" x14ac:dyDescent="0.25">
      <c r="A350" s="13">
        <v>45971</v>
      </c>
      <c r="B350">
        <v>818.00300000000004</v>
      </c>
      <c r="C350">
        <v>787.21199999999999</v>
      </c>
      <c r="D350">
        <v>675.94299999999998</v>
      </c>
      <c r="E350">
        <v>512.47299999999996</v>
      </c>
      <c r="F350">
        <v>504.67700000000002</v>
      </c>
      <c r="G350">
        <v>475.995</v>
      </c>
      <c r="H350">
        <v>342.92</v>
      </c>
      <c r="I350">
        <v>484.20499999999998</v>
      </c>
      <c r="J350">
        <v>495.92099999999999</v>
      </c>
      <c r="K350">
        <v>228.203</v>
      </c>
      <c r="L350">
        <v>247.21</v>
      </c>
      <c r="M350">
        <v>247.363</v>
      </c>
      <c r="N350">
        <v>300.44799999999998</v>
      </c>
      <c r="O350">
        <v>280.34800000000001</v>
      </c>
      <c r="P350">
        <v>451.48200000000003</v>
      </c>
      <c r="Q350">
        <v>595.99900000000002</v>
      </c>
      <c r="R350">
        <v>659.03899999999999</v>
      </c>
      <c r="S350">
        <v>940.18799999999999</v>
      </c>
      <c r="T350">
        <v>834.10900000000004</v>
      </c>
      <c r="U350">
        <v>784.21600000000001</v>
      </c>
      <c r="V350">
        <v>754.37400000000002</v>
      </c>
      <c r="W350">
        <v>724.50099999999998</v>
      </c>
      <c r="X350">
        <v>703.63900000000001</v>
      </c>
      <c r="Y350">
        <v>780.53700000000003</v>
      </c>
      <c r="Z350" s="27">
        <v>13629.005000000001</v>
      </c>
    </row>
    <row r="351" spans="1:26" ht="15" x14ac:dyDescent="0.25">
      <c r="A351" s="13">
        <v>45972</v>
      </c>
      <c r="B351">
        <v>879.80100000000004</v>
      </c>
      <c r="C351">
        <v>834.53599999999994</v>
      </c>
      <c r="D351">
        <v>770.029</v>
      </c>
      <c r="E351">
        <v>602.89800000000002</v>
      </c>
      <c r="F351">
        <v>546.49099999999999</v>
      </c>
      <c r="G351">
        <v>520.28099999999995</v>
      </c>
      <c r="H351">
        <v>350.31799999999998</v>
      </c>
      <c r="I351">
        <v>587.26</v>
      </c>
      <c r="J351">
        <v>578.74</v>
      </c>
      <c r="K351">
        <v>359.16399999999999</v>
      </c>
      <c r="L351">
        <v>467.73099999999999</v>
      </c>
      <c r="M351">
        <v>507.024</v>
      </c>
      <c r="N351">
        <v>456.21899999999999</v>
      </c>
      <c r="O351">
        <v>337.83699999999999</v>
      </c>
      <c r="P351">
        <v>471.62400000000002</v>
      </c>
      <c r="Q351">
        <v>704.25599999999997</v>
      </c>
      <c r="R351">
        <v>792.399</v>
      </c>
      <c r="S351">
        <v>931.25400000000002</v>
      </c>
      <c r="T351">
        <v>850.54499999999996</v>
      </c>
      <c r="U351">
        <v>782.47900000000004</v>
      </c>
      <c r="V351">
        <v>716.947</v>
      </c>
      <c r="W351">
        <v>715.92499999999995</v>
      </c>
      <c r="X351">
        <v>684.495</v>
      </c>
      <c r="Y351">
        <v>722.58</v>
      </c>
      <c r="Z351" s="27">
        <v>15170.832999999999</v>
      </c>
    </row>
    <row r="352" spans="1:26" ht="15" x14ac:dyDescent="0.25">
      <c r="A352" s="13">
        <v>45973</v>
      </c>
      <c r="B352">
        <v>836.21400000000006</v>
      </c>
      <c r="C352">
        <v>795.97199999999998</v>
      </c>
      <c r="D352">
        <v>663.15</v>
      </c>
      <c r="E352">
        <v>577.21600000000001</v>
      </c>
      <c r="F352">
        <v>505.20600000000002</v>
      </c>
      <c r="G352">
        <v>483.33600000000001</v>
      </c>
      <c r="H352">
        <v>317.71699999999998</v>
      </c>
      <c r="I352">
        <v>490.26100000000002</v>
      </c>
      <c r="J352">
        <v>482.05799999999999</v>
      </c>
      <c r="K352">
        <v>252.88300000000001</v>
      </c>
      <c r="L352">
        <v>320.45299999999997</v>
      </c>
      <c r="M352">
        <v>278.72899999999998</v>
      </c>
      <c r="N352">
        <v>251.43700000000001</v>
      </c>
      <c r="O352">
        <v>212.768</v>
      </c>
      <c r="P352">
        <v>369.09800000000001</v>
      </c>
      <c r="Q352">
        <v>667.32500000000005</v>
      </c>
      <c r="R352">
        <v>684.30700000000002</v>
      </c>
      <c r="S352">
        <v>897.96699999999998</v>
      </c>
      <c r="T352">
        <v>754.26499999999999</v>
      </c>
      <c r="U352">
        <v>698.80499999999995</v>
      </c>
      <c r="V352">
        <v>659.94100000000003</v>
      </c>
      <c r="W352">
        <v>661.39400000000001</v>
      </c>
      <c r="X352">
        <v>694.09100000000001</v>
      </c>
      <c r="Y352">
        <v>744.00099999999998</v>
      </c>
      <c r="Z352" s="27">
        <v>13298.594000000001</v>
      </c>
    </row>
    <row r="353" spans="1:26" ht="15" x14ac:dyDescent="0.25">
      <c r="A353" s="13">
        <v>45974</v>
      </c>
      <c r="B353">
        <v>851.91600000000005</v>
      </c>
      <c r="C353">
        <v>795.99800000000005</v>
      </c>
      <c r="D353">
        <v>732.95399999999995</v>
      </c>
      <c r="E353">
        <v>629.41200000000003</v>
      </c>
      <c r="F353">
        <v>507.24</v>
      </c>
      <c r="G353">
        <v>480.517</v>
      </c>
      <c r="H353">
        <v>336.59199999999998</v>
      </c>
      <c r="I353">
        <v>337.28100000000001</v>
      </c>
      <c r="J353">
        <v>501.65699999999998</v>
      </c>
      <c r="K353">
        <v>394.98599999999999</v>
      </c>
      <c r="L353">
        <v>327.27199999999999</v>
      </c>
      <c r="M353">
        <v>267.49599999999998</v>
      </c>
      <c r="N353">
        <v>303.60199999999998</v>
      </c>
      <c r="O353">
        <v>258.60399999999998</v>
      </c>
      <c r="P353">
        <v>423.42200000000003</v>
      </c>
      <c r="Q353">
        <v>636.55799999999999</v>
      </c>
      <c r="R353">
        <v>755.77599999999995</v>
      </c>
      <c r="S353">
        <v>861.53300000000002</v>
      </c>
      <c r="T353">
        <v>768.19500000000005</v>
      </c>
      <c r="U353">
        <v>625.29200000000003</v>
      </c>
      <c r="V353">
        <v>623.52300000000002</v>
      </c>
      <c r="W353">
        <v>670.19</v>
      </c>
      <c r="X353">
        <v>674.16899999999998</v>
      </c>
      <c r="Y353">
        <v>763.03</v>
      </c>
      <c r="Z353" s="27">
        <v>13527.215</v>
      </c>
    </row>
    <row r="354" spans="1:26" ht="15" x14ac:dyDescent="0.25">
      <c r="A354" s="13">
        <v>45975</v>
      </c>
      <c r="B354">
        <v>841.005</v>
      </c>
      <c r="C354">
        <v>785.73900000000003</v>
      </c>
      <c r="D354">
        <v>645.34199999999998</v>
      </c>
      <c r="E354">
        <v>521.88</v>
      </c>
      <c r="F354">
        <v>491.72399999999999</v>
      </c>
      <c r="G354">
        <v>474.678</v>
      </c>
      <c r="H354">
        <v>305.726</v>
      </c>
      <c r="I354">
        <v>396.464</v>
      </c>
      <c r="J354">
        <v>231.702</v>
      </c>
      <c r="K354">
        <v>147.91800000000001</v>
      </c>
      <c r="L354">
        <v>197.012</v>
      </c>
      <c r="M354">
        <v>184.113</v>
      </c>
      <c r="N354">
        <v>176.71799999999999</v>
      </c>
      <c r="O354">
        <v>141.35400000000001</v>
      </c>
      <c r="P354">
        <v>289.02499999999998</v>
      </c>
      <c r="Q354">
        <v>383.93700000000001</v>
      </c>
      <c r="R354">
        <v>512.39700000000005</v>
      </c>
      <c r="S354">
        <v>862.94500000000005</v>
      </c>
      <c r="T354">
        <v>784.60199999999998</v>
      </c>
      <c r="U354">
        <v>774.95500000000004</v>
      </c>
      <c r="V354">
        <v>681.62</v>
      </c>
      <c r="W354">
        <v>559.35299999999995</v>
      </c>
      <c r="X354">
        <v>551.71699999999998</v>
      </c>
      <c r="Y354">
        <v>709.17</v>
      </c>
      <c r="Z354" s="27">
        <v>11651.096000000001</v>
      </c>
    </row>
    <row r="355" spans="1:26" ht="15" x14ac:dyDescent="0.25">
      <c r="A355" s="13">
        <v>45976</v>
      </c>
      <c r="B355">
        <v>844.11599999999999</v>
      </c>
      <c r="C355">
        <v>741.85599999999999</v>
      </c>
      <c r="D355">
        <v>536.95600000000002</v>
      </c>
      <c r="E355">
        <v>491.92700000000002</v>
      </c>
      <c r="F355">
        <v>489.46899999999999</v>
      </c>
      <c r="G355">
        <v>470.00900000000001</v>
      </c>
      <c r="H355">
        <v>241.637</v>
      </c>
      <c r="I355">
        <v>216.994</v>
      </c>
      <c r="J355">
        <v>142.67099999999999</v>
      </c>
      <c r="K355">
        <v>86.751999999999995</v>
      </c>
      <c r="L355">
        <v>75.921999999999997</v>
      </c>
      <c r="M355">
        <v>73.430999999999997</v>
      </c>
      <c r="N355">
        <v>74.456000000000003</v>
      </c>
      <c r="O355">
        <v>71.292000000000002</v>
      </c>
      <c r="P355">
        <v>279.209</v>
      </c>
      <c r="Q355">
        <v>444.35</v>
      </c>
      <c r="R355">
        <v>502.62700000000001</v>
      </c>
      <c r="S355">
        <v>811.202</v>
      </c>
      <c r="T355">
        <v>729.09900000000005</v>
      </c>
      <c r="U355">
        <v>694</v>
      </c>
      <c r="V355">
        <v>591.73</v>
      </c>
      <c r="W355">
        <v>546.92399999999998</v>
      </c>
      <c r="X355">
        <v>540.53200000000004</v>
      </c>
      <c r="Y355">
        <v>700.72299999999996</v>
      </c>
      <c r="Z355" s="27">
        <v>10397.884</v>
      </c>
    </row>
    <row r="356" spans="1:26" ht="15" x14ac:dyDescent="0.25">
      <c r="A356" s="13">
        <v>45977</v>
      </c>
      <c r="B356">
        <v>839.60900000000004</v>
      </c>
      <c r="C356">
        <v>769.03800000000001</v>
      </c>
      <c r="D356">
        <v>559.40899999999999</v>
      </c>
      <c r="E356">
        <v>484.03399999999999</v>
      </c>
      <c r="F356">
        <v>482.32</v>
      </c>
      <c r="G356">
        <v>473.73700000000002</v>
      </c>
      <c r="H356">
        <v>292.56799999999998</v>
      </c>
      <c r="I356">
        <v>435.834</v>
      </c>
      <c r="J356">
        <v>373.54199999999997</v>
      </c>
      <c r="K356">
        <v>221.88300000000001</v>
      </c>
      <c r="L356">
        <v>232.215</v>
      </c>
      <c r="M356">
        <v>217.62700000000001</v>
      </c>
      <c r="N356">
        <v>241.20099999999999</v>
      </c>
      <c r="O356">
        <v>195.405</v>
      </c>
      <c r="P356">
        <v>340.27300000000002</v>
      </c>
      <c r="Q356">
        <v>554.18700000000001</v>
      </c>
      <c r="R356">
        <v>640.55100000000004</v>
      </c>
      <c r="S356">
        <v>811.16399999999999</v>
      </c>
      <c r="T356">
        <v>647.83399999999995</v>
      </c>
      <c r="U356">
        <v>679.35799999999995</v>
      </c>
      <c r="V356">
        <v>618.05799999999999</v>
      </c>
      <c r="W356">
        <v>594.322</v>
      </c>
      <c r="X356">
        <v>593.32500000000005</v>
      </c>
      <c r="Y356">
        <v>775.54700000000003</v>
      </c>
      <c r="Z356" s="27">
        <v>12073.041000000003</v>
      </c>
    </row>
    <row r="357" spans="1:26" ht="15" x14ac:dyDescent="0.25">
      <c r="A357" s="13">
        <v>45978</v>
      </c>
      <c r="B357">
        <v>815.26700000000005</v>
      </c>
      <c r="C357">
        <v>772.05600000000004</v>
      </c>
      <c r="D357">
        <v>713.20399999999995</v>
      </c>
      <c r="E357">
        <v>539.96900000000005</v>
      </c>
      <c r="F357">
        <v>489.86700000000002</v>
      </c>
      <c r="G357">
        <v>484.90899999999999</v>
      </c>
      <c r="H357">
        <v>323.733</v>
      </c>
      <c r="I357">
        <v>354.17099999999999</v>
      </c>
      <c r="J357">
        <v>203.29499999999999</v>
      </c>
      <c r="K357">
        <v>248.90899999999999</v>
      </c>
      <c r="L357">
        <v>291.28199999999998</v>
      </c>
      <c r="M357">
        <v>210.16900000000001</v>
      </c>
      <c r="N357">
        <v>174.762</v>
      </c>
      <c r="O357">
        <v>135.755</v>
      </c>
      <c r="P357">
        <v>326.35899999999998</v>
      </c>
      <c r="Q357">
        <v>512.61800000000005</v>
      </c>
      <c r="R357">
        <v>596.67999999999995</v>
      </c>
      <c r="S357">
        <v>683.15300000000002</v>
      </c>
      <c r="T357">
        <v>665.82500000000005</v>
      </c>
      <c r="U357">
        <v>622.55499999999995</v>
      </c>
      <c r="V357">
        <v>615.05100000000004</v>
      </c>
      <c r="W357">
        <v>610.55700000000002</v>
      </c>
      <c r="X357">
        <v>631.44200000000001</v>
      </c>
      <c r="Y357">
        <v>761.12199999999996</v>
      </c>
      <c r="Z357" s="27">
        <v>11782.710000000003</v>
      </c>
    </row>
    <row r="358" spans="1:26" ht="15" x14ac:dyDescent="0.25">
      <c r="A358" s="13">
        <v>45979</v>
      </c>
      <c r="B358">
        <v>809.20100000000002</v>
      </c>
      <c r="C358">
        <v>799.04300000000001</v>
      </c>
      <c r="D358">
        <v>657.30700000000002</v>
      </c>
      <c r="E358">
        <v>525.54</v>
      </c>
      <c r="F358">
        <v>500.23599999999999</v>
      </c>
      <c r="G358">
        <v>495.12900000000002</v>
      </c>
      <c r="H358">
        <v>324.41199999999998</v>
      </c>
      <c r="I358">
        <v>456.02199999999999</v>
      </c>
      <c r="J358">
        <v>362.98399999999998</v>
      </c>
      <c r="K358">
        <v>137.67599999999999</v>
      </c>
      <c r="L358">
        <v>136.797</v>
      </c>
      <c r="M358">
        <v>139.31</v>
      </c>
      <c r="N358">
        <v>133.68700000000001</v>
      </c>
      <c r="O358">
        <v>114.57899999999999</v>
      </c>
      <c r="P358">
        <v>304.98899999999998</v>
      </c>
      <c r="Q358">
        <v>546.03899999999999</v>
      </c>
      <c r="R358">
        <v>603.16700000000003</v>
      </c>
      <c r="S358">
        <v>830.15800000000002</v>
      </c>
      <c r="T358">
        <v>786.29899999999998</v>
      </c>
      <c r="U358">
        <v>694.87</v>
      </c>
      <c r="V358">
        <v>658.37300000000005</v>
      </c>
      <c r="W358">
        <v>623.77099999999996</v>
      </c>
      <c r="X358">
        <v>604.92499999999995</v>
      </c>
      <c r="Y358">
        <v>740.154</v>
      </c>
      <c r="Z358" s="27">
        <v>11984.668000000001</v>
      </c>
    </row>
    <row r="359" spans="1:26" ht="15" x14ac:dyDescent="0.25">
      <c r="A359" s="13">
        <v>45980</v>
      </c>
      <c r="B359">
        <v>838.74300000000005</v>
      </c>
      <c r="C359">
        <v>786.58799999999997</v>
      </c>
      <c r="D359">
        <v>724.77499999999998</v>
      </c>
      <c r="E359">
        <v>534.93499999999995</v>
      </c>
      <c r="F359">
        <v>498.08</v>
      </c>
      <c r="G359">
        <v>498.24900000000002</v>
      </c>
      <c r="H359">
        <v>307.74799999999999</v>
      </c>
      <c r="I359">
        <v>375.69900000000001</v>
      </c>
      <c r="J359">
        <v>220.363</v>
      </c>
      <c r="K359">
        <v>130.03399999999999</v>
      </c>
      <c r="L359">
        <v>131.999</v>
      </c>
      <c r="M359">
        <v>137.65100000000001</v>
      </c>
      <c r="N359">
        <v>152.47399999999999</v>
      </c>
      <c r="O359">
        <v>167.374</v>
      </c>
      <c r="P359">
        <v>307.23599999999999</v>
      </c>
      <c r="Q359">
        <v>468.69</v>
      </c>
      <c r="R359">
        <v>580.96600000000001</v>
      </c>
      <c r="S359">
        <v>771.01</v>
      </c>
      <c r="T359">
        <v>687.00300000000004</v>
      </c>
      <c r="U359">
        <v>629.18299999999999</v>
      </c>
      <c r="V359">
        <v>606.78200000000004</v>
      </c>
      <c r="W359">
        <v>602.81100000000004</v>
      </c>
      <c r="X359">
        <v>581.84</v>
      </c>
      <c r="Y359">
        <v>732.93499999999995</v>
      </c>
      <c r="Z359" s="27">
        <v>11473.167999999998</v>
      </c>
    </row>
    <row r="360" spans="1:26" ht="15" x14ac:dyDescent="0.25">
      <c r="A360" s="13">
        <v>45981</v>
      </c>
      <c r="B360">
        <v>795.11400000000003</v>
      </c>
      <c r="C360">
        <v>779.36900000000003</v>
      </c>
      <c r="D360">
        <v>718.32100000000003</v>
      </c>
      <c r="E360">
        <v>569.00599999999997</v>
      </c>
      <c r="F360">
        <v>509.87799999999999</v>
      </c>
      <c r="G360">
        <v>510.39499999999998</v>
      </c>
      <c r="H360">
        <v>351.50200000000001</v>
      </c>
      <c r="I360">
        <v>451.20499999999998</v>
      </c>
      <c r="J360">
        <v>329.14800000000002</v>
      </c>
      <c r="K360">
        <v>177.28899999999999</v>
      </c>
      <c r="L360">
        <v>148.47300000000001</v>
      </c>
      <c r="M360">
        <v>157.69499999999999</v>
      </c>
      <c r="N360">
        <v>165.352</v>
      </c>
      <c r="O360">
        <v>145.40700000000001</v>
      </c>
      <c r="P360">
        <v>333.084</v>
      </c>
      <c r="Q360">
        <v>632.15300000000002</v>
      </c>
      <c r="R360">
        <v>664.06399999999996</v>
      </c>
      <c r="S360">
        <v>791.35900000000004</v>
      </c>
      <c r="T360">
        <v>763.72</v>
      </c>
      <c r="U360">
        <v>650.33900000000006</v>
      </c>
      <c r="V360">
        <v>612.94799999999998</v>
      </c>
      <c r="W360">
        <v>594.67899999999997</v>
      </c>
      <c r="X360">
        <v>590.726</v>
      </c>
      <c r="Y360">
        <v>738.94299999999998</v>
      </c>
      <c r="Z360" s="27">
        <v>12180.169</v>
      </c>
    </row>
    <row r="361" spans="1:26" ht="15" x14ac:dyDescent="0.25">
      <c r="A361" s="13">
        <v>45982</v>
      </c>
      <c r="B361">
        <v>853.74</v>
      </c>
      <c r="C361">
        <v>752</v>
      </c>
      <c r="D361">
        <v>603.70699999999999</v>
      </c>
      <c r="E361">
        <v>503.637</v>
      </c>
      <c r="F361">
        <v>503.20600000000002</v>
      </c>
      <c r="G361">
        <v>500.96</v>
      </c>
      <c r="H361">
        <v>335.01499999999999</v>
      </c>
      <c r="I361">
        <v>377.00299999999999</v>
      </c>
      <c r="J361">
        <v>171.01400000000001</v>
      </c>
      <c r="K361">
        <v>122.83199999999999</v>
      </c>
      <c r="L361">
        <v>126.223</v>
      </c>
      <c r="M361">
        <v>125.699</v>
      </c>
      <c r="N361">
        <v>116.626</v>
      </c>
      <c r="O361">
        <v>131.51400000000001</v>
      </c>
      <c r="P361">
        <v>271.017</v>
      </c>
      <c r="Q361">
        <v>463.95499999999998</v>
      </c>
      <c r="R361">
        <v>599.01300000000003</v>
      </c>
      <c r="S361">
        <v>834.19299999999998</v>
      </c>
      <c r="T361">
        <v>776.64200000000005</v>
      </c>
      <c r="U361">
        <v>755.48800000000006</v>
      </c>
      <c r="V361">
        <v>704.15</v>
      </c>
      <c r="W361">
        <v>570.14300000000003</v>
      </c>
      <c r="X361">
        <v>563.87599999999998</v>
      </c>
      <c r="Y361">
        <v>726.726</v>
      </c>
      <c r="Z361" s="27">
        <v>11488.379000000001</v>
      </c>
    </row>
    <row r="362" spans="1:26" ht="15" x14ac:dyDescent="0.25">
      <c r="A362" s="13">
        <v>45983</v>
      </c>
      <c r="B362">
        <v>864.32399999999996</v>
      </c>
      <c r="C362">
        <v>776.31</v>
      </c>
      <c r="D362">
        <v>526.80999999999995</v>
      </c>
      <c r="E362">
        <v>525.40899999999999</v>
      </c>
      <c r="F362">
        <v>519.49099999999999</v>
      </c>
      <c r="G362">
        <v>508.76900000000001</v>
      </c>
      <c r="H362">
        <v>308.39</v>
      </c>
      <c r="I362">
        <v>211.00200000000001</v>
      </c>
      <c r="J362">
        <v>94.406999999999996</v>
      </c>
      <c r="K362">
        <v>85.051000000000002</v>
      </c>
      <c r="L362">
        <v>70.174999999999997</v>
      </c>
      <c r="M362">
        <v>63.756</v>
      </c>
      <c r="N362">
        <v>102.048</v>
      </c>
      <c r="O362">
        <v>113.184</v>
      </c>
      <c r="P362">
        <v>247.441</v>
      </c>
      <c r="Q362">
        <v>416.887</v>
      </c>
      <c r="R362">
        <v>545.149</v>
      </c>
      <c r="S362">
        <v>809.46500000000003</v>
      </c>
      <c r="T362">
        <v>774.07399999999996</v>
      </c>
      <c r="U362">
        <v>783.36300000000006</v>
      </c>
      <c r="V362">
        <v>702.21799999999996</v>
      </c>
      <c r="W362">
        <v>595.99099999999999</v>
      </c>
      <c r="X362">
        <v>546.96900000000005</v>
      </c>
      <c r="Y362">
        <v>696.14200000000005</v>
      </c>
      <c r="Z362" s="27">
        <v>10886.825000000001</v>
      </c>
    </row>
    <row r="363" spans="1:26" ht="15" x14ac:dyDescent="0.25">
      <c r="A363" s="13">
        <v>45984</v>
      </c>
      <c r="B363">
        <v>855.14</v>
      </c>
      <c r="C363">
        <v>732.79200000000003</v>
      </c>
      <c r="D363">
        <v>660.17600000000004</v>
      </c>
      <c r="E363">
        <v>508.93599999999998</v>
      </c>
      <c r="F363">
        <v>507.423</v>
      </c>
      <c r="G363">
        <v>516.72199999999998</v>
      </c>
      <c r="H363">
        <v>369.93200000000002</v>
      </c>
      <c r="I363">
        <v>366.82299999999998</v>
      </c>
      <c r="J363">
        <v>324.24400000000003</v>
      </c>
      <c r="K363">
        <v>308.65899999999999</v>
      </c>
      <c r="L363">
        <v>271.30399999999997</v>
      </c>
      <c r="M363">
        <v>201.90299999999999</v>
      </c>
      <c r="N363">
        <v>194.90899999999999</v>
      </c>
      <c r="O363">
        <v>166.977</v>
      </c>
      <c r="P363">
        <v>396.87400000000002</v>
      </c>
      <c r="Q363">
        <v>701.39</v>
      </c>
      <c r="R363">
        <v>672.12099999999998</v>
      </c>
      <c r="S363">
        <v>888.16300000000001</v>
      </c>
      <c r="T363">
        <v>741.61500000000001</v>
      </c>
      <c r="U363">
        <v>796.37</v>
      </c>
      <c r="V363">
        <v>758.86</v>
      </c>
      <c r="W363">
        <v>650.91399999999999</v>
      </c>
      <c r="X363">
        <v>602.82799999999997</v>
      </c>
      <c r="Y363">
        <v>742.14200000000005</v>
      </c>
      <c r="Z363" s="27">
        <v>12937.217000000001</v>
      </c>
    </row>
    <row r="364" spans="1:26" ht="15" x14ac:dyDescent="0.25">
      <c r="A364" s="13">
        <v>45985</v>
      </c>
      <c r="B364">
        <v>781.15800000000002</v>
      </c>
      <c r="C364">
        <v>738.62099999999998</v>
      </c>
      <c r="D364">
        <v>654.99599999999998</v>
      </c>
      <c r="E364">
        <v>575.81399999999996</v>
      </c>
      <c r="F364">
        <v>518.34199999999998</v>
      </c>
      <c r="G364">
        <v>482.71800000000002</v>
      </c>
      <c r="H364">
        <v>377.262</v>
      </c>
      <c r="I364">
        <v>463.23099999999999</v>
      </c>
      <c r="J364">
        <v>194.56899999999999</v>
      </c>
      <c r="K364">
        <v>133.608</v>
      </c>
      <c r="L364">
        <v>143.14500000000001</v>
      </c>
      <c r="M364">
        <v>143.34</v>
      </c>
      <c r="N364">
        <v>170.79</v>
      </c>
      <c r="O364">
        <v>190.09399999999999</v>
      </c>
      <c r="P364">
        <v>340.185</v>
      </c>
      <c r="Q364">
        <v>563.30399999999997</v>
      </c>
      <c r="R364">
        <v>587.12300000000005</v>
      </c>
      <c r="S364">
        <v>827.24</v>
      </c>
      <c r="T364">
        <v>726.78800000000001</v>
      </c>
      <c r="U364">
        <v>597.81500000000005</v>
      </c>
      <c r="V364">
        <v>589.99300000000005</v>
      </c>
      <c r="W364">
        <v>647.08600000000001</v>
      </c>
      <c r="X364">
        <v>642.27200000000005</v>
      </c>
      <c r="Y364">
        <v>681.024</v>
      </c>
      <c r="Z364" s="27">
        <v>11770.518000000002</v>
      </c>
    </row>
    <row r="365" spans="1:26" ht="15" x14ac:dyDescent="0.25">
      <c r="A365" s="13">
        <v>45986</v>
      </c>
      <c r="B365">
        <v>769.58900000000006</v>
      </c>
      <c r="C365">
        <v>680.28700000000003</v>
      </c>
      <c r="D365">
        <v>580.46699999999998</v>
      </c>
      <c r="E365">
        <v>545.23</v>
      </c>
      <c r="F365">
        <v>451.40899999999999</v>
      </c>
      <c r="G365">
        <v>452.73399999999998</v>
      </c>
      <c r="H365">
        <v>381.72300000000001</v>
      </c>
      <c r="I365">
        <v>477.048</v>
      </c>
      <c r="J365">
        <v>335.12200000000001</v>
      </c>
      <c r="K365">
        <v>242.887</v>
      </c>
      <c r="L365">
        <v>165.87299999999999</v>
      </c>
      <c r="M365">
        <v>264.67399999999998</v>
      </c>
      <c r="N365">
        <v>269.21499999999997</v>
      </c>
      <c r="O365">
        <v>158.572</v>
      </c>
      <c r="P365">
        <v>326.12299999999999</v>
      </c>
      <c r="Q365">
        <v>548.00199999999995</v>
      </c>
      <c r="R365">
        <v>583.47900000000004</v>
      </c>
      <c r="S365">
        <v>799.298</v>
      </c>
      <c r="T365">
        <v>707.20899999999995</v>
      </c>
      <c r="U365">
        <v>584.12699999999995</v>
      </c>
      <c r="V365">
        <v>566.37699999999995</v>
      </c>
      <c r="W365">
        <v>538.70500000000004</v>
      </c>
      <c r="X365">
        <v>538.02800000000002</v>
      </c>
      <c r="Y365">
        <v>641.03200000000004</v>
      </c>
      <c r="Z365" s="27">
        <v>11607.210000000001</v>
      </c>
    </row>
    <row r="366" spans="1:26" ht="15" x14ac:dyDescent="0.25">
      <c r="A366" s="13">
        <v>45987</v>
      </c>
      <c r="B366">
        <v>770.68100000000004</v>
      </c>
      <c r="C366">
        <v>760.83199999999999</v>
      </c>
      <c r="D366">
        <v>657.78200000000004</v>
      </c>
      <c r="E366">
        <v>584.46100000000001</v>
      </c>
      <c r="F366">
        <v>506.04500000000002</v>
      </c>
      <c r="G366">
        <v>514.26199999999994</v>
      </c>
      <c r="H366">
        <v>394.34800000000001</v>
      </c>
      <c r="I366">
        <v>438.154</v>
      </c>
      <c r="J366">
        <v>189.74799999999999</v>
      </c>
      <c r="K366">
        <v>119.01900000000001</v>
      </c>
      <c r="L366">
        <v>119.44799999999999</v>
      </c>
      <c r="M366">
        <v>121.56399999999999</v>
      </c>
      <c r="N366">
        <v>134.93799999999999</v>
      </c>
      <c r="O366">
        <v>153.328</v>
      </c>
      <c r="P366">
        <v>374.22399999999999</v>
      </c>
      <c r="Q366">
        <v>521.274</v>
      </c>
      <c r="R366">
        <v>597.39800000000002</v>
      </c>
      <c r="S366">
        <v>793.69100000000003</v>
      </c>
      <c r="T366">
        <v>690.82500000000005</v>
      </c>
      <c r="U366">
        <v>654.65899999999999</v>
      </c>
      <c r="V366">
        <v>640.92499999999995</v>
      </c>
      <c r="W366">
        <v>656.85400000000004</v>
      </c>
      <c r="X366">
        <v>600.06600000000003</v>
      </c>
      <c r="Y366">
        <v>742.64599999999996</v>
      </c>
      <c r="Z366" s="27">
        <v>11737.172000000002</v>
      </c>
    </row>
    <row r="367" spans="1:26" ht="15" x14ac:dyDescent="0.25">
      <c r="A367" s="13">
        <v>45988</v>
      </c>
      <c r="B367">
        <v>845.923</v>
      </c>
      <c r="C367">
        <v>759.005</v>
      </c>
      <c r="D367">
        <v>661.28499999999997</v>
      </c>
      <c r="E367">
        <v>598.46400000000006</v>
      </c>
      <c r="F367">
        <v>529.976</v>
      </c>
      <c r="G367">
        <v>505.57400000000001</v>
      </c>
      <c r="H367">
        <v>378.63</v>
      </c>
      <c r="I367">
        <v>428.166</v>
      </c>
      <c r="J367">
        <v>190.50800000000001</v>
      </c>
      <c r="K367">
        <v>115.306</v>
      </c>
      <c r="L367">
        <v>111.246</v>
      </c>
      <c r="M367">
        <v>127.17100000000001</v>
      </c>
      <c r="N367">
        <v>137.36500000000001</v>
      </c>
      <c r="O367">
        <v>133.07900000000001</v>
      </c>
      <c r="P367">
        <v>312.73899999999998</v>
      </c>
      <c r="Q367">
        <v>513.67399999999998</v>
      </c>
      <c r="R367">
        <v>576.96500000000003</v>
      </c>
      <c r="S367">
        <v>768.32</v>
      </c>
      <c r="T367">
        <v>696.38599999999997</v>
      </c>
      <c r="U367">
        <v>629.36300000000006</v>
      </c>
      <c r="V367">
        <v>636.33299999999997</v>
      </c>
      <c r="W367">
        <v>706.78399999999999</v>
      </c>
      <c r="X367">
        <v>698.65599999999995</v>
      </c>
      <c r="Y367">
        <v>754.68200000000002</v>
      </c>
      <c r="Z367" s="27">
        <v>11815.599999999999</v>
      </c>
    </row>
    <row r="368" spans="1:26" ht="15" x14ac:dyDescent="0.25">
      <c r="A368" s="13">
        <v>45989</v>
      </c>
      <c r="B368">
        <v>858.64300000000003</v>
      </c>
      <c r="C368">
        <v>781.06700000000001</v>
      </c>
      <c r="D368">
        <v>693.32799999999997</v>
      </c>
      <c r="E368">
        <v>639.43799999999999</v>
      </c>
      <c r="F368">
        <v>584.64</v>
      </c>
      <c r="G368">
        <v>532.36</v>
      </c>
      <c r="H368">
        <v>377.18400000000003</v>
      </c>
      <c r="I368">
        <v>244.83600000000001</v>
      </c>
      <c r="J368">
        <v>112.276</v>
      </c>
      <c r="K368">
        <v>109.9</v>
      </c>
      <c r="L368">
        <v>105.97</v>
      </c>
      <c r="M368">
        <v>125.794</v>
      </c>
      <c r="N368">
        <v>124.77200000000001</v>
      </c>
      <c r="O368">
        <v>121.372</v>
      </c>
      <c r="P368">
        <v>337.27199999999999</v>
      </c>
      <c r="Q368">
        <v>423.98899999999998</v>
      </c>
      <c r="R368">
        <v>545.09199999999998</v>
      </c>
      <c r="S368">
        <v>820.42</v>
      </c>
      <c r="T368">
        <v>748.51900000000001</v>
      </c>
      <c r="U368">
        <v>688.28499999999997</v>
      </c>
      <c r="V368">
        <v>628.52099999999996</v>
      </c>
      <c r="W368">
        <v>607.45299999999997</v>
      </c>
      <c r="X368">
        <v>559.35900000000004</v>
      </c>
      <c r="Y368">
        <v>687.53499999999997</v>
      </c>
      <c r="Z368" s="27">
        <v>11458.025</v>
      </c>
    </row>
    <row r="369" spans="1:26" ht="15" x14ac:dyDescent="0.25">
      <c r="A369" s="13">
        <v>45990</v>
      </c>
      <c r="B369">
        <v>818.21400000000006</v>
      </c>
      <c r="C369">
        <v>668.28099999999995</v>
      </c>
      <c r="D369">
        <v>647.08199999999999</v>
      </c>
      <c r="E369">
        <v>535.27800000000002</v>
      </c>
      <c r="F369">
        <v>521.47799999999995</v>
      </c>
      <c r="G369">
        <v>518.27</v>
      </c>
      <c r="H369">
        <v>354.649</v>
      </c>
      <c r="I369">
        <v>175.7</v>
      </c>
      <c r="J369">
        <v>76.587999999999994</v>
      </c>
      <c r="K369">
        <v>75.034999999999997</v>
      </c>
      <c r="L369">
        <v>71.896000000000001</v>
      </c>
      <c r="M369">
        <v>67.727999999999994</v>
      </c>
      <c r="N369">
        <v>80.117999999999995</v>
      </c>
      <c r="O369">
        <v>87.582999999999998</v>
      </c>
      <c r="P369">
        <v>345.84899999999999</v>
      </c>
      <c r="Q369">
        <v>446.35500000000002</v>
      </c>
      <c r="R369">
        <v>524.74199999999996</v>
      </c>
      <c r="S369">
        <v>769.00699999999995</v>
      </c>
      <c r="T369">
        <v>709.25599999999997</v>
      </c>
      <c r="U369">
        <v>719.12199999999996</v>
      </c>
      <c r="V369">
        <v>593.46100000000001</v>
      </c>
      <c r="W369">
        <v>566.25400000000002</v>
      </c>
      <c r="X369">
        <v>535.39700000000005</v>
      </c>
      <c r="Y369">
        <v>746.37599999999998</v>
      </c>
      <c r="Z369" s="27">
        <v>10653.719000000001</v>
      </c>
    </row>
    <row r="370" spans="1:26" ht="15" x14ac:dyDescent="0.25">
      <c r="A370" s="13">
        <v>45991</v>
      </c>
      <c r="B370">
        <v>881.89700000000005</v>
      </c>
      <c r="C370">
        <v>811.89</v>
      </c>
      <c r="D370">
        <v>714.322</v>
      </c>
      <c r="E370">
        <v>629.46400000000006</v>
      </c>
      <c r="F370">
        <v>549.68499999999995</v>
      </c>
      <c r="G370">
        <v>553.66</v>
      </c>
      <c r="H370">
        <v>425.28</v>
      </c>
      <c r="I370">
        <v>443.01100000000002</v>
      </c>
      <c r="J370">
        <v>185.64500000000001</v>
      </c>
      <c r="K370">
        <v>246.59</v>
      </c>
      <c r="L370">
        <v>302.30599999999998</v>
      </c>
      <c r="M370">
        <v>270.92899999999997</v>
      </c>
      <c r="N370">
        <v>231.352</v>
      </c>
      <c r="O370">
        <v>152.279</v>
      </c>
      <c r="P370">
        <v>319.46199999999999</v>
      </c>
      <c r="Q370">
        <v>506.74599999999998</v>
      </c>
      <c r="R370">
        <v>594.16700000000003</v>
      </c>
      <c r="S370">
        <v>888.07500000000005</v>
      </c>
      <c r="T370">
        <v>837.65899999999999</v>
      </c>
      <c r="U370">
        <v>717.50400000000002</v>
      </c>
      <c r="V370">
        <v>691.42100000000005</v>
      </c>
      <c r="W370">
        <v>646.24800000000005</v>
      </c>
      <c r="X370">
        <v>574.71600000000001</v>
      </c>
      <c r="Y370">
        <v>715.92200000000003</v>
      </c>
      <c r="Z370" s="27">
        <v>12890.230000000001</v>
      </c>
    </row>
    <row r="371" spans="1:26" x14ac:dyDescent="0.2">
      <c r="A371" s="16">
        <f>COUNT(A310:A370)</f>
        <v>61</v>
      </c>
      <c r="B371" s="17">
        <f>SUM(B310:B370)</f>
        <v>47984.942999999992</v>
      </c>
      <c r="C371" s="17">
        <f t="shared" ref="C371:Z371" si="3">SUM(C310:C370)</f>
        <v>44206.528999999995</v>
      </c>
      <c r="D371" s="17">
        <f t="shared" si="3"/>
        <v>37944.114000000001</v>
      </c>
      <c r="E371" s="17">
        <f t="shared" si="3"/>
        <v>32877.507000000012</v>
      </c>
      <c r="F371" s="17">
        <f t="shared" si="3"/>
        <v>30194.299999999992</v>
      </c>
      <c r="G371" s="17">
        <f t="shared" si="3"/>
        <v>28584.158999999992</v>
      </c>
      <c r="H371" s="17">
        <f t="shared" si="3"/>
        <v>24009.398999999998</v>
      </c>
      <c r="I371" s="17">
        <f t="shared" si="3"/>
        <v>24390.492999999999</v>
      </c>
      <c r="J371" s="17">
        <f t="shared" si="3"/>
        <v>19450.736000000001</v>
      </c>
      <c r="K371" s="17">
        <f t="shared" si="3"/>
        <v>13665.022000000001</v>
      </c>
      <c r="L371" s="17">
        <f t="shared" si="3"/>
        <v>13474.689999999999</v>
      </c>
      <c r="M371" s="17">
        <f t="shared" si="3"/>
        <v>12998.534999999998</v>
      </c>
      <c r="N371" s="17">
        <f t="shared" si="3"/>
        <v>13423.545000000007</v>
      </c>
      <c r="O371" s="17">
        <f t="shared" si="3"/>
        <v>12129.406999999992</v>
      </c>
      <c r="P371" s="17">
        <f t="shared" si="3"/>
        <v>21575.561999999998</v>
      </c>
      <c r="Q371" s="17">
        <f t="shared" si="3"/>
        <v>31156.217999999997</v>
      </c>
      <c r="R371" s="17">
        <f t="shared" si="3"/>
        <v>32726.492000000006</v>
      </c>
      <c r="S371" s="17">
        <f t="shared" si="3"/>
        <v>40430.89499999999</v>
      </c>
      <c r="T371" s="17">
        <f t="shared" si="3"/>
        <v>44330.335999999981</v>
      </c>
      <c r="U371" s="17">
        <f t="shared" si="3"/>
        <v>43777.037000000011</v>
      </c>
      <c r="V371" s="17">
        <f t="shared" si="3"/>
        <v>40627.256000000001</v>
      </c>
      <c r="W371" s="17">
        <f t="shared" si="3"/>
        <v>38023.708000000006</v>
      </c>
      <c r="X371" s="17">
        <f t="shared" si="3"/>
        <v>36451.347000000002</v>
      </c>
      <c r="Y371" s="17">
        <f t="shared" si="3"/>
        <v>42601.736000000004</v>
      </c>
      <c r="Z371" s="17">
        <f t="shared" si="3"/>
        <v>727033.96599999967</v>
      </c>
    </row>
    <row r="372" spans="1:26" ht="15" x14ac:dyDescent="0.25">
      <c r="A372" s="20" t="s">
        <v>64</v>
      </c>
      <c r="B372" s="5">
        <v>989669.97299999965</v>
      </c>
      <c r="C372" s="5">
        <v>973778.61500000046</v>
      </c>
      <c r="D372" s="5">
        <v>964238.83399999992</v>
      </c>
      <c r="E372" s="5">
        <v>962339.73700000043</v>
      </c>
      <c r="F372" s="5">
        <v>962512.23700000008</v>
      </c>
      <c r="G372" s="5">
        <v>910855.48300000024</v>
      </c>
      <c r="H372" s="5">
        <v>559908.59000000032</v>
      </c>
      <c r="I372" s="5">
        <v>642493.26899999974</v>
      </c>
      <c r="J372" s="5">
        <v>1002127.1929999999</v>
      </c>
      <c r="K372" s="5">
        <v>1204100.7889999992</v>
      </c>
      <c r="L372" s="5">
        <v>1335401.5429999994</v>
      </c>
      <c r="M372" s="5">
        <v>1390629.8100000005</v>
      </c>
      <c r="N372" s="5">
        <v>1375068.2599999988</v>
      </c>
      <c r="O372" s="5">
        <v>1301851.4910000002</v>
      </c>
      <c r="P372" s="5">
        <v>1188979.7479999994</v>
      </c>
      <c r="Q372" s="5">
        <v>1035693.3649999995</v>
      </c>
      <c r="R372" s="5">
        <v>904285.57800000091</v>
      </c>
      <c r="S372" s="5">
        <v>885760.81600000034</v>
      </c>
      <c r="T372" s="5">
        <v>925665.6059999998</v>
      </c>
      <c r="U372" s="5">
        <v>1102146.402</v>
      </c>
      <c r="V372" s="5">
        <v>1192825.773</v>
      </c>
      <c r="W372" s="5">
        <v>1147451.5630000003</v>
      </c>
      <c r="X372" s="5">
        <v>1092503.4509999999</v>
      </c>
      <c r="Y372" s="5">
        <v>1027342.0910000005</v>
      </c>
      <c r="Z372" s="5">
        <v>25077630.216999967</v>
      </c>
    </row>
    <row r="374" spans="1:26" x14ac:dyDescent="0.2">
      <c r="A374" t="s">
        <v>77</v>
      </c>
    </row>
    <row r="376" spans="1:26" x14ac:dyDescent="0.2">
      <c r="B376" s="2">
        <f t="shared" ref="B376:X376" si="4">B1</f>
        <v>0</v>
      </c>
      <c r="C376" s="2">
        <f t="shared" si="4"/>
        <v>1</v>
      </c>
      <c r="D376" s="2">
        <f t="shared" si="4"/>
        <v>2</v>
      </c>
      <c r="E376" s="2">
        <f t="shared" si="4"/>
        <v>3</v>
      </c>
      <c r="F376" s="2">
        <f t="shared" si="4"/>
        <v>4</v>
      </c>
      <c r="G376" s="2">
        <f t="shared" si="4"/>
        <v>5</v>
      </c>
      <c r="H376" s="2">
        <f t="shared" si="4"/>
        <v>6</v>
      </c>
      <c r="I376" s="2">
        <f t="shared" si="4"/>
        <v>7</v>
      </c>
      <c r="J376" s="2">
        <f t="shared" si="4"/>
        <v>8</v>
      </c>
      <c r="K376" s="2">
        <f t="shared" si="4"/>
        <v>9</v>
      </c>
      <c r="L376" s="2">
        <f t="shared" si="4"/>
        <v>10</v>
      </c>
      <c r="M376" s="2">
        <f t="shared" si="4"/>
        <v>11</v>
      </c>
      <c r="N376" s="2">
        <f t="shared" si="4"/>
        <v>12</v>
      </c>
      <c r="O376" s="2">
        <f t="shared" si="4"/>
        <v>13</v>
      </c>
      <c r="P376" s="2">
        <f t="shared" si="4"/>
        <v>14</v>
      </c>
      <c r="Q376" s="2">
        <f t="shared" si="4"/>
        <v>15</v>
      </c>
      <c r="R376" s="2">
        <f t="shared" si="4"/>
        <v>16</v>
      </c>
      <c r="S376" s="2">
        <f t="shared" si="4"/>
        <v>17</v>
      </c>
      <c r="T376" s="2">
        <f t="shared" si="4"/>
        <v>18</v>
      </c>
      <c r="U376" s="2">
        <f t="shared" si="4"/>
        <v>19</v>
      </c>
      <c r="V376" s="2">
        <f t="shared" si="4"/>
        <v>20</v>
      </c>
      <c r="W376" s="2">
        <f t="shared" si="4"/>
        <v>21</v>
      </c>
      <c r="X376" s="2">
        <f t="shared" si="4"/>
        <v>22</v>
      </c>
      <c r="Y376" s="2">
        <f>Y1</f>
        <v>23</v>
      </c>
    </row>
    <row r="377" spans="1:26" x14ac:dyDescent="0.2">
      <c r="A377" s="21" t="s">
        <v>78</v>
      </c>
      <c r="B377" s="22">
        <f>B93/$A$93</f>
        <v>666.45008888888879</v>
      </c>
      <c r="C377" s="22">
        <f t="shared" ref="C377:Y377" si="5">C93/$A$93</f>
        <v>591.09425555555561</v>
      </c>
      <c r="D377" s="22">
        <f t="shared" si="5"/>
        <v>549.7072666666669</v>
      </c>
      <c r="E377" s="22">
        <f t="shared" si="5"/>
        <v>506.1622888888889</v>
      </c>
      <c r="F377" s="22">
        <f t="shared" si="5"/>
        <v>477.00077777777778</v>
      </c>
      <c r="G377" s="22">
        <f t="shared" si="5"/>
        <v>540.31208888888887</v>
      </c>
      <c r="H377" s="22">
        <f t="shared" si="5"/>
        <v>323.24146666666667</v>
      </c>
      <c r="I377" s="22">
        <f t="shared" si="5"/>
        <v>270.7047222222223</v>
      </c>
      <c r="J377" s="22">
        <f t="shared" si="5"/>
        <v>319.55306666666655</v>
      </c>
      <c r="K377" s="22">
        <f t="shared" si="5"/>
        <v>328.85985555555567</v>
      </c>
      <c r="L377" s="22">
        <f t="shared" si="5"/>
        <v>342.62408888888882</v>
      </c>
      <c r="M377" s="22">
        <f t="shared" si="5"/>
        <v>352.5743888888889</v>
      </c>
      <c r="N377" s="22">
        <f t="shared" si="5"/>
        <v>305.51171111111114</v>
      </c>
      <c r="O377" s="22">
        <f t="shared" si="5"/>
        <v>261.47674444444442</v>
      </c>
      <c r="P377" s="22">
        <f t="shared" si="5"/>
        <v>261.41898888888898</v>
      </c>
      <c r="Q377" s="22">
        <f t="shared" si="5"/>
        <v>414.48941111111128</v>
      </c>
      <c r="R377" s="22">
        <f t="shared" si="5"/>
        <v>387.71000000000004</v>
      </c>
      <c r="S377" s="22">
        <f t="shared" si="5"/>
        <v>622.89788888888859</v>
      </c>
      <c r="T377" s="22">
        <f t="shared" si="5"/>
        <v>660.95461111111115</v>
      </c>
      <c r="U377" s="22">
        <f t="shared" si="5"/>
        <v>636.4417777777777</v>
      </c>
      <c r="V377" s="22">
        <f t="shared" si="5"/>
        <v>612.87973333333332</v>
      </c>
      <c r="W377" s="22">
        <f t="shared" si="5"/>
        <v>599.55090000000018</v>
      </c>
      <c r="X377" s="22">
        <f t="shared" si="5"/>
        <v>657.53959999999995</v>
      </c>
      <c r="Y377" s="22">
        <f t="shared" si="5"/>
        <v>716.64753333333329</v>
      </c>
    </row>
    <row r="378" spans="1:26" x14ac:dyDescent="0.2">
      <c r="A378" s="17" t="s">
        <v>79</v>
      </c>
      <c r="B378" s="23">
        <f>(B371+B186)/($A$186+$A$371)</f>
        <v>662.22482352941165</v>
      </c>
      <c r="C378" s="23">
        <f t="shared" ref="C378:Y378" si="6">(C371+C186)/($A$186+$A$371)</f>
        <v>587.7787712418301</v>
      </c>
      <c r="D378" s="23">
        <f t="shared" si="6"/>
        <v>535.04848366013061</v>
      </c>
      <c r="E378" s="23">
        <f t="shared" si="6"/>
        <v>518.83332679738567</v>
      </c>
      <c r="F378" s="23">
        <f t="shared" si="6"/>
        <v>526.42662745098028</v>
      </c>
      <c r="G378" s="23">
        <f t="shared" si="6"/>
        <v>543.42318300653574</v>
      </c>
      <c r="H378" s="23">
        <f t="shared" si="6"/>
        <v>309.56531372549023</v>
      </c>
      <c r="I378" s="23">
        <f t="shared" si="6"/>
        <v>298.95794117647057</v>
      </c>
      <c r="J378" s="23">
        <f t="shared" si="6"/>
        <v>283.75479738562098</v>
      </c>
      <c r="K378" s="23">
        <f t="shared" si="6"/>
        <v>260.80560130718953</v>
      </c>
      <c r="L378" s="23">
        <f t="shared" si="6"/>
        <v>283.15569934640524</v>
      </c>
      <c r="M378" s="23">
        <f t="shared" si="6"/>
        <v>282.48177777777772</v>
      </c>
      <c r="N378" s="23">
        <f t="shared" si="6"/>
        <v>268.68860784313733</v>
      </c>
      <c r="O378" s="23">
        <f t="shared" si="6"/>
        <v>222.13649019607846</v>
      </c>
      <c r="P378" s="23">
        <f t="shared" si="6"/>
        <v>258.19676470588234</v>
      </c>
      <c r="Q378" s="23">
        <f t="shared" si="6"/>
        <v>428.89726143790853</v>
      </c>
      <c r="R378" s="23">
        <f t="shared" si="6"/>
        <v>362.69449019607839</v>
      </c>
      <c r="S378" s="23">
        <f t="shared" si="6"/>
        <v>394.87153594771235</v>
      </c>
      <c r="T378" s="23">
        <f t="shared" si="6"/>
        <v>492.30890196078411</v>
      </c>
      <c r="U378" s="23">
        <f t="shared" si="6"/>
        <v>626.52821568627462</v>
      </c>
      <c r="V378" s="23">
        <f t="shared" si="6"/>
        <v>693.87530718954258</v>
      </c>
      <c r="W378" s="23">
        <f t="shared" si="6"/>
        <v>659.07010457516333</v>
      </c>
      <c r="X378" s="23">
        <f t="shared" si="6"/>
        <v>648.80601307189545</v>
      </c>
      <c r="Y378" s="23">
        <f t="shared" si="6"/>
        <v>710.08404575163411</v>
      </c>
    </row>
    <row r="379" spans="1:26" x14ac:dyDescent="0.2">
      <c r="A379" s="19" t="s">
        <v>80</v>
      </c>
      <c r="B379" s="24">
        <f>B309/$A$309</f>
        <v>773.65079508196709</v>
      </c>
      <c r="C379" s="24">
        <f t="shared" ref="C379:Y379" si="7">C309/$A$309</f>
        <v>711.82937704918027</v>
      </c>
      <c r="D379" s="24">
        <f t="shared" si="7"/>
        <v>632.68931967213155</v>
      </c>
      <c r="E379" s="24">
        <f t="shared" si="7"/>
        <v>582.25279508196718</v>
      </c>
      <c r="F379" s="24">
        <f t="shared" si="7"/>
        <v>562.76750000000038</v>
      </c>
      <c r="G379" s="24">
        <f t="shared" si="7"/>
        <v>534.23986885245893</v>
      </c>
      <c r="H379" s="24">
        <f t="shared" si="7"/>
        <v>426.0864918032787</v>
      </c>
      <c r="I379" s="24">
        <f t="shared" si="7"/>
        <v>396.98079508196719</v>
      </c>
      <c r="J379" s="24">
        <f t="shared" si="7"/>
        <v>414.52395081967205</v>
      </c>
      <c r="K379" s="24">
        <f t="shared" si="7"/>
        <v>378.23506557377044</v>
      </c>
      <c r="L379" s="24">
        <f t="shared" si="7"/>
        <v>365.62927868852466</v>
      </c>
      <c r="M379" s="24">
        <f t="shared" si="7"/>
        <v>384.63221311475411</v>
      </c>
      <c r="N379" s="24">
        <f t="shared" si="7"/>
        <v>376.58275409836057</v>
      </c>
      <c r="O379" s="24">
        <f t="shared" si="7"/>
        <v>330.09112295081974</v>
      </c>
      <c r="P379" s="24">
        <f t="shared" si="7"/>
        <v>387.63707377049184</v>
      </c>
      <c r="Q379" s="24">
        <f t="shared" si="7"/>
        <v>450.29653278688522</v>
      </c>
      <c r="R379" s="24">
        <f t="shared" si="7"/>
        <v>393.5387295081967</v>
      </c>
      <c r="S379" s="24">
        <f t="shared" si="7"/>
        <v>336.00941803278675</v>
      </c>
      <c r="T379" s="24">
        <f t="shared" si="7"/>
        <v>361.48240983606553</v>
      </c>
      <c r="U379" s="24">
        <f t="shared" si="7"/>
        <v>534.0395737704921</v>
      </c>
      <c r="V379" s="24">
        <f t="shared" si="7"/>
        <v>762.20156557377049</v>
      </c>
      <c r="W379" s="24">
        <f t="shared" si="7"/>
        <v>753.73104098360648</v>
      </c>
      <c r="X379" s="24">
        <f t="shared" si="7"/>
        <v>714.50741803278675</v>
      </c>
      <c r="Y379" s="24">
        <f t="shared" si="7"/>
        <v>773.36682786885262</v>
      </c>
    </row>
    <row r="384" spans="1:26" x14ac:dyDescent="0.2">
      <c r="B384" s="34"/>
      <c r="C384" s="34"/>
    </row>
    <row r="385" spans="2:3" x14ac:dyDescent="0.2">
      <c r="B385" s="34"/>
      <c r="C385" s="34"/>
    </row>
    <row r="386" spans="2:3" x14ac:dyDescent="0.2">
      <c r="B386" s="34"/>
      <c r="C386" s="34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DB55C-F416-473E-B333-3609619946C6}">
  <dimension ref="A1:CT368"/>
  <sheetViews>
    <sheetView rightToLeft="1" tabSelected="1" topLeftCell="A2" workbookViewId="0">
      <selection activeCell="C6" sqref="C6"/>
    </sheetView>
  </sheetViews>
  <sheetFormatPr defaultRowHeight="14.25" x14ac:dyDescent="0.2"/>
  <cols>
    <col min="1" max="1" width="9.75" bestFit="1" customWidth="1"/>
  </cols>
  <sheetData>
    <row r="1" spans="1:98" ht="15" x14ac:dyDescent="0.2">
      <c r="A1" s="9" t="s">
        <v>294</v>
      </c>
      <c r="B1" s="9" t="s">
        <v>295</v>
      </c>
      <c r="C1" s="9" t="s">
        <v>296</v>
      </c>
      <c r="D1" s="9" t="s">
        <v>297</v>
      </c>
      <c r="E1" s="9" t="s">
        <v>298</v>
      </c>
      <c r="F1" s="9" t="s">
        <v>299</v>
      </c>
      <c r="G1" s="9" t="s">
        <v>300</v>
      </c>
      <c r="H1" s="9" t="s">
        <v>301</v>
      </c>
      <c r="I1" s="9" t="s">
        <v>302</v>
      </c>
      <c r="J1" s="9" t="s">
        <v>303</v>
      </c>
      <c r="K1" s="9" t="s">
        <v>304</v>
      </c>
      <c r="L1" s="9" t="s">
        <v>305</v>
      </c>
      <c r="M1" s="9" t="s">
        <v>306</v>
      </c>
      <c r="N1" s="9" t="s">
        <v>307</v>
      </c>
      <c r="O1" s="9" t="s">
        <v>308</v>
      </c>
      <c r="P1" s="9" t="s">
        <v>309</v>
      </c>
      <c r="Q1" s="9" t="s">
        <v>310</v>
      </c>
      <c r="R1" s="9" t="s">
        <v>311</v>
      </c>
      <c r="S1" s="9" t="s">
        <v>312</v>
      </c>
      <c r="T1" s="9" t="s">
        <v>313</v>
      </c>
      <c r="U1" s="9" t="s">
        <v>314</v>
      </c>
      <c r="V1" s="9" t="s">
        <v>315</v>
      </c>
      <c r="W1" s="9" t="s">
        <v>316</v>
      </c>
      <c r="X1" s="9" t="s">
        <v>317</v>
      </c>
      <c r="Y1" s="9" t="s">
        <v>318</v>
      </c>
      <c r="Z1" s="9" t="s">
        <v>319</v>
      </c>
      <c r="AA1" s="9" t="s">
        <v>320</v>
      </c>
      <c r="AB1" s="9" t="s">
        <v>321</v>
      </c>
      <c r="AC1" s="9" t="s">
        <v>322</v>
      </c>
      <c r="AD1" s="9" t="s">
        <v>323</v>
      </c>
      <c r="AE1" s="9" t="s">
        <v>324</v>
      </c>
      <c r="AF1" s="9" t="s">
        <v>325</v>
      </c>
      <c r="AG1" s="9" t="s">
        <v>326</v>
      </c>
      <c r="AH1" s="9" t="s">
        <v>327</v>
      </c>
      <c r="AI1" s="9" t="s">
        <v>328</v>
      </c>
      <c r="AJ1" s="9" t="s">
        <v>329</v>
      </c>
      <c r="AK1" s="9" t="s">
        <v>330</v>
      </c>
      <c r="AL1" s="9" t="s">
        <v>331</v>
      </c>
      <c r="AM1" s="9" t="s">
        <v>332</v>
      </c>
      <c r="AN1" s="9" t="s">
        <v>333</v>
      </c>
      <c r="AO1" s="9" t="s">
        <v>334</v>
      </c>
      <c r="AP1" s="9" t="s">
        <v>335</v>
      </c>
      <c r="AQ1" s="9" t="s">
        <v>336</v>
      </c>
      <c r="AR1" s="9" t="s">
        <v>337</v>
      </c>
      <c r="AS1" s="9" t="s">
        <v>338</v>
      </c>
      <c r="AT1" s="9" t="s">
        <v>339</v>
      </c>
      <c r="AU1" s="9" t="s">
        <v>340</v>
      </c>
      <c r="AV1" s="9" t="s">
        <v>341</v>
      </c>
      <c r="AW1" s="9" t="s">
        <v>342</v>
      </c>
      <c r="AX1" s="9" t="s">
        <v>343</v>
      </c>
      <c r="AY1" s="9" t="s">
        <v>344</v>
      </c>
      <c r="AZ1" s="9" t="s">
        <v>345</v>
      </c>
      <c r="BA1" s="9" t="s">
        <v>346</v>
      </c>
      <c r="BB1" s="9" t="s">
        <v>347</v>
      </c>
      <c r="BC1" s="9" t="s">
        <v>348</v>
      </c>
      <c r="BD1" s="9" t="s">
        <v>349</v>
      </c>
      <c r="BE1" s="9" t="s">
        <v>350</v>
      </c>
      <c r="BF1" s="9" t="s">
        <v>351</v>
      </c>
      <c r="BG1" s="9" t="s">
        <v>352</v>
      </c>
      <c r="BH1" s="9" t="s">
        <v>353</v>
      </c>
      <c r="BI1" s="9" t="s">
        <v>354</v>
      </c>
      <c r="BJ1" s="9" t="s">
        <v>355</v>
      </c>
      <c r="BK1" s="9" t="s">
        <v>356</v>
      </c>
      <c r="BL1" s="9" t="s">
        <v>357</v>
      </c>
      <c r="BM1" s="9" t="s">
        <v>358</v>
      </c>
      <c r="BN1" s="9" t="s">
        <v>359</v>
      </c>
      <c r="BO1" s="9" t="s">
        <v>360</v>
      </c>
      <c r="BP1" s="9" t="s">
        <v>361</v>
      </c>
      <c r="BQ1" s="9" t="s">
        <v>362</v>
      </c>
      <c r="BR1" s="9" t="s">
        <v>363</v>
      </c>
      <c r="BS1" s="9" t="s">
        <v>364</v>
      </c>
      <c r="BT1" s="9" t="s">
        <v>365</v>
      </c>
      <c r="BU1" s="9" t="s">
        <v>366</v>
      </c>
      <c r="BV1" s="9" t="s">
        <v>367</v>
      </c>
      <c r="BW1" s="9" t="s">
        <v>368</v>
      </c>
      <c r="BX1" s="9" t="s">
        <v>369</v>
      </c>
      <c r="BY1" s="9" t="s">
        <v>370</v>
      </c>
      <c r="BZ1" s="9" t="s">
        <v>371</v>
      </c>
      <c r="CA1" s="9" t="s">
        <v>372</v>
      </c>
      <c r="CB1" s="9" t="s">
        <v>373</v>
      </c>
      <c r="CC1" s="9" t="s">
        <v>374</v>
      </c>
      <c r="CD1" s="9" t="s">
        <v>375</v>
      </c>
      <c r="CE1" s="9" t="s">
        <v>376</v>
      </c>
      <c r="CF1" s="9" t="s">
        <v>377</v>
      </c>
      <c r="CG1" s="9" t="s">
        <v>378</v>
      </c>
      <c r="CH1" s="9" t="s">
        <v>379</v>
      </c>
      <c r="CI1" s="9" t="s">
        <v>380</v>
      </c>
      <c r="CJ1" s="9" t="s">
        <v>381</v>
      </c>
      <c r="CK1" s="9" t="s">
        <v>382</v>
      </c>
      <c r="CL1" s="9" t="s">
        <v>383</v>
      </c>
      <c r="CM1" s="9" t="s">
        <v>384</v>
      </c>
      <c r="CN1" s="9" t="s">
        <v>385</v>
      </c>
      <c r="CO1" s="9" t="s">
        <v>386</v>
      </c>
      <c r="CP1" s="9" t="s">
        <v>387</v>
      </c>
      <c r="CQ1" s="9" t="s">
        <v>388</v>
      </c>
      <c r="CR1" s="9" t="s">
        <v>389</v>
      </c>
      <c r="CS1" s="9" t="s">
        <v>390</v>
      </c>
      <c r="CT1" s="56" t="s">
        <v>64</v>
      </c>
    </row>
    <row r="2" spans="1:98" ht="15" x14ac:dyDescent="0.25">
      <c r="A2" s="1" t="s">
        <v>391</v>
      </c>
      <c r="B2" s="1" t="s">
        <v>76</v>
      </c>
      <c r="C2" s="1" t="s">
        <v>76</v>
      </c>
      <c r="D2" s="1" t="s">
        <v>76</v>
      </c>
      <c r="E2" s="1" t="s">
        <v>76</v>
      </c>
      <c r="F2" s="1" t="s">
        <v>76</v>
      </c>
      <c r="G2" s="1" t="s">
        <v>76</v>
      </c>
      <c r="H2" s="1" t="s">
        <v>76</v>
      </c>
      <c r="I2" s="1" t="s">
        <v>76</v>
      </c>
      <c r="J2" s="1" t="s">
        <v>76</v>
      </c>
      <c r="K2" s="1" t="s">
        <v>76</v>
      </c>
      <c r="L2" s="1" t="s">
        <v>76</v>
      </c>
      <c r="M2" s="1" t="s">
        <v>76</v>
      </c>
      <c r="N2" s="1" t="s">
        <v>76</v>
      </c>
      <c r="O2" s="1" t="s">
        <v>76</v>
      </c>
      <c r="P2" s="1" t="s">
        <v>76</v>
      </c>
      <c r="Q2" s="1" t="s">
        <v>76</v>
      </c>
      <c r="R2" s="1" t="s">
        <v>76</v>
      </c>
      <c r="S2" s="1" t="s">
        <v>76</v>
      </c>
      <c r="T2" s="1" t="s">
        <v>76</v>
      </c>
      <c r="U2" s="1" t="s">
        <v>76</v>
      </c>
      <c r="V2" s="1" t="s">
        <v>76</v>
      </c>
      <c r="W2" s="1" t="s">
        <v>76</v>
      </c>
      <c r="X2" s="1" t="s">
        <v>76</v>
      </c>
      <c r="Y2" s="1" t="s">
        <v>76</v>
      </c>
      <c r="Z2" s="1" t="s">
        <v>76</v>
      </c>
      <c r="AA2" s="1" t="s">
        <v>76</v>
      </c>
      <c r="AB2" s="1" t="s">
        <v>76</v>
      </c>
      <c r="AC2" s="1" t="s">
        <v>76</v>
      </c>
      <c r="AD2" s="1" t="s">
        <v>76</v>
      </c>
      <c r="AE2" s="1" t="s">
        <v>76</v>
      </c>
      <c r="AF2" s="1" t="s">
        <v>76</v>
      </c>
      <c r="AG2" s="1" t="s">
        <v>76</v>
      </c>
      <c r="AH2" s="1" t="s">
        <v>76</v>
      </c>
      <c r="AI2" s="1" t="s">
        <v>76</v>
      </c>
      <c r="AJ2" s="1" t="s">
        <v>76</v>
      </c>
      <c r="AK2" s="1" t="s">
        <v>76</v>
      </c>
      <c r="AL2" s="1" t="s">
        <v>76</v>
      </c>
      <c r="AM2" s="1" t="s">
        <v>76</v>
      </c>
      <c r="AN2" s="1" t="s">
        <v>76</v>
      </c>
      <c r="AO2" s="1" t="s">
        <v>76</v>
      </c>
      <c r="AP2" s="1" t="s">
        <v>76</v>
      </c>
      <c r="AQ2" s="1" t="s">
        <v>76</v>
      </c>
      <c r="AR2" s="1" t="s">
        <v>76</v>
      </c>
      <c r="AS2" s="1" t="s">
        <v>76</v>
      </c>
      <c r="AT2" s="1" t="s">
        <v>76</v>
      </c>
      <c r="AU2" s="1" t="s">
        <v>76</v>
      </c>
      <c r="AV2" s="1" t="s">
        <v>76</v>
      </c>
      <c r="AW2" s="1" t="s">
        <v>76</v>
      </c>
      <c r="AX2" s="1" t="s">
        <v>76</v>
      </c>
      <c r="AY2" s="1" t="s">
        <v>76</v>
      </c>
      <c r="AZ2" s="1" t="s">
        <v>76</v>
      </c>
      <c r="BA2" s="1" t="s">
        <v>76</v>
      </c>
      <c r="BB2" s="1" t="s">
        <v>76</v>
      </c>
      <c r="BC2" s="1" t="s">
        <v>76</v>
      </c>
      <c r="BD2" s="1" t="s">
        <v>76</v>
      </c>
      <c r="BE2" s="1" t="s">
        <v>76</v>
      </c>
      <c r="BF2" s="1" t="s">
        <v>76</v>
      </c>
      <c r="BG2" s="1" t="s">
        <v>76</v>
      </c>
      <c r="BH2" s="1" t="s">
        <v>76</v>
      </c>
      <c r="BI2" s="1" t="s">
        <v>76</v>
      </c>
      <c r="BJ2" s="1" t="s">
        <v>76</v>
      </c>
      <c r="BK2" s="1" t="s">
        <v>76</v>
      </c>
      <c r="BL2" s="1" t="s">
        <v>76</v>
      </c>
      <c r="BM2" s="1" t="s">
        <v>76</v>
      </c>
      <c r="BN2" s="1" t="s">
        <v>76</v>
      </c>
      <c r="BO2" s="1" t="s">
        <v>76</v>
      </c>
      <c r="BP2" s="1" t="s">
        <v>76</v>
      </c>
      <c r="BQ2" s="1" t="s">
        <v>76</v>
      </c>
      <c r="BR2" s="1" t="s">
        <v>76</v>
      </c>
      <c r="BS2" s="1" t="s">
        <v>76</v>
      </c>
      <c r="BT2" s="1" t="s">
        <v>76</v>
      </c>
      <c r="BU2" s="1" t="s">
        <v>76</v>
      </c>
      <c r="BV2" s="1" t="s">
        <v>76</v>
      </c>
      <c r="BW2" s="1" t="s">
        <v>76</v>
      </c>
      <c r="BX2" s="1" t="s">
        <v>76</v>
      </c>
      <c r="BY2" s="1" t="s">
        <v>76</v>
      </c>
      <c r="BZ2" s="1" t="s">
        <v>76</v>
      </c>
      <c r="CA2" s="1" t="s">
        <v>76</v>
      </c>
      <c r="CB2" s="1" t="s">
        <v>76</v>
      </c>
      <c r="CC2" s="1" t="s">
        <v>76</v>
      </c>
      <c r="CD2" s="1" t="s">
        <v>76</v>
      </c>
      <c r="CE2" s="1" t="s">
        <v>76</v>
      </c>
      <c r="CF2" s="1" t="s">
        <v>76</v>
      </c>
      <c r="CG2" s="1" t="s">
        <v>76</v>
      </c>
      <c r="CH2" s="1" t="s">
        <v>76</v>
      </c>
      <c r="CI2" s="1" t="s">
        <v>76</v>
      </c>
      <c r="CJ2" s="1" t="s">
        <v>76</v>
      </c>
      <c r="CK2" s="1" t="s">
        <v>76</v>
      </c>
      <c r="CL2" s="1" t="s">
        <v>76</v>
      </c>
      <c r="CM2" s="1" t="s">
        <v>76</v>
      </c>
      <c r="CN2" s="1" t="s">
        <v>76</v>
      </c>
      <c r="CO2" s="1" t="s">
        <v>76</v>
      </c>
      <c r="CP2" s="1" t="s">
        <v>76</v>
      </c>
      <c r="CQ2" s="1" t="s">
        <v>76</v>
      </c>
      <c r="CR2" s="1" t="s">
        <v>76</v>
      </c>
      <c r="CS2" s="1" t="s">
        <v>76</v>
      </c>
      <c r="CT2" s="57" t="s">
        <v>76</v>
      </c>
    </row>
    <row r="3" spans="1:98" ht="15" x14ac:dyDescent="0.25">
      <c r="A3" s="13">
        <v>45658</v>
      </c>
      <c r="B3">
        <v>170.62</v>
      </c>
      <c r="C3">
        <v>170.209</v>
      </c>
      <c r="D3">
        <v>163.947</v>
      </c>
      <c r="E3">
        <v>130.221</v>
      </c>
      <c r="F3">
        <v>125.655</v>
      </c>
      <c r="G3">
        <v>124.947</v>
      </c>
      <c r="H3">
        <v>124.05</v>
      </c>
      <c r="I3">
        <v>124.316</v>
      </c>
      <c r="J3">
        <v>124.482</v>
      </c>
      <c r="K3">
        <v>114.26300000000001</v>
      </c>
      <c r="L3">
        <v>110.77200000000001</v>
      </c>
      <c r="M3">
        <v>110.363</v>
      </c>
      <c r="N3">
        <v>109.825</v>
      </c>
      <c r="O3">
        <v>109.425</v>
      </c>
      <c r="P3">
        <v>109.879</v>
      </c>
      <c r="Q3">
        <v>109.83499999999999</v>
      </c>
      <c r="R3">
        <v>109.959</v>
      </c>
      <c r="S3">
        <v>109.673</v>
      </c>
      <c r="T3">
        <v>108.931</v>
      </c>
      <c r="U3">
        <v>109.05</v>
      </c>
      <c r="V3">
        <v>162.607</v>
      </c>
      <c r="W3">
        <v>160.87</v>
      </c>
      <c r="X3">
        <v>143.30600000000001</v>
      </c>
      <c r="Y3">
        <v>124.733</v>
      </c>
      <c r="Z3">
        <v>126.53700000000001</v>
      </c>
      <c r="AA3">
        <v>137.60499999999999</v>
      </c>
      <c r="AB3">
        <v>84.22</v>
      </c>
      <c r="AC3">
        <v>66.153999999999996</v>
      </c>
      <c r="AD3">
        <v>77.701999999999998</v>
      </c>
      <c r="AE3">
        <v>80.441000000000003</v>
      </c>
      <c r="AF3">
        <v>86.536000000000001</v>
      </c>
      <c r="AG3">
        <v>84.753</v>
      </c>
      <c r="AH3">
        <v>86.221999999999994</v>
      </c>
      <c r="AI3">
        <v>94.197999999999993</v>
      </c>
      <c r="AJ3">
        <v>94.317999999999998</v>
      </c>
      <c r="AK3">
        <v>94.129000000000005</v>
      </c>
      <c r="AL3">
        <v>87.784000000000006</v>
      </c>
      <c r="AM3">
        <v>90.37</v>
      </c>
      <c r="AN3">
        <v>97.16</v>
      </c>
      <c r="AO3">
        <v>94.685000000000002</v>
      </c>
      <c r="AP3">
        <v>100.246</v>
      </c>
      <c r="AQ3">
        <v>104.59399999999999</v>
      </c>
      <c r="AR3">
        <v>102.715</v>
      </c>
      <c r="AS3">
        <v>101.866</v>
      </c>
      <c r="AT3">
        <v>88.671999999999997</v>
      </c>
      <c r="AU3">
        <v>86.838999999999999</v>
      </c>
      <c r="AV3">
        <v>60.353999999999999</v>
      </c>
      <c r="AW3">
        <v>46.37</v>
      </c>
      <c r="AX3">
        <v>46.786999999999999</v>
      </c>
      <c r="AY3">
        <v>45.890999999999998</v>
      </c>
      <c r="AZ3">
        <v>53.356000000000002</v>
      </c>
      <c r="BA3">
        <v>57.469000000000001</v>
      </c>
      <c r="BB3">
        <v>57.835999999999999</v>
      </c>
      <c r="BC3">
        <v>56.368000000000002</v>
      </c>
      <c r="BD3">
        <v>54.058999999999997</v>
      </c>
      <c r="BE3">
        <v>57.095999999999997</v>
      </c>
      <c r="BF3">
        <v>58.058</v>
      </c>
      <c r="BG3">
        <v>54.476999999999997</v>
      </c>
      <c r="BH3">
        <v>56.246000000000002</v>
      </c>
      <c r="BI3">
        <v>56.472000000000001</v>
      </c>
      <c r="BJ3">
        <v>126.741</v>
      </c>
      <c r="BK3">
        <v>124.37</v>
      </c>
      <c r="BL3">
        <v>91.43</v>
      </c>
      <c r="BM3">
        <v>87.64</v>
      </c>
      <c r="BN3">
        <v>101.974</v>
      </c>
      <c r="BO3">
        <v>101.783</v>
      </c>
      <c r="BP3">
        <v>109.32599999999999</v>
      </c>
      <c r="BQ3">
        <v>134.096</v>
      </c>
      <c r="BR3">
        <v>195.90100000000001</v>
      </c>
      <c r="BS3">
        <v>173.69200000000001</v>
      </c>
      <c r="BT3">
        <v>174.64</v>
      </c>
      <c r="BU3">
        <v>175.208</v>
      </c>
      <c r="BV3">
        <v>170.55799999999999</v>
      </c>
      <c r="BW3">
        <v>162.358</v>
      </c>
      <c r="BX3">
        <v>166.625</v>
      </c>
      <c r="BY3">
        <v>162.999</v>
      </c>
      <c r="BZ3">
        <v>163.54599999999999</v>
      </c>
      <c r="CA3">
        <v>159.45500000000001</v>
      </c>
      <c r="CB3">
        <v>146.77199999999999</v>
      </c>
      <c r="CC3">
        <v>139.68</v>
      </c>
      <c r="CD3">
        <v>137.18899999999999</v>
      </c>
      <c r="CE3">
        <v>136.46</v>
      </c>
      <c r="CF3">
        <v>134.702</v>
      </c>
      <c r="CG3">
        <v>134.857</v>
      </c>
      <c r="CH3">
        <v>134.61000000000001</v>
      </c>
      <c r="CI3">
        <v>132.80000000000001</v>
      </c>
      <c r="CJ3">
        <v>158.22</v>
      </c>
      <c r="CK3">
        <v>159.214</v>
      </c>
      <c r="CL3">
        <v>172.28200000000001</v>
      </c>
      <c r="CM3">
        <v>172.51300000000001</v>
      </c>
      <c r="CN3">
        <v>172.441</v>
      </c>
      <c r="CO3">
        <v>172.09100000000001</v>
      </c>
      <c r="CP3">
        <v>187.56700000000001</v>
      </c>
      <c r="CQ3">
        <v>193.46</v>
      </c>
      <c r="CR3">
        <v>189.87</v>
      </c>
      <c r="CS3">
        <v>183.255</v>
      </c>
      <c r="CT3" s="27">
        <v>11330.848000000002</v>
      </c>
    </row>
    <row r="4" spans="1:98" ht="15" x14ac:dyDescent="0.25">
      <c r="A4" s="13">
        <v>45659</v>
      </c>
      <c r="B4">
        <v>180.32900000000001</v>
      </c>
      <c r="C4">
        <v>172.71</v>
      </c>
      <c r="D4">
        <v>170.136</v>
      </c>
      <c r="E4">
        <v>170.55500000000001</v>
      </c>
      <c r="F4">
        <v>169.56200000000001</v>
      </c>
      <c r="G4">
        <v>155.79499999999999</v>
      </c>
      <c r="H4">
        <v>136.846</v>
      </c>
      <c r="I4">
        <v>125.58799999999999</v>
      </c>
      <c r="J4">
        <v>120.908</v>
      </c>
      <c r="K4">
        <v>111.89100000000001</v>
      </c>
      <c r="L4">
        <v>112.059</v>
      </c>
      <c r="M4">
        <v>111.848</v>
      </c>
      <c r="N4">
        <v>111.633</v>
      </c>
      <c r="O4">
        <v>111.35599999999999</v>
      </c>
      <c r="P4">
        <v>111.40900000000001</v>
      </c>
      <c r="Q4">
        <v>111.452</v>
      </c>
      <c r="R4">
        <v>111.08</v>
      </c>
      <c r="S4">
        <v>111.155</v>
      </c>
      <c r="T4">
        <v>111.02500000000001</v>
      </c>
      <c r="U4">
        <v>111.548</v>
      </c>
      <c r="V4">
        <v>166.84100000000001</v>
      </c>
      <c r="W4">
        <v>155.65</v>
      </c>
      <c r="X4">
        <v>140.322</v>
      </c>
      <c r="Y4">
        <v>124.846</v>
      </c>
      <c r="Z4">
        <v>124.776</v>
      </c>
      <c r="AA4">
        <v>140.52799999999999</v>
      </c>
      <c r="AB4">
        <v>81.480999999999995</v>
      </c>
      <c r="AC4">
        <v>65.963999999999999</v>
      </c>
      <c r="AD4">
        <v>72.519000000000005</v>
      </c>
      <c r="AE4">
        <v>74.789000000000001</v>
      </c>
      <c r="AF4">
        <v>78.477999999999994</v>
      </c>
      <c r="AG4">
        <v>89.650999999999996</v>
      </c>
      <c r="AH4">
        <v>92.284999999999997</v>
      </c>
      <c r="AI4">
        <v>95.718000000000004</v>
      </c>
      <c r="AJ4">
        <v>105.20099999999999</v>
      </c>
      <c r="AK4">
        <v>101.011</v>
      </c>
      <c r="AL4">
        <v>98.15</v>
      </c>
      <c r="AM4">
        <v>94.852000000000004</v>
      </c>
      <c r="AN4">
        <v>93.823999999999998</v>
      </c>
      <c r="AO4">
        <v>90.417000000000002</v>
      </c>
      <c r="AP4">
        <v>78.248999999999995</v>
      </c>
      <c r="AQ4">
        <v>77.13</v>
      </c>
      <c r="AR4">
        <v>76.471000000000004</v>
      </c>
      <c r="AS4">
        <v>76.602000000000004</v>
      </c>
      <c r="AT4">
        <v>75.44</v>
      </c>
      <c r="AU4">
        <v>58.677999999999997</v>
      </c>
      <c r="AV4">
        <v>51.436</v>
      </c>
      <c r="AW4">
        <v>53.829000000000001</v>
      </c>
      <c r="AX4">
        <v>54.805999999999997</v>
      </c>
      <c r="AY4">
        <v>53.895000000000003</v>
      </c>
      <c r="AZ4">
        <v>53.36</v>
      </c>
      <c r="BA4">
        <v>68.08</v>
      </c>
      <c r="BB4">
        <v>67.353999999999999</v>
      </c>
      <c r="BC4">
        <v>60.502000000000002</v>
      </c>
      <c r="BD4">
        <v>57.866</v>
      </c>
      <c r="BE4">
        <v>49.180999999999997</v>
      </c>
      <c r="BF4">
        <v>38.802999999999997</v>
      </c>
      <c r="BG4">
        <v>37.923000000000002</v>
      </c>
      <c r="BH4">
        <v>39.643000000000001</v>
      </c>
      <c r="BI4">
        <v>41.689</v>
      </c>
      <c r="BJ4">
        <v>126.917</v>
      </c>
      <c r="BK4">
        <v>115.94799999999999</v>
      </c>
      <c r="BL4">
        <v>85.331000000000003</v>
      </c>
      <c r="BM4">
        <v>73.088999999999999</v>
      </c>
      <c r="BN4">
        <v>89.72</v>
      </c>
      <c r="BO4">
        <v>96.313000000000002</v>
      </c>
      <c r="BP4">
        <v>98.566000000000003</v>
      </c>
      <c r="BQ4">
        <v>123.23699999999999</v>
      </c>
      <c r="BR4">
        <v>167.054</v>
      </c>
      <c r="BS4">
        <v>161.59800000000001</v>
      </c>
      <c r="BT4">
        <v>147.57900000000001</v>
      </c>
      <c r="BU4">
        <v>144.93700000000001</v>
      </c>
      <c r="BV4">
        <v>140.749</v>
      </c>
      <c r="BW4">
        <v>138.05600000000001</v>
      </c>
      <c r="BX4">
        <v>141.49</v>
      </c>
      <c r="BY4">
        <v>139.517</v>
      </c>
      <c r="BZ4">
        <v>138.41300000000001</v>
      </c>
      <c r="CA4">
        <v>138.001</v>
      </c>
      <c r="CB4">
        <v>137.42699999999999</v>
      </c>
      <c r="CC4">
        <v>137.339</v>
      </c>
      <c r="CD4">
        <v>136.28299999999999</v>
      </c>
      <c r="CE4">
        <v>135.57300000000001</v>
      </c>
      <c r="CF4">
        <v>135.494</v>
      </c>
      <c r="CG4">
        <v>135.86799999999999</v>
      </c>
      <c r="CH4">
        <v>135.96100000000001</v>
      </c>
      <c r="CI4">
        <v>135.721</v>
      </c>
      <c r="CJ4">
        <v>154.94399999999999</v>
      </c>
      <c r="CK4">
        <v>164.98400000000001</v>
      </c>
      <c r="CL4">
        <v>177.55500000000001</v>
      </c>
      <c r="CM4">
        <v>177.52199999999999</v>
      </c>
      <c r="CN4">
        <v>176.922</v>
      </c>
      <c r="CO4">
        <v>175.73599999999999</v>
      </c>
      <c r="CP4">
        <v>193.94</v>
      </c>
      <c r="CQ4">
        <v>191.09100000000001</v>
      </c>
      <c r="CR4">
        <v>192.80799999999999</v>
      </c>
      <c r="CS4">
        <v>190.25800000000001</v>
      </c>
      <c r="CT4" s="27">
        <v>11039.066000000001</v>
      </c>
    </row>
    <row r="5" spans="1:98" ht="15" x14ac:dyDescent="0.25">
      <c r="A5" s="13">
        <v>45660</v>
      </c>
      <c r="B5">
        <v>189.52699999999999</v>
      </c>
      <c r="C5">
        <v>183.59800000000001</v>
      </c>
      <c r="D5">
        <v>186.435</v>
      </c>
      <c r="E5">
        <v>179.05799999999999</v>
      </c>
      <c r="F5">
        <v>167.26499999999999</v>
      </c>
      <c r="G5">
        <v>157.78800000000001</v>
      </c>
      <c r="H5">
        <v>156.333</v>
      </c>
      <c r="I5">
        <v>155.61199999999999</v>
      </c>
      <c r="J5">
        <v>155.16900000000001</v>
      </c>
      <c r="K5">
        <v>152.64699999999999</v>
      </c>
      <c r="L5">
        <v>116.214</v>
      </c>
      <c r="M5">
        <v>111.869</v>
      </c>
      <c r="N5">
        <v>111.488</v>
      </c>
      <c r="O5">
        <v>109.249</v>
      </c>
      <c r="P5">
        <v>109.107</v>
      </c>
      <c r="Q5">
        <v>109.292</v>
      </c>
      <c r="R5">
        <v>108.937</v>
      </c>
      <c r="S5">
        <v>109.163</v>
      </c>
      <c r="T5">
        <v>109.648</v>
      </c>
      <c r="U5">
        <v>109.001</v>
      </c>
      <c r="V5">
        <v>186.941</v>
      </c>
      <c r="W5">
        <v>158.74</v>
      </c>
      <c r="X5">
        <v>146.47800000000001</v>
      </c>
      <c r="Y5">
        <v>124.685</v>
      </c>
      <c r="Z5">
        <v>123.64700000000001</v>
      </c>
      <c r="AA5">
        <v>107.803</v>
      </c>
      <c r="AB5">
        <v>55.348999999999997</v>
      </c>
      <c r="AC5">
        <v>63.811999999999998</v>
      </c>
      <c r="AD5">
        <v>62.390999999999998</v>
      </c>
      <c r="AE5">
        <v>64.781999999999996</v>
      </c>
      <c r="AF5">
        <v>69.182000000000002</v>
      </c>
      <c r="AG5">
        <v>73.225999999999999</v>
      </c>
      <c r="AH5">
        <v>81.88</v>
      </c>
      <c r="AI5">
        <v>83.69</v>
      </c>
      <c r="AJ5">
        <v>80.135999999999996</v>
      </c>
      <c r="AK5">
        <v>60.792000000000002</v>
      </c>
      <c r="AL5">
        <v>69.521000000000001</v>
      </c>
      <c r="AM5">
        <v>74.012</v>
      </c>
      <c r="AN5">
        <v>73.861000000000004</v>
      </c>
      <c r="AO5">
        <v>71.861000000000004</v>
      </c>
      <c r="AP5">
        <v>69.263000000000005</v>
      </c>
      <c r="AQ5">
        <v>69.875</v>
      </c>
      <c r="AR5">
        <v>70.465999999999994</v>
      </c>
      <c r="AS5">
        <v>69.25</v>
      </c>
      <c r="AT5">
        <v>60.734999999999999</v>
      </c>
      <c r="AU5">
        <v>51.872999999999998</v>
      </c>
      <c r="AV5">
        <v>47.606999999999999</v>
      </c>
      <c r="AW5">
        <v>38.804000000000002</v>
      </c>
      <c r="AX5">
        <v>34.344999999999999</v>
      </c>
      <c r="AY5">
        <v>38.603999999999999</v>
      </c>
      <c r="AZ5">
        <v>39.143999999999998</v>
      </c>
      <c r="BA5">
        <v>37.218000000000004</v>
      </c>
      <c r="BB5">
        <v>39.277999999999999</v>
      </c>
      <c r="BC5">
        <v>60.377000000000002</v>
      </c>
      <c r="BD5">
        <v>79.88</v>
      </c>
      <c r="BE5">
        <v>82.21</v>
      </c>
      <c r="BF5">
        <v>80.266000000000005</v>
      </c>
      <c r="BG5">
        <v>68.091999999999999</v>
      </c>
      <c r="BH5">
        <v>69.715000000000003</v>
      </c>
      <c r="BI5">
        <v>72.387</v>
      </c>
      <c r="BJ5">
        <v>110.461</v>
      </c>
      <c r="BK5">
        <v>107.251</v>
      </c>
      <c r="BL5">
        <v>109.28400000000001</v>
      </c>
      <c r="BM5">
        <v>99.855999999999995</v>
      </c>
      <c r="BN5">
        <v>101.361</v>
      </c>
      <c r="BO5">
        <v>96.436000000000007</v>
      </c>
      <c r="BP5">
        <v>96.938000000000002</v>
      </c>
      <c r="BQ5">
        <v>123.325</v>
      </c>
      <c r="BR5">
        <v>170.078</v>
      </c>
      <c r="BS5">
        <v>171.71100000000001</v>
      </c>
      <c r="BT5">
        <v>171.887</v>
      </c>
      <c r="BU5">
        <v>170.09899999999999</v>
      </c>
      <c r="BV5">
        <v>171.80199999999999</v>
      </c>
      <c r="BW5">
        <v>168.268</v>
      </c>
      <c r="BX5">
        <v>166.886</v>
      </c>
      <c r="BY5">
        <v>159.49</v>
      </c>
      <c r="BZ5">
        <v>151.071</v>
      </c>
      <c r="CA5">
        <v>150.626</v>
      </c>
      <c r="CB5">
        <v>138.40600000000001</v>
      </c>
      <c r="CC5">
        <v>119.184</v>
      </c>
      <c r="CD5">
        <v>121.149</v>
      </c>
      <c r="CE5">
        <v>121.88500000000001</v>
      </c>
      <c r="CF5">
        <v>122.241</v>
      </c>
      <c r="CG5">
        <v>122.211</v>
      </c>
      <c r="CH5">
        <v>122.035</v>
      </c>
      <c r="CI5">
        <v>121.114</v>
      </c>
      <c r="CJ5">
        <v>121.31399999999999</v>
      </c>
      <c r="CK5">
        <v>121.06699999999999</v>
      </c>
      <c r="CL5">
        <v>128.98099999999999</v>
      </c>
      <c r="CM5">
        <v>131.77500000000001</v>
      </c>
      <c r="CN5">
        <v>130.78399999999999</v>
      </c>
      <c r="CO5">
        <v>164.761</v>
      </c>
      <c r="CP5">
        <v>180.73</v>
      </c>
      <c r="CQ5">
        <v>191.43</v>
      </c>
      <c r="CR5">
        <v>171.09100000000001</v>
      </c>
      <c r="CS5">
        <v>178.64599999999999</v>
      </c>
      <c r="CT5" s="27">
        <v>10805.211999999998</v>
      </c>
    </row>
    <row r="6" spans="1:98" ht="15" x14ac:dyDescent="0.25">
      <c r="A6" s="13">
        <v>45661</v>
      </c>
      <c r="B6">
        <v>178.292</v>
      </c>
      <c r="C6">
        <v>174.23699999999999</v>
      </c>
      <c r="D6">
        <v>173.68</v>
      </c>
      <c r="E6">
        <v>172.327</v>
      </c>
      <c r="F6">
        <v>148.80600000000001</v>
      </c>
      <c r="G6">
        <v>135.55199999999999</v>
      </c>
      <c r="H6">
        <v>123.828</v>
      </c>
      <c r="I6">
        <v>119.889</v>
      </c>
      <c r="J6">
        <v>119.791</v>
      </c>
      <c r="K6">
        <v>120.054</v>
      </c>
      <c r="L6">
        <v>119.999</v>
      </c>
      <c r="M6">
        <v>106.998</v>
      </c>
      <c r="N6">
        <v>106.17400000000001</v>
      </c>
      <c r="O6">
        <v>106.56</v>
      </c>
      <c r="P6">
        <v>106.251</v>
      </c>
      <c r="Q6">
        <v>106.459</v>
      </c>
      <c r="R6">
        <v>106.333</v>
      </c>
      <c r="S6">
        <v>106.63</v>
      </c>
      <c r="T6">
        <v>106.79300000000001</v>
      </c>
      <c r="U6">
        <v>105.926</v>
      </c>
      <c r="V6">
        <v>179.90199999999999</v>
      </c>
      <c r="W6">
        <v>146.149</v>
      </c>
      <c r="X6">
        <v>124.096</v>
      </c>
      <c r="Y6">
        <v>117.36199999999999</v>
      </c>
      <c r="Z6">
        <v>118.15</v>
      </c>
      <c r="AA6">
        <v>103.264</v>
      </c>
      <c r="AB6">
        <v>60.701999999999998</v>
      </c>
      <c r="AC6">
        <v>55.302</v>
      </c>
      <c r="AD6">
        <v>50.886000000000003</v>
      </c>
      <c r="AE6">
        <v>51.935000000000002</v>
      </c>
      <c r="AF6">
        <v>53.945999999999998</v>
      </c>
      <c r="AG6">
        <v>55.518999999999998</v>
      </c>
      <c r="AH6">
        <v>56.235999999999997</v>
      </c>
      <c r="AI6">
        <v>57.034999999999997</v>
      </c>
      <c r="AJ6">
        <v>34.216999999999999</v>
      </c>
      <c r="AK6">
        <v>25.363</v>
      </c>
      <c r="AL6">
        <v>30.207000000000001</v>
      </c>
      <c r="AM6">
        <v>42.283999999999999</v>
      </c>
      <c r="AN6">
        <v>40.945999999999998</v>
      </c>
      <c r="AO6">
        <v>39.828000000000003</v>
      </c>
      <c r="AP6">
        <v>39.331000000000003</v>
      </c>
      <c r="AQ6">
        <v>40.258000000000003</v>
      </c>
      <c r="AR6">
        <v>38.718000000000004</v>
      </c>
      <c r="AS6">
        <v>27.914999999999999</v>
      </c>
      <c r="AT6">
        <v>22.585999999999999</v>
      </c>
      <c r="AU6">
        <v>27.277999999999999</v>
      </c>
      <c r="AV6">
        <v>37.539000000000001</v>
      </c>
      <c r="AW6">
        <v>37.329000000000001</v>
      </c>
      <c r="AX6">
        <v>37.317999999999998</v>
      </c>
      <c r="AY6">
        <v>37.268999999999998</v>
      </c>
      <c r="AZ6">
        <v>37.301000000000002</v>
      </c>
      <c r="BA6">
        <v>61.698</v>
      </c>
      <c r="BB6">
        <v>76.988</v>
      </c>
      <c r="BC6">
        <v>74.680000000000007</v>
      </c>
      <c r="BD6">
        <v>73.498999999999995</v>
      </c>
      <c r="BE6">
        <v>71.055000000000007</v>
      </c>
      <c r="BF6">
        <v>72.147999999999996</v>
      </c>
      <c r="BG6">
        <v>73.414000000000001</v>
      </c>
      <c r="BH6">
        <v>48.17</v>
      </c>
      <c r="BI6">
        <v>31.202999999999999</v>
      </c>
      <c r="BJ6">
        <v>79.296000000000006</v>
      </c>
      <c r="BK6">
        <v>55.777999999999999</v>
      </c>
      <c r="BL6">
        <v>55.466999999999999</v>
      </c>
      <c r="BM6">
        <v>55.249000000000002</v>
      </c>
      <c r="BN6">
        <v>47.131999999999998</v>
      </c>
      <c r="BO6">
        <v>46.008000000000003</v>
      </c>
      <c r="BP6">
        <v>51.970999999999997</v>
      </c>
      <c r="BQ6">
        <v>81.933999999999997</v>
      </c>
      <c r="BR6">
        <v>135.41200000000001</v>
      </c>
      <c r="BS6">
        <v>155.39599999999999</v>
      </c>
      <c r="BT6">
        <v>180.84800000000001</v>
      </c>
      <c r="BU6">
        <v>177.941</v>
      </c>
      <c r="BV6">
        <v>175.50899999999999</v>
      </c>
      <c r="BW6">
        <v>178.19399999999999</v>
      </c>
      <c r="BX6">
        <v>178.136</v>
      </c>
      <c r="BY6">
        <v>180.93199999999999</v>
      </c>
      <c r="BZ6">
        <v>187.197</v>
      </c>
      <c r="CA6">
        <v>188.03399999999999</v>
      </c>
      <c r="CB6">
        <v>184.93</v>
      </c>
      <c r="CC6">
        <v>178.446</v>
      </c>
      <c r="CD6">
        <v>177.63900000000001</v>
      </c>
      <c r="CE6">
        <v>178.05600000000001</v>
      </c>
      <c r="CF6">
        <v>177.97900000000001</v>
      </c>
      <c r="CG6">
        <v>178.59399999999999</v>
      </c>
      <c r="CH6">
        <v>195.87799999999999</v>
      </c>
      <c r="CI6">
        <v>211.59399999999999</v>
      </c>
      <c r="CJ6">
        <v>212.328</v>
      </c>
      <c r="CK6">
        <v>185.66200000000001</v>
      </c>
      <c r="CL6">
        <v>175.49600000000001</v>
      </c>
      <c r="CM6">
        <v>175.91200000000001</v>
      </c>
      <c r="CN6">
        <v>173.74199999999999</v>
      </c>
      <c r="CO6">
        <v>171.90100000000001</v>
      </c>
      <c r="CP6">
        <v>197.84200000000001</v>
      </c>
      <c r="CQ6">
        <v>195.78899999999999</v>
      </c>
      <c r="CR6">
        <v>192.46</v>
      </c>
      <c r="CS6">
        <v>190.27</v>
      </c>
      <c r="CT6" s="27">
        <v>10518.557000000001</v>
      </c>
    </row>
    <row r="7" spans="1:98" ht="15" x14ac:dyDescent="0.25">
      <c r="A7" s="13">
        <v>45662</v>
      </c>
      <c r="B7">
        <v>190.251</v>
      </c>
      <c r="C7">
        <v>184.80500000000001</v>
      </c>
      <c r="D7">
        <v>177.322</v>
      </c>
      <c r="E7">
        <v>174.249</v>
      </c>
      <c r="F7">
        <v>175.62700000000001</v>
      </c>
      <c r="G7">
        <v>163.03800000000001</v>
      </c>
      <c r="H7">
        <v>159.184</v>
      </c>
      <c r="I7">
        <v>158.94800000000001</v>
      </c>
      <c r="J7">
        <v>164.34100000000001</v>
      </c>
      <c r="K7">
        <v>160.61000000000001</v>
      </c>
      <c r="L7">
        <v>161.87700000000001</v>
      </c>
      <c r="M7">
        <v>158.267</v>
      </c>
      <c r="N7">
        <v>145.71799999999999</v>
      </c>
      <c r="O7">
        <v>147.49600000000001</v>
      </c>
      <c r="P7">
        <v>142.536</v>
      </c>
      <c r="Q7">
        <v>138.58699999999999</v>
      </c>
      <c r="R7">
        <v>138.88200000000001</v>
      </c>
      <c r="S7">
        <v>138.53399999999999</v>
      </c>
      <c r="T7">
        <v>138.17099999999999</v>
      </c>
      <c r="U7">
        <v>135.608</v>
      </c>
      <c r="V7">
        <v>175.23</v>
      </c>
      <c r="W7">
        <v>141.739</v>
      </c>
      <c r="X7">
        <v>119.616</v>
      </c>
      <c r="Y7">
        <v>106.90900000000001</v>
      </c>
      <c r="Z7">
        <v>108.113</v>
      </c>
      <c r="AA7">
        <v>95.710999999999999</v>
      </c>
      <c r="AB7">
        <v>50.228999999999999</v>
      </c>
      <c r="AC7">
        <v>46.5</v>
      </c>
      <c r="AD7">
        <v>50.037999999999997</v>
      </c>
      <c r="AE7">
        <v>55.756</v>
      </c>
      <c r="AF7">
        <v>65.950999999999993</v>
      </c>
      <c r="AG7">
        <v>84.081000000000003</v>
      </c>
      <c r="AH7">
        <v>102.83199999999999</v>
      </c>
      <c r="AI7">
        <v>109.208</v>
      </c>
      <c r="AJ7">
        <v>122.608</v>
      </c>
      <c r="AK7">
        <v>128.48599999999999</v>
      </c>
      <c r="AL7">
        <v>126.994</v>
      </c>
      <c r="AM7">
        <v>132.27799999999999</v>
      </c>
      <c r="AN7">
        <v>133.119</v>
      </c>
      <c r="AO7">
        <v>127.991</v>
      </c>
      <c r="AP7">
        <v>127.613</v>
      </c>
      <c r="AQ7">
        <v>124.682</v>
      </c>
      <c r="AR7">
        <v>150.67400000000001</v>
      </c>
      <c r="AS7">
        <v>155.505</v>
      </c>
      <c r="AT7">
        <v>155.37799999999999</v>
      </c>
      <c r="AU7">
        <v>148.29300000000001</v>
      </c>
      <c r="AV7">
        <v>144.79300000000001</v>
      </c>
      <c r="AW7">
        <v>140.35400000000001</v>
      </c>
      <c r="AX7">
        <v>120.238</v>
      </c>
      <c r="AY7">
        <v>112.38200000000001</v>
      </c>
      <c r="AZ7">
        <v>111.13500000000001</v>
      </c>
      <c r="BA7">
        <v>105.006</v>
      </c>
      <c r="BB7">
        <v>115.785</v>
      </c>
      <c r="BC7">
        <v>112.245</v>
      </c>
      <c r="BD7">
        <v>110.78100000000001</v>
      </c>
      <c r="BE7">
        <v>111.304</v>
      </c>
      <c r="BF7">
        <v>94.445999999999998</v>
      </c>
      <c r="BG7">
        <v>91.370999999999995</v>
      </c>
      <c r="BH7">
        <v>77.096999999999994</v>
      </c>
      <c r="BI7">
        <v>73.057000000000002</v>
      </c>
      <c r="BJ7">
        <v>154.63</v>
      </c>
      <c r="BK7">
        <v>122.098</v>
      </c>
      <c r="BL7">
        <v>88.938999999999993</v>
      </c>
      <c r="BM7">
        <v>86.751000000000005</v>
      </c>
      <c r="BN7">
        <v>85.9</v>
      </c>
      <c r="BO7">
        <v>87.826999999999998</v>
      </c>
      <c r="BP7">
        <v>99.554000000000002</v>
      </c>
      <c r="BQ7">
        <v>99.905000000000001</v>
      </c>
      <c r="BR7">
        <v>145.72800000000001</v>
      </c>
      <c r="BS7">
        <v>155.39699999999999</v>
      </c>
      <c r="BT7">
        <v>161.333</v>
      </c>
      <c r="BU7">
        <v>168.798</v>
      </c>
      <c r="BV7">
        <v>166.626</v>
      </c>
      <c r="BW7">
        <v>168.13499999999999</v>
      </c>
      <c r="BX7">
        <v>169.86600000000001</v>
      </c>
      <c r="BY7">
        <v>175.316</v>
      </c>
      <c r="BZ7">
        <v>172.745</v>
      </c>
      <c r="CA7">
        <v>170.358</v>
      </c>
      <c r="CB7">
        <v>170.71199999999999</v>
      </c>
      <c r="CC7">
        <v>157.09800000000001</v>
      </c>
      <c r="CD7">
        <v>166.84399999999999</v>
      </c>
      <c r="CE7">
        <v>164.12299999999999</v>
      </c>
      <c r="CF7">
        <v>176.178</v>
      </c>
      <c r="CG7">
        <v>176.38499999999999</v>
      </c>
      <c r="CH7">
        <v>176.35400000000001</v>
      </c>
      <c r="CI7">
        <v>174.03200000000001</v>
      </c>
      <c r="CJ7">
        <v>171.50299999999999</v>
      </c>
      <c r="CK7">
        <v>167.95699999999999</v>
      </c>
      <c r="CL7">
        <v>178.05799999999999</v>
      </c>
      <c r="CM7">
        <v>177.631</v>
      </c>
      <c r="CN7">
        <v>176.56299999999999</v>
      </c>
      <c r="CO7">
        <v>173.995</v>
      </c>
      <c r="CP7">
        <v>198.37100000000001</v>
      </c>
      <c r="CQ7">
        <v>184.279</v>
      </c>
      <c r="CR7">
        <v>176.28100000000001</v>
      </c>
      <c r="CS7">
        <v>184.50700000000001</v>
      </c>
      <c r="CT7" s="27">
        <v>13250.356000000003</v>
      </c>
    </row>
    <row r="8" spans="1:98" ht="15" x14ac:dyDescent="0.25">
      <c r="A8" s="13">
        <v>45663</v>
      </c>
      <c r="B8">
        <v>166.77099999999999</v>
      </c>
      <c r="C8">
        <v>161.78899999999999</v>
      </c>
      <c r="D8">
        <v>159.376</v>
      </c>
      <c r="E8">
        <v>162.42599999999999</v>
      </c>
      <c r="F8">
        <v>161.51900000000001</v>
      </c>
      <c r="G8">
        <v>156.63800000000001</v>
      </c>
      <c r="H8">
        <v>144.262</v>
      </c>
      <c r="I8">
        <v>146.74100000000001</v>
      </c>
      <c r="J8">
        <v>150.49700000000001</v>
      </c>
      <c r="K8">
        <v>150.74</v>
      </c>
      <c r="L8">
        <v>150.24100000000001</v>
      </c>
      <c r="M8">
        <v>149.988</v>
      </c>
      <c r="N8">
        <v>148.08600000000001</v>
      </c>
      <c r="O8">
        <v>163.48099999999999</v>
      </c>
      <c r="P8">
        <v>154.08699999999999</v>
      </c>
      <c r="Q8">
        <v>159.184</v>
      </c>
      <c r="R8">
        <v>157.417</v>
      </c>
      <c r="S8">
        <v>162.137</v>
      </c>
      <c r="T8">
        <v>147.18600000000001</v>
      </c>
      <c r="U8">
        <v>140.87700000000001</v>
      </c>
      <c r="V8">
        <v>176.36799999999999</v>
      </c>
      <c r="W8">
        <v>156.87799999999999</v>
      </c>
      <c r="X8">
        <v>117.10599999999999</v>
      </c>
      <c r="Y8">
        <v>110.749</v>
      </c>
      <c r="Z8">
        <v>114.839</v>
      </c>
      <c r="AA8">
        <v>102.251</v>
      </c>
      <c r="AB8">
        <v>49.502000000000002</v>
      </c>
      <c r="AC8">
        <v>44.42</v>
      </c>
      <c r="AD8">
        <v>55.774000000000001</v>
      </c>
      <c r="AE8">
        <v>60.055999999999997</v>
      </c>
      <c r="AF8">
        <v>67.081000000000003</v>
      </c>
      <c r="AG8">
        <v>78.617999999999995</v>
      </c>
      <c r="AH8">
        <v>109</v>
      </c>
      <c r="AI8">
        <v>114.822</v>
      </c>
      <c r="AJ8">
        <v>116.878</v>
      </c>
      <c r="AK8">
        <v>114.34399999999999</v>
      </c>
      <c r="AL8">
        <v>115.386</v>
      </c>
      <c r="AM8">
        <v>119.10899999999999</v>
      </c>
      <c r="AN8">
        <v>117.254</v>
      </c>
      <c r="AO8">
        <v>109.498</v>
      </c>
      <c r="AP8">
        <v>108.24</v>
      </c>
      <c r="AQ8">
        <v>101.57299999999999</v>
      </c>
      <c r="AR8">
        <v>102.42100000000001</v>
      </c>
      <c r="AS8">
        <v>100.482</v>
      </c>
      <c r="AT8">
        <v>102.121</v>
      </c>
      <c r="AU8">
        <v>109.127</v>
      </c>
      <c r="AV8">
        <v>119.77</v>
      </c>
      <c r="AW8">
        <v>121.738</v>
      </c>
      <c r="AX8">
        <v>115.693</v>
      </c>
      <c r="AY8">
        <v>120.77</v>
      </c>
      <c r="AZ8">
        <v>128.423</v>
      </c>
      <c r="BA8">
        <v>125.426</v>
      </c>
      <c r="BB8">
        <v>98.424000000000007</v>
      </c>
      <c r="BC8">
        <v>90.591999999999999</v>
      </c>
      <c r="BD8">
        <v>89.84</v>
      </c>
      <c r="BE8">
        <v>84.308999999999997</v>
      </c>
      <c r="BF8">
        <v>78.5</v>
      </c>
      <c r="BG8">
        <v>78.290000000000006</v>
      </c>
      <c r="BH8">
        <v>78.492999999999995</v>
      </c>
      <c r="BI8">
        <v>77.403000000000006</v>
      </c>
      <c r="BJ8">
        <v>147.17400000000001</v>
      </c>
      <c r="BK8">
        <v>148.90299999999999</v>
      </c>
      <c r="BL8">
        <v>147.72499999999999</v>
      </c>
      <c r="BM8">
        <v>132.529</v>
      </c>
      <c r="BN8">
        <v>122.333</v>
      </c>
      <c r="BO8">
        <v>101.836</v>
      </c>
      <c r="BP8">
        <v>102.536</v>
      </c>
      <c r="BQ8">
        <v>117.377</v>
      </c>
      <c r="BR8">
        <v>149.74299999999999</v>
      </c>
      <c r="BS8">
        <v>169.73599999999999</v>
      </c>
      <c r="BT8">
        <v>170.57300000000001</v>
      </c>
      <c r="BU8">
        <v>167.86500000000001</v>
      </c>
      <c r="BV8">
        <v>165.94499999999999</v>
      </c>
      <c r="BW8">
        <v>165.59800000000001</v>
      </c>
      <c r="BX8">
        <v>166.298</v>
      </c>
      <c r="BY8">
        <v>163.161</v>
      </c>
      <c r="BZ8">
        <v>163.191</v>
      </c>
      <c r="CA8">
        <v>162.364</v>
      </c>
      <c r="CB8">
        <v>149.773</v>
      </c>
      <c r="CC8">
        <v>144.19999999999999</v>
      </c>
      <c r="CD8">
        <v>142.023</v>
      </c>
      <c r="CE8">
        <v>142.26499999999999</v>
      </c>
      <c r="CF8">
        <v>136.56299999999999</v>
      </c>
      <c r="CG8">
        <v>147.90299999999999</v>
      </c>
      <c r="CH8">
        <v>160.64599999999999</v>
      </c>
      <c r="CI8">
        <v>161.036</v>
      </c>
      <c r="CJ8">
        <v>160.34100000000001</v>
      </c>
      <c r="CK8">
        <v>157.214</v>
      </c>
      <c r="CL8">
        <v>168.048</v>
      </c>
      <c r="CM8">
        <v>169.95699999999999</v>
      </c>
      <c r="CN8">
        <v>170.06100000000001</v>
      </c>
      <c r="CO8">
        <v>169.67</v>
      </c>
      <c r="CP8">
        <v>189.233</v>
      </c>
      <c r="CQ8">
        <v>189.006</v>
      </c>
      <c r="CR8">
        <v>190.34700000000001</v>
      </c>
      <c r="CS8">
        <v>189.58799999999999</v>
      </c>
      <c r="CT8" s="27">
        <v>12777.772000000006</v>
      </c>
    </row>
    <row r="9" spans="1:98" ht="15" x14ac:dyDescent="0.25">
      <c r="A9" s="13">
        <v>45664</v>
      </c>
      <c r="B9">
        <v>184.94399999999999</v>
      </c>
      <c r="C9">
        <v>186.05600000000001</v>
      </c>
      <c r="D9">
        <v>181.31</v>
      </c>
      <c r="E9">
        <v>177.971</v>
      </c>
      <c r="F9">
        <v>165.464</v>
      </c>
      <c r="G9">
        <v>166.35599999999999</v>
      </c>
      <c r="H9">
        <v>166.185</v>
      </c>
      <c r="I9">
        <v>166.56299999999999</v>
      </c>
      <c r="J9">
        <v>166.11699999999999</v>
      </c>
      <c r="K9">
        <v>166.77600000000001</v>
      </c>
      <c r="L9">
        <v>166.35499999999999</v>
      </c>
      <c r="M9">
        <v>147.63</v>
      </c>
      <c r="N9">
        <v>129.619</v>
      </c>
      <c r="O9">
        <v>109.54600000000001</v>
      </c>
      <c r="P9">
        <v>107.05</v>
      </c>
      <c r="Q9">
        <v>107.233</v>
      </c>
      <c r="R9">
        <v>107.069</v>
      </c>
      <c r="S9">
        <v>107.149</v>
      </c>
      <c r="T9">
        <v>106.917</v>
      </c>
      <c r="U9">
        <v>106.887</v>
      </c>
      <c r="V9">
        <v>158.751</v>
      </c>
      <c r="W9">
        <v>140.57400000000001</v>
      </c>
      <c r="X9">
        <v>117.464</v>
      </c>
      <c r="Y9">
        <v>110.777</v>
      </c>
      <c r="Z9">
        <v>111.78700000000001</v>
      </c>
      <c r="AA9">
        <v>99.837999999999994</v>
      </c>
      <c r="AB9">
        <v>55.893000000000001</v>
      </c>
      <c r="AC9">
        <v>45.591999999999999</v>
      </c>
      <c r="AD9">
        <v>52.344999999999999</v>
      </c>
      <c r="AE9">
        <v>56.386000000000003</v>
      </c>
      <c r="AF9">
        <v>61.037999999999997</v>
      </c>
      <c r="AG9">
        <v>69.361999999999995</v>
      </c>
      <c r="AH9">
        <v>95.745999999999995</v>
      </c>
      <c r="AI9">
        <v>116.705</v>
      </c>
      <c r="AJ9">
        <v>115.363</v>
      </c>
      <c r="AK9">
        <v>117.676</v>
      </c>
      <c r="AL9">
        <v>126.44199999999999</v>
      </c>
      <c r="AM9">
        <v>130.04400000000001</v>
      </c>
      <c r="AN9">
        <v>156.38399999999999</v>
      </c>
      <c r="AO9">
        <v>147.06700000000001</v>
      </c>
      <c r="AP9">
        <v>142.739</v>
      </c>
      <c r="AQ9">
        <v>143.56700000000001</v>
      </c>
      <c r="AR9">
        <v>136.495</v>
      </c>
      <c r="AS9">
        <v>138.29599999999999</v>
      </c>
      <c r="AT9">
        <v>123.70699999999999</v>
      </c>
      <c r="AU9">
        <v>114.075</v>
      </c>
      <c r="AV9">
        <v>106.676</v>
      </c>
      <c r="AW9">
        <v>98.628</v>
      </c>
      <c r="AX9">
        <v>92.721000000000004</v>
      </c>
      <c r="AY9">
        <v>93.942999999999998</v>
      </c>
      <c r="AZ9">
        <v>109.84699999999999</v>
      </c>
      <c r="BA9">
        <v>101.819</v>
      </c>
      <c r="BB9">
        <v>100.465</v>
      </c>
      <c r="BC9">
        <v>95.525999999999996</v>
      </c>
      <c r="BD9">
        <v>89.082999999999998</v>
      </c>
      <c r="BE9">
        <v>86.242000000000004</v>
      </c>
      <c r="BF9">
        <v>73.293999999999997</v>
      </c>
      <c r="BG9">
        <v>57.31</v>
      </c>
      <c r="BH9">
        <v>57.728999999999999</v>
      </c>
      <c r="BI9">
        <v>56.064</v>
      </c>
      <c r="BJ9">
        <v>133.59399999999999</v>
      </c>
      <c r="BK9">
        <v>99.724000000000004</v>
      </c>
      <c r="BL9">
        <v>92.284999999999997</v>
      </c>
      <c r="BM9">
        <v>81.283000000000001</v>
      </c>
      <c r="BN9">
        <v>103.726</v>
      </c>
      <c r="BO9">
        <v>131.76300000000001</v>
      </c>
      <c r="BP9">
        <v>137.59700000000001</v>
      </c>
      <c r="BQ9">
        <v>136.12700000000001</v>
      </c>
      <c r="BR9">
        <v>184.90899999999999</v>
      </c>
      <c r="BS9">
        <v>200.066</v>
      </c>
      <c r="BT9">
        <v>198.60499999999999</v>
      </c>
      <c r="BU9">
        <v>192.73</v>
      </c>
      <c r="BV9">
        <v>167.571</v>
      </c>
      <c r="BW9">
        <v>170.75299999999999</v>
      </c>
      <c r="BX9">
        <v>173.23500000000001</v>
      </c>
      <c r="BY9">
        <v>171.661</v>
      </c>
      <c r="BZ9">
        <v>169.91399999999999</v>
      </c>
      <c r="CA9">
        <v>167.00200000000001</v>
      </c>
      <c r="CB9">
        <v>159.726</v>
      </c>
      <c r="CC9">
        <v>146.066</v>
      </c>
      <c r="CD9">
        <v>149.905</v>
      </c>
      <c r="CE9">
        <v>148.405</v>
      </c>
      <c r="CF9">
        <v>140.55600000000001</v>
      </c>
      <c r="CG9">
        <v>139.548</v>
      </c>
      <c r="CH9">
        <v>138.143</v>
      </c>
      <c r="CI9">
        <v>135.404</v>
      </c>
      <c r="CJ9">
        <v>128.59100000000001</v>
      </c>
      <c r="CK9">
        <v>138.857</v>
      </c>
      <c r="CL9">
        <v>180.9</v>
      </c>
      <c r="CM9">
        <v>177.89400000000001</v>
      </c>
      <c r="CN9">
        <v>174.87</v>
      </c>
      <c r="CO9">
        <v>174.19499999999999</v>
      </c>
      <c r="CP9">
        <v>198.03100000000001</v>
      </c>
      <c r="CQ9">
        <v>187.37700000000001</v>
      </c>
      <c r="CR9">
        <v>181.047</v>
      </c>
      <c r="CS9">
        <v>174.14</v>
      </c>
      <c r="CT9" s="27">
        <v>12612.857000000009</v>
      </c>
    </row>
    <row r="10" spans="1:98" ht="15" x14ac:dyDescent="0.25">
      <c r="A10" s="13">
        <v>45665</v>
      </c>
      <c r="B10">
        <v>171.49700000000001</v>
      </c>
      <c r="C10">
        <v>169.99</v>
      </c>
      <c r="D10">
        <v>170.25</v>
      </c>
      <c r="E10">
        <v>163.42400000000001</v>
      </c>
      <c r="F10">
        <v>140.93299999999999</v>
      </c>
      <c r="G10">
        <v>124.93</v>
      </c>
      <c r="H10">
        <v>108.227</v>
      </c>
      <c r="I10">
        <v>108.15300000000001</v>
      </c>
      <c r="J10">
        <v>108.235</v>
      </c>
      <c r="K10">
        <v>109.011</v>
      </c>
      <c r="L10">
        <v>108.621</v>
      </c>
      <c r="M10">
        <v>107.99</v>
      </c>
      <c r="N10">
        <v>108.462</v>
      </c>
      <c r="O10">
        <v>107.64400000000001</v>
      </c>
      <c r="P10">
        <v>108.36</v>
      </c>
      <c r="Q10">
        <v>107.959</v>
      </c>
      <c r="R10">
        <v>107.71299999999999</v>
      </c>
      <c r="S10">
        <v>107.11</v>
      </c>
      <c r="T10">
        <v>107.01</v>
      </c>
      <c r="U10">
        <v>107.626</v>
      </c>
      <c r="V10">
        <v>160.60599999999999</v>
      </c>
      <c r="W10">
        <v>151.22300000000001</v>
      </c>
      <c r="X10">
        <v>136.102</v>
      </c>
      <c r="Y10">
        <v>134.221</v>
      </c>
      <c r="Z10">
        <v>137.43100000000001</v>
      </c>
      <c r="AA10">
        <v>143.90899999999999</v>
      </c>
      <c r="AB10">
        <v>85.533000000000001</v>
      </c>
      <c r="AC10">
        <v>86.869</v>
      </c>
      <c r="AD10">
        <v>91.739000000000004</v>
      </c>
      <c r="AE10">
        <v>98.209000000000003</v>
      </c>
      <c r="AF10">
        <v>104.393</v>
      </c>
      <c r="AG10">
        <v>118.78700000000001</v>
      </c>
      <c r="AH10">
        <v>140.78899999999999</v>
      </c>
      <c r="AI10">
        <v>144.73099999999999</v>
      </c>
      <c r="AJ10">
        <v>160.46299999999999</v>
      </c>
      <c r="AK10">
        <v>156.185</v>
      </c>
      <c r="AL10">
        <v>151.09700000000001</v>
      </c>
      <c r="AM10">
        <v>150.66900000000001</v>
      </c>
      <c r="AN10">
        <v>137.71199999999999</v>
      </c>
      <c r="AO10">
        <v>137.916</v>
      </c>
      <c r="AP10">
        <v>139.76</v>
      </c>
      <c r="AQ10">
        <v>139.16399999999999</v>
      </c>
      <c r="AR10">
        <v>107.23699999999999</v>
      </c>
      <c r="AS10">
        <v>102.142</v>
      </c>
      <c r="AT10">
        <v>105.27200000000001</v>
      </c>
      <c r="AU10">
        <v>102.001</v>
      </c>
      <c r="AV10">
        <v>100.181</v>
      </c>
      <c r="AW10">
        <v>106.02</v>
      </c>
      <c r="AX10">
        <v>105.72199999999999</v>
      </c>
      <c r="AY10">
        <v>107.611</v>
      </c>
      <c r="AZ10">
        <v>100.9</v>
      </c>
      <c r="BA10">
        <v>92.177000000000007</v>
      </c>
      <c r="BB10">
        <v>85.194999999999993</v>
      </c>
      <c r="BC10">
        <v>81.355000000000004</v>
      </c>
      <c r="BD10">
        <v>76.284000000000006</v>
      </c>
      <c r="BE10">
        <v>69.34</v>
      </c>
      <c r="BF10">
        <v>60.454999999999998</v>
      </c>
      <c r="BG10">
        <v>71.784000000000006</v>
      </c>
      <c r="BH10">
        <v>73.921999999999997</v>
      </c>
      <c r="BI10">
        <v>72.495000000000005</v>
      </c>
      <c r="BJ10">
        <v>137.34</v>
      </c>
      <c r="BK10">
        <v>100.96899999999999</v>
      </c>
      <c r="BL10">
        <v>97.228999999999999</v>
      </c>
      <c r="BM10">
        <v>103.048</v>
      </c>
      <c r="BN10">
        <v>105.431</v>
      </c>
      <c r="BO10">
        <v>119.26300000000001</v>
      </c>
      <c r="BP10">
        <v>121.66500000000001</v>
      </c>
      <c r="BQ10">
        <v>158.72800000000001</v>
      </c>
      <c r="BR10">
        <v>187.172</v>
      </c>
      <c r="BS10">
        <v>204.93299999999999</v>
      </c>
      <c r="BT10">
        <v>204.184</v>
      </c>
      <c r="BU10">
        <v>202.18</v>
      </c>
      <c r="BV10">
        <v>173.82300000000001</v>
      </c>
      <c r="BW10">
        <v>172.33799999999999</v>
      </c>
      <c r="BX10">
        <v>168.00200000000001</v>
      </c>
      <c r="BY10">
        <v>168.62700000000001</v>
      </c>
      <c r="BZ10">
        <v>169.32900000000001</v>
      </c>
      <c r="CA10">
        <v>166.36099999999999</v>
      </c>
      <c r="CB10">
        <v>159.17400000000001</v>
      </c>
      <c r="CC10">
        <v>138.02699999999999</v>
      </c>
      <c r="CD10">
        <v>134.983</v>
      </c>
      <c r="CE10">
        <v>133.679</v>
      </c>
      <c r="CF10">
        <v>129.964</v>
      </c>
      <c r="CG10">
        <v>129.934</v>
      </c>
      <c r="CH10">
        <v>130.19900000000001</v>
      </c>
      <c r="CI10">
        <v>129.48599999999999</v>
      </c>
      <c r="CJ10">
        <v>128.374</v>
      </c>
      <c r="CK10">
        <v>137.333</v>
      </c>
      <c r="CL10">
        <v>180.32900000000001</v>
      </c>
      <c r="CM10">
        <v>179.78899999999999</v>
      </c>
      <c r="CN10">
        <v>179.16499999999999</v>
      </c>
      <c r="CO10">
        <v>176.989</v>
      </c>
      <c r="CP10">
        <v>189.93199999999999</v>
      </c>
      <c r="CQ10">
        <v>189.39699999999999</v>
      </c>
      <c r="CR10">
        <v>184.684</v>
      </c>
      <c r="CS10">
        <v>184.51599999999999</v>
      </c>
      <c r="CT10" s="27">
        <v>12557.322000000002</v>
      </c>
    </row>
    <row r="11" spans="1:98" ht="15" x14ac:dyDescent="0.25">
      <c r="A11" s="13">
        <v>45666</v>
      </c>
      <c r="B11">
        <v>181.23099999999999</v>
      </c>
      <c r="C11">
        <v>166.94499999999999</v>
      </c>
      <c r="D11">
        <v>156.59700000000001</v>
      </c>
      <c r="E11">
        <v>118.205</v>
      </c>
      <c r="F11">
        <v>107.854</v>
      </c>
      <c r="G11">
        <v>106.794</v>
      </c>
      <c r="H11">
        <v>106.654</v>
      </c>
      <c r="I11">
        <v>106.658</v>
      </c>
      <c r="J11">
        <v>106.937</v>
      </c>
      <c r="K11">
        <v>106.938</v>
      </c>
      <c r="L11">
        <v>107.093</v>
      </c>
      <c r="M11">
        <v>106.895</v>
      </c>
      <c r="N11">
        <v>106.66200000000001</v>
      </c>
      <c r="O11">
        <v>107.40900000000001</v>
      </c>
      <c r="P11">
        <v>107.17</v>
      </c>
      <c r="Q11">
        <v>106.879</v>
      </c>
      <c r="R11">
        <v>107.08499999999999</v>
      </c>
      <c r="S11">
        <v>106.995</v>
      </c>
      <c r="T11">
        <v>106.53</v>
      </c>
      <c r="U11">
        <v>106.273</v>
      </c>
      <c r="V11">
        <v>158.59399999999999</v>
      </c>
      <c r="W11">
        <v>137.53</v>
      </c>
      <c r="X11">
        <v>109.202</v>
      </c>
      <c r="Y11">
        <v>108.152</v>
      </c>
      <c r="Z11">
        <v>108.511</v>
      </c>
      <c r="AA11">
        <v>93.64</v>
      </c>
      <c r="AB11">
        <v>45.218000000000004</v>
      </c>
      <c r="AC11">
        <v>42.41</v>
      </c>
      <c r="AD11">
        <v>45.823999999999998</v>
      </c>
      <c r="AE11">
        <v>52.405999999999999</v>
      </c>
      <c r="AF11">
        <v>72.691000000000003</v>
      </c>
      <c r="AG11">
        <v>96.453000000000003</v>
      </c>
      <c r="AH11">
        <v>135.846</v>
      </c>
      <c r="AI11">
        <v>137.71899999999999</v>
      </c>
      <c r="AJ11">
        <v>142.44800000000001</v>
      </c>
      <c r="AK11">
        <v>148.114</v>
      </c>
      <c r="AL11">
        <v>148.458</v>
      </c>
      <c r="AM11">
        <v>140.78700000000001</v>
      </c>
      <c r="AN11">
        <v>141.30000000000001</v>
      </c>
      <c r="AO11">
        <v>146.52799999999999</v>
      </c>
      <c r="AP11">
        <v>152.68100000000001</v>
      </c>
      <c r="AQ11">
        <v>151.084</v>
      </c>
      <c r="AR11">
        <v>159.721</v>
      </c>
      <c r="AS11">
        <v>155.273</v>
      </c>
      <c r="AT11">
        <v>153.94200000000001</v>
      </c>
      <c r="AU11">
        <v>149.553</v>
      </c>
      <c r="AV11">
        <v>130.023</v>
      </c>
      <c r="AW11">
        <v>124.66800000000001</v>
      </c>
      <c r="AX11">
        <v>101.039</v>
      </c>
      <c r="AY11">
        <v>111.04300000000001</v>
      </c>
      <c r="AZ11">
        <v>107.13200000000001</v>
      </c>
      <c r="BA11">
        <v>104.11199999999999</v>
      </c>
      <c r="BB11">
        <v>105.93600000000001</v>
      </c>
      <c r="BC11">
        <v>109.875</v>
      </c>
      <c r="BD11">
        <v>105.343</v>
      </c>
      <c r="BE11">
        <v>104.794</v>
      </c>
      <c r="BF11">
        <v>99.016000000000005</v>
      </c>
      <c r="BG11">
        <v>96.054000000000002</v>
      </c>
      <c r="BH11">
        <v>70.156000000000006</v>
      </c>
      <c r="BI11">
        <v>64.230999999999995</v>
      </c>
      <c r="BJ11">
        <v>134.88800000000001</v>
      </c>
      <c r="BK11">
        <v>98.721999999999994</v>
      </c>
      <c r="BL11">
        <v>93.709000000000003</v>
      </c>
      <c r="BM11">
        <v>84.516999999999996</v>
      </c>
      <c r="BN11">
        <v>74.537000000000006</v>
      </c>
      <c r="BO11">
        <v>72.575999999999993</v>
      </c>
      <c r="BP11">
        <v>73.34</v>
      </c>
      <c r="BQ11">
        <v>88.293000000000006</v>
      </c>
      <c r="BR11">
        <v>131.541</v>
      </c>
      <c r="BS11">
        <v>151.49</v>
      </c>
      <c r="BT11">
        <v>158.09200000000001</v>
      </c>
      <c r="BU11">
        <v>166.46100000000001</v>
      </c>
      <c r="BV11">
        <v>169.65299999999999</v>
      </c>
      <c r="BW11">
        <v>170.751</v>
      </c>
      <c r="BX11">
        <v>168.012</v>
      </c>
      <c r="BY11">
        <v>165.80699999999999</v>
      </c>
      <c r="BZ11">
        <v>161.44800000000001</v>
      </c>
      <c r="CA11">
        <v>160.119</v>
      </c>
      <c r="CB11">
        <v>165.381</v>
      </c>
      <c r="CC11">
        <v>161.209</v>
      </c>
      <c r="CD11">
        <v>156.09800000000001</v>
      </c>
      <c r="CE11">
        <v>139.148</v>
      </c>
      <c r="CF11">
        <v>135.38200000000001</v>
      </c>
      <c r="CG11">
        <v>141.59299999999999</v>
      </c>
      <c r="CH11">
        <v>164.96799999999999</v>
      </c>
      <c r="CI11">
        <v>164.34200000000001</v>
      </c>
      <c r="CJ11">
        <v>164.273</v>
      </c>
      <c r="CK11">
        <v>162.971</v>
      </c>
      <c r="CL11">
        <v>180.72</v>
      </c>
      <c r="CM11">
        <v>179.48500000000001</v>
      </c>
      <c r="CN11">
        <v>178.31700000000001</v>
      </c>
      <c r="CO11">
        <v>174.17400000000001</v>
      </c>
      <c r="CP11">
        <v>200.352</v>
      </c>
      <c r="CQ11">
        <v>194.11600000000001</v>
      </c>
      <c r="CR11">
        <v>197.92500000000001</v>
      </c>
      <c r="CS11">
        <v>193.23</v>
      </c>
      <c r="CT11" s="27">
        <v>12278.950999999999</v>
      </c>
    </row>
    <row r="12" spans="1:98" ht="15" x14ac:dyDescent="0.25">
      <c r="A12" s="13">
        <v>45667</v>
      </c>
      <c r="B12">
        <v>178.61099999999999</v>
      </c>
      <c r="C12">
        <v>173.37100000000001</v>
      </c>
      <c r="D12">
        <v>164.43600000000001</v>
      </c>
      <c r="E12">
        <v>163.83099999999999</v>
      </c>
      <c r="F12">
        <v>159.21899999999999</v>
      </c>
      <c r="G12">
        <v>152.46700000000001</v>
      </c>
      <c r="H12">
        <v>152.399</v>
      </c>
      <c r="I12">
        <v>150.922</v>
      </c>
      <c r="J12">
        <v>149.54</v>
      </c>
      <c r="K12">
        <v>149.64400000000001</v>
      </c>
      <c r="L12">
        <v>149.59899999999999</v>
      </c>
      <c r="M12">
        <v>149.29900000000001</v>
      </c>
      <c r="N12">
        <v>146.43700000000001</v>
      </c>
      <c r="O12">
        <v>114.497</v>
      </c>
      <c r="P12">
        <v>106.07899999999999</v>
      </c>
      <c r="Q12">
        <v>105.541</v>
      </c>
      <c r="R12">
        <v>105.971</v>
      </c>
      <c r="S12">
        <v>106.636</v>
      </c>
      <c r="T12">
        <v>106.294</v>
      </c>
      <c r="U12">
        <v>105.6</v>
      </c>
      <c r="V12">
        <v>146.32300000000001</v>
      </c>
      <c r="W12">
        <v>130.67500000000001</v>
      </c>
      <c r="X12">
        <v>112.142</v>
      </c>
      <c r="Y12">
        <v>108.024</v>
      </c>
      <c r="Z12">
        <v>107.297</v>
      </c>
      <c r="AA12">
        <v>95.043999999999997</v>
      </c>
      <c r="AB12">
        <v>44.655000000000001</v>
      </c>
      <c r="AC12">
        <v>29.803000000000001</v>
      </c>
      <c r="AD12">
        <v>31.178000000000001</v>
      </c>
      <c r="AE12">
        <v>33.472000000000001</v>
      </c>
      <c r="AF12">
        <v>36.606999999999999</v>
      </c>
      <c r="AG12">
        <v>40.445</v>
      </c>
      <c r="AH12">
        <v>43.573</v>
      </c>
      <c r="AI12">
        <v>48.536999999999999</v>
      </c>
      <c r="AJ12">
        <v>48.451000000000001</v>
      </c>
      <c r="AK12">
        <v>47.332999999999998</v>
      </c>
      <c r="AL12">
        <v>49.412999999999997</v>
      </c>
      <c r="AM12">
        <v>52.863999999999997</v>
      </c>
      <c r="AN12">
        <v>51.784999999999997</v>
      </c>
      <c r="AO12">
        <v>51.039000000000001</v>
      </c>
      <c r="AP12">
        <v>53.121000000000002</v>
      </c>
      <c r="AQ12">
        <v>63.073</v>
      </c>
      <c r="AR12">
        <v>67.896000000000001</v>
      </c>
      <c r="AS12">
        <v>86.741</v>
      </c>
      <c r="AT12">
        <v>95.643000000000001</v>
      </c>
      <c r="AU12">
        <v>73.436000000000007</v>
      </c>
      <c r="AV12">
        <v>81.299000000000007</v>
      </c>
      <c r="AW12">
        <v>76.346999999999994</v>
      </c>
      <c r="AX12">
        <v>72.772999999999996</v>
      </c>
      <c r="AY12">
        <v>70.435000000000002</v>
      </c>
      <c r="AZ12">
        <v>69.38</v>
      </c>
      <c r="BA12">
        <v>66.338999999999999</v>
      </c>
      <c r="BB12">
        <v>52.781999999999996</v>
      </c>
      <c r="BC12">
        <v>28.306000000000001</v>
      </c>
      <c r="BD12">
        <v>29.138999999999999</v>
      </c>
      <c r="BE12">
        <v>28.553000000000001</v>
      </c>
      <c r="BF12">
        <v>29.51</v>
      </c>
      <c r="BG12">
        <v>30.023</v>
      </c>
      <c r="BH12">
        <v>28.716000000000001</v>
      </c>
      <c r="BI12">
        <v>26.940999999999999</v>
      </c>
      <c r="BJ12">
        <v>107.944</v>
      </c>
      <c r="BK12">
        <v>95.513999999999996</v>
      </c>
      <c r="BL12">
        <v>81.631</v>
      </c>
      <c r="BM12">
        <v>73.968999999999994</v>
      </c>
      <c r="BN12">
        <v>85.215999999999994</v>
      </c>
      <c r="BO12">
        <v>97.8</v>
      </c>
      <c r="BP12">
        <v>95.004999999999995</v>
      </c>
      <c r="BQ12">
        <v>107.807</v>
      </c>
      <c r="BR12">
        <v>128.94999999999999</v>
      </c>
      <c r="BS12">
        <v>155.97</v>
      </c>
      <c r="BT12">
        <v>154.54300000000001</v>
      </c>
      <c r="BU12">
        <v>152.90899999999999</v>
      </c>
      <c r="BV12">
        <v>152.64599999999999</v>
      </c>
      <c r="BW12">
        <v>151.23500000000001</v>
      </c>
      <c r="BX12">
        <v>123.349</v>
      </c>
      <c r="BY12">
        <v>119.163</v>
      </c>
      <c r="BZ12">
        <v>119.279</v>
      </c>
      <c r="CA12">
        <v>121.372</v>
      </c>
      <c r="CB12">
        <v>122.604</v>
      </c>
      <c r="CC12">
        <v>121.76900000000001</v>
      </c>
      <c r="CD12">
        <v>121.74</v>
      </c>
      <c r="CE12">
        <v>124.523</v>
      </c>
      <c r="CF12">
        <v>124.42400000000001</v>
      </c>
      <c r="CG12">
        <v>124.429</v>
      </c>
      <c r="CH12">
        <v>124.21</v>
      </c>
      <c r="CI12">
        <v>122.465</v>
      </c>
      <c r="CJ12">
        <v>123.036</v>
      </c>
      <c r="CK12">
        <v>121.468</v>
      </c>
      <c r="CL12">
        <v>173.405</v>
      </c>
      <c r="CM12">
        <v>171.428</v>
      </c>
      <c r="CN12">
        <v>168.87899999999999</v>
      </c>
      <c r="CO12">
        <v>167.45599999999999</v>
      </c>
      <c r="CP12">
        <v>188.06899999999999</v>
      </c>
      <c r="CQ12">
        <v>185.02600000000001</v>
      </c>
      <c r="CR12">
        <v>185.55199999999999</v>
      </c>
      <c r="CS12">
        <v>180.63399999999999</v>
      </c>
      <c r="CT12" s="27">
        <v>10004.925000000001</v>
      </c>
    </row>
    <row r="13" spans="1:98" ht="15" x14ac:dyDescent="0.25">
      <c r="A13" s="13">
        <v>45668</v>
      </c>
      <c r="B13">
        <v>179.898</v>
      </c>
      <c r="C13">
        <v>154.042</v>
      </c>
      <c r="D13">
        <v>152.00800000000001</v>
      </c>
      <c r="E13">
        <v>151.977</v>
      </c>
      <c r="F13">
        <v>152.273</v>
      </c>
      <c r="G13">
        <v>137.27199999999999</v>
      </c>
      <c r="H13">
        <v>120.048</v>
      </c>
      <c r="I13">
        <v>106.785</v>
      </c>
      <c r="J13">
        <v>106.325</v>
      </c>
      <c r="K13">
        <v>106.157</v>
      </c>
      <c r="L13">
        <v>106.413</v>
      </c>
      <c r="M13">
        <v>105.977</v>
      </c>
      <c r="N13">
        <v>106.143</v>
      </c>
      <c r="O13">
        <v>106.17400000000001</v>
      </c>
      <c r="P13">
        <v>106.19799999999999</v>
      </c>
      <c r="Q13">
        <v>106.03</v>
      </c>
      <c r="R13">
        <v>106.325</v>
      </c>
      <c r="S13">
        <v>105.88800000000001</v>
      </c>
      <c r="T13">
        <v>106.504</v>
      </c>
      <c r="U13">
        <v>105.89700000000001</v>
      </c>
      <c r="V13">
        <v>182.774</v>
      </c>
      <c r="W13">
        <v>143.54</v>
      </c>
      <c r="X13">
        <v>118.60899999999999</v>
      </c>
      <c r="Y13">
        <v>117.018</v>
      </c>
      <c r="Z13">
        <v>117.125</v>
      </c>
      <c r="AA13">
        <v>101.625</v>
      </c>
      <c r="AB13">
        <v>47.923999999999999</v>
      </c>
      <c r="AC13">
        <v>47.021000000000001</v>
      </c>
      <c r="AD13">
        <v>62.996000000000002</v>
      </c>
      <c r="AE13">
        <v>62.250999999999998</v>
      </c>
      <c r="AF13">
        <v>57.814999999999998</v>
      </c>
      <c r="AG13">
        <v>58.52</v>
      </c>
      <c r="AH13">
        <v>57.55</v>
      </c>
      <c r="AI13">
        <v>58.226999999999997</v>
      </c>
      <c r="AJ13">
        <v>56.398000000000003</v>
      </c>
      <c r="AK13">
        <v>52.384999999999998</v>
      </c>
      <c r="AL13">
        <v>52.35</v>
      </c>
      <c r="AM13">
        <v>51.354999999999997</v>
      </c>
      <c r="AN13">
        <v>50.750999999999998</v>
      </c>
      <c r="AO13">
        <v>60.488999999999997</v>
      </c>
      <c r="AP13">
        <v>85.539000000000001</v>
      </c>
      <c r="AQ13">
        <v>73.834000000000003</v>
      </c>
      <c r="AR13">
        <v>39.633000000000003</v>
      </c>
      <c r="AS13">
        <v>27.969000000000001</v>
      </c>
      <c r="AT13">
        <v>27.649000000000001</v>
      </c>
      <c r="AU13">
        <v>26.158999999999999</v>
      </c>
      <c r="AV13">
        <v>25.282</v>
      </c>
      <c r="AW13">
        <v>23.114000000000001</v>
      </c>
      <c r="AX13">
        <v>21.885999999999999</v>
      </c>
      <c r="AY13">
        <v>20.85</v>
      </c>
      <c r="AZ13">
        <v>20.701000000000001</v>
      </c>
      <c r="BA13">
        <v>20.02</v>
      </c>
      <c r="BB13">
        <v>20.023</v>
      </c>
      <c r="BC13">
        <v>21.113</v>
      </c>
      <c r="BD13">
        <v>25.039000000000001</v>
      </c>
      <c r="BE13">
        <v>42.709000000000003</v>
      </c>
      <c r="BF13">
        <v>50.216999999999999</v>
      </c>
      <c r="BG13">
        <v>47.393000000000001</v>
      </c>
      <c r="BH13">
        <v>48.429000000000002</v>
      </c>
      <c r="BI13">
        <v>49.694000000000003</v>
      </c>
      <c r="BJ13">
        <v>111.486</v>
      </c>
      <c r="BK13">
        <v>91.733000000000004</v>
      </c>
      <c r="BL13">
        <v>84.141000000000005</v>
      </c>
      <c r="BM13">
        <v>80.191999999999993</v>
      </c>
      <c r="BN13">
        <v>84.997</v>
      </c>
      <c r="BO13">
        <v>76.522999999999996</v>
      </c>
      <c r="BP13">
        <v>89.358000000000004</v>
      </c>
      <c r="BQ13">
        <v>128.79599999999999</v>
      </c>
      <c r="BR13">
        <v>162.685</v>
      </c>
      <c r="BS13">
        <v>181.56100000000001</v>
      </c>
      <c r="BT13">
        <v>146.36600000000001</v>
      </c>
      <c r="BU13">
        <v>144.739</v>
      </c>
      <c r="BV13">
        <v>142.58099999999999</v>
      </c>
      <c r="BW13">
        <v>128.53700000000001</v>
      </c>
      <c r="BX13">
        <v>127.32599999999999</v>
      </c>
      <c r="BY13">
        <v>128.38300000000001</v>
      </c>
      <c r="BZ13">
        <v>128.35900000000001</v>
      </c>
      <c r="CA13">
        <v>144.512</v>
      </c>
      <c r="CB13">
        <v>158.315</v>
      </c>
      <c r="CC13">
        <v>161.06200000000001</v>
      </c>
      <c r="CD13">
        <v>160.83799999999999</v>
      </c>
      <c r="CE13">
        <v>159.04</v>
      </c>
      <c r="CF13">
        <v>159.654</v>
      </c>
      <c r="CG13">
        <v>156.89599999999999</v>
      </c>
      <c r="CH13">
        <v>150.114</v>
      </c>
      <c r="CI13">
        <v>149.851</v>
      </c>
      <c r="CJ13">
        <v>149.499</v>
      </c>
      <c r="CK13">
        <v>122.102</v>
      </c>
      <c r="CL13">
        <v>187.39</v>
      </c>
      <c r="CM13">
        <v>199.40700000000001</v>
      </c>
      <c r="CN13">
        <v>188.822</v>
      </c>
      <c r="CO13">
        <v>187.255</v>
      </c>
      <c r="CP13">
        <v>196.749</v>
      </c>
      <c r="CQ13">
        <v>196.73</v>
      </c>
      <c r="CR13">
        <v>196.291</v>
      </c>
      <c r="CS13">
        <v>196.82499999999999</v>
      </c>
      <c r="CT13" s="27">
        <v>9961.4249999999993</v>
      </c>
    </row>
    <row r="14" spans="1:98" ht="15" x14ac:dyDescent="0.25">
      <c r="A14" s="13">
        <v>45669</v>
      </c>
      <c r="B14">
        <v>142.291</v>
      </c>
      <c r="C14">
        <v>108.429</v>
      </c>
      <c r="D14">
        <v>108.376</v>
      </c>
      <c r="E14">
        <v>108.137</v>
      </c>
      <c r="F14">
        <v>108.066</v>
      </c>
      <c r="G14">
        <v>107.84</v>
      </c>
      <c r="H14">
        <v>107.842</v>
      </c>
      <c r="I14">
        <v>107.626</v>
      </c>
      <c r="J14">
        <v>107.377</v>
      </c>
      <c r="K14">
        <v>107.089</v>
      </c>
      <c r="L14">
        <v>106.703</v>
      </c>
      <c r="M14">
        <v>106.434</v>
      </c>
      <c r="N14">
        <v>106.373</v>
      </c>
      <c r="O14">
        <v>106.496</v>
      </c>
      <c r="P14">
        <v>106.741</v>
      </c>
      <c r="Q14">
        <v>106.40600000000001</v>
      </c>
      <c r="R14">
        <v>106.273</v>
      </c>
      <c r="S14">
        <v>106.524</v>
      </c>
      <c r="T14">
        <v>106.29</v>
      </c>
      <c r="U14">
        <v>106.18600000000001</v>
      </c>
      <c r="V14">
        <v>188.922</v>
      </c>
      <c r="W14">
        <v>185.179</v>
      </c>
      <c r="X14">
        <v>169.691</v>
      </c>
      <c r="Y14">
        <v>158.959</v>
      </c>
      <c r="Z14">
        <v>154.012</v>
      </c>
      <c r="AA14">
        <v>140.22900000000001</v>
      </c>
      <c r="AB14">
        <v>95.849000000000004</v>
      </c>
      <c r="AC14">
        <v>88.801000000000002</v>
      </c>
      <c r="AD14">
        <v>93.385999999999996</v>
      </c>
      <c r="AE14">
        <v>82.912999999999997</v>
      </c>
      <c r="AF14">
        <v>106.818</v>
      </c>
      <c r="AG14">
        <v>113.351</v>
      </c>
      <c r="AH14">
        <v>131.61199999999999</v>
      </c>
      <c r="AI14">
        <v>142.25399999999999</v>
      </c>
      <c r="AJ14">
        <v>139.506</v>
      </c>
      <c r="AK14">
        <v>132.24199999999999</v>
      </c>
      <c r="AL14">
        <v>138.48400000000001</v>
      </c>
      <c r="AM14">
        <v>140.358</v>
      </c>
      <c r="AN14">
        <v>141.50200000000001</v>
      </c>
      <c r="AO14">
        <v>118.571</v>
      </c>
      <c r="AP14">
        <v>118.777</v>
      </c>
      <c r="AQ14">
        <v>115.821</v>
      </c>
      <c r="AR14">
        <v>109.09099999999999</v>
      </c>
      <c r="AS14">
        <v>125.119</v>
      </c>
      <c r="AT14">
        <v>131.58799999999999</v>
      </c>
      <c r="AU14">
        <v>132.36199999999999</v>
      </c>
      <c r="AV14">
        <v>129.56100000000001</v>
      </c>
      <c r="AW14">
        <v>110.459</v>
      </c>
      <c r="AX14">
        <v>106.831</v>
      </c>
      <c r="AY14">
        <v>106.23399999999999</v>
      </c>
      <c r="AZ14">
        <v>103.059</v>
      </c>
      <c r="BA14">
        <v>91.504999999999995</v>
      </c>
      <c r="BB14">
        <v>95.319000000000003</v>
      </c>
      <c r="BC14">
        <v>102.333</v>
      </c>
      <c r="BD14">
        <v>92.838999999999999</v>
      </c>
      <c r="BE14">
        <v>86.950999999999993</v>
      </c>
      <c r="BF14">
        <v>82.99</v>
      </c>
      <c r="BG14">
        <v>86.503</v>
      </c>
      <c r="BH14">
        <v>87.727999999999994</v>
      </c>
      <c r="BI14">
        <v>73.284000000000006</v>
      </c>
      <c r="BJ14">
        <v>144.79499999999999</v>
      </c>
      <c r="BK14">
        <v>142.46199999999999</v>
      </c>
      <c r="BL14">
        <v>134.14500000000001</v>
      </c>
      <c r="BM14">
        <v>105.248</v>
      </c>
      <c r="BN14">
        <v>114.075</v>
      </c>
      <c r="BO14">
        <v>111.399</v>
      </c>
      <c r="BP14">
        <v>114.67700000000001</v>
      </c>
      <c r="BQ14">
        <v>108.547</v>
      </c>
      <c r="BR14">
        <v>132.4</v>
      </c>
      <c r="BS14">
        <v>154.05799999999999</v>
      </c>
      <c r="BT14">
        <v>150.499</v>
      </c>
      <c r="BU14">
        <v>160.20500000000001</v>
      </c>
      <c r="BV14">
        <v>160.49</v>
      </c>
      <c r="BW14">
        <v>159.48400000000001</v>
      </c>
      <c r="BX14">
        <v>159.011</v>
      </c>
      <c r="BY14">
        <v>161.19399999999999</v>
      </c>
      <c r="BZ14">
        <v>164.94200000000001</v>
      </c>
      <c r="CA14">
        <v>168.80500000000001</v>
      </c>
      <c r="CB14">
        <v>167.886</v>
      </c>
      <c r="CC14">
        <v>163.648</v>
      </c>
      <c r="CD14">
        <v>147.85900000000001</v>
      </c>
      <c r="CE14">
        <v>144.27000000000001</v>
      </c>
      <c r="CF14">
        <v>143.88</v>
      </c>
      <c r="CG14">
        <v>137.81700000000001</v>
      </c>
      <c r="CH14">
        <v>146.25899999999999</v>
      </c>
      <c r="CI14">
        <v>160.56</v>
      </c>
      <c r="CJ14">
        <v>159.21799999999999</v>
      </c>
      <c r="CK14">
        <v>158.708</v>
      </c>
      <c r="CL14">
        <v>175.84</v>
      </c>
      <c r="CM14">
        <v>176.06899999999999</v>
      </c>
      <c r="CN14">
        <v>175.417</v>
      </c>
      <c r="CO14">
        <v>172.524</v>
      </c>
      <c r="CP14">
        <v>197.577</v>
      </c>
      <c r="CQ14">
        <v>197.26499999999999</v>
      </c>
      <c r="CR14">
        <v>197.447</v>
      </c>
      <c r="CS14">
        <v>197.23</v>
      </c>
      <c r="CT14" s="27">
        <v>12494.401999999998</v>
      </c>
    </row>
    <row r="15" spans="1:98" ht="15" x14ac:dyDescent="0.25">
      <c r="A15" s="13">
        <v>45670</v>
      </c>
      <c r="B15">
        <v>181.61600000000001</v>
      </c>
      <c r="C15">
        <v>179.12799999999999</v>
      </c>
      <c r="D15">
        <v>170.482</v>
      </c>
      <c r="E15">
        <v>167.27500000000001</v>
      </c>
      <c r="F15">
        <v>159.24299999999999</v>
      </c>
      <c r="G15">
        <v>139.61699999999999</v>
      </c>
      <c r="H15">
        <v>140.17599999999999</v>
      </c>
      <c r="I15">
        <v>116.20399999999999</v>
      </c>
      <c r="J15">
        <v>110.49</v>
      </c>
      <c r="K15">
        <v>110.01600000000001</v>
      </c>
      <c r="L15">
        <v>109.75</v>
      </c>
      <c r="M15">
        <v>109.63200000000001</v>
      </c>
      <c r="N15">
        <v>109.873</v>
      </c>
      <c r="O15">
        <v>110.059</v>
      </c>
      <c r="P15">
        <v>109.928</v>
      </c>
      <c r="Q15">
        <v>109.76900000000001</v>
      </c>
      <c r="R15">
        <v>109.462</v>
      </c>
      <c r="S15">
        <v>110.02800000000001</v>
      </c>
      <c r="T15">
        <v>109.53400000000001</v>
      </c>
      <c r="U15">
        <v>109.99299999999999</v>
      </c>
      <c r="V15">
        <v>183.63900000000001</v>
      </c>
      <c r="W15">
        <v>163.833</v>
      </c>
      <c r="X15">
        <v>111.843</v>
      </c>
      <c r="Y15">
        <v>111.902</v>
      </c>
      <c r="Z15">
        <v>112.739</v>
      </c>
      <c r="AA15">
        <v>97.230999999999995</v>
      </c>
      <c r="AB15">
        <v>55.247</v>
      </c>
      <c r="AC15">
        <v>48.360999999999997</v>
      </c>
      <c r="AD15">
        <v>52.585999999999999</v>
      </c>
      <c r="AE15">
        <v>59.616999999999997</v>
      </c>
      <c r="AF15">
        <v>69.084000000000003</v>
      </c>
      <c r="AG15">
        <v>73.441000000000003</v>
      </c>
      <c r="AH15">
        <v>88.397999999999996</v>
      </c>
      <c r="AI15">
        <v>93.703000000000003</v>
      </c>
      <c r="AJ15">
        <v>97.864999999999995</v>
      </c>
      <c r="AK15">
        <v>101.63</v>
      </c>
      <c r="AL15">
        <v>106.004</v>
      </c>
      <c r="AM15">
        <v>103.71599999999999</v>
      </c>
      <c r="AN15">
        <v>105.593</v>
      </c>
      <c r="AO15">
        <v>103.387</v>
      </c>
      <c r="AP15">
        <v>100.47</v>
      </c>
      <c r="AQ15">
        <v>110.47499999999999</v>
      </c>
      <c r="AR15">
        <v>111.69499999999999</v>
      </c>
      <c r="AS15">
        <v>108.967</v>
      </c>
      <c r="AT15">
        <v>107.19799999999999</v>
      </c>
      <c r="AU15">
        <v>85.156000000000006</v>
      </c>
      <c r="AV15">
        <v>105.206</v>
      </c>
      <c r="AW15">
        <v>112.91500000000001</v>
      </c>
      <c r="AX15">
        <v>113.288</v>
      </c>
      <c r="AY15">
        <v>111.157</v>
      </c>
      <c r="AZ15">
        <v>112.583</v>
      </c>
      <c r="BA15">
        <v>116.062</v>
      </c>
      <c r="BB15">
        <v>110.44799999999999</v>
      </c>
      <c r="BC15">
        <v>78.882000000000005</v>
      </c>
      <c r="BD15">
        <v>72.709000000000003</v>
      </c>
      <c r="BE15">
        <v>69.049000000000007</v>
      </c>
      <c r="BF15">
        <v>66.212000000000003</v>
      </c>
      <c r="BG15">
        <v>57.533000000000001</v>
      </c>
      <c r="BH15">
        <v>54.332000000000001</v>
      </c>
      <c r="BI15">
        <v>51.639000000000003</v>
      </c>
      <c r="BJ15">
        <v>134.55600000000001</v>
      </c>
      <c r="BK15">
        <v>128.232</v>
      </c>
      <c r="BL15">
        <v>127.465</v>
      </c>
      <c r="BM15">
        <v>101.03400000000001</v>
      </c>
      <c r="BN15">
        <v>85.53</v>
      </c>
      <c r="BO15">
        <v>85.135999999999996</v>
      </c>
      <c r="BP15">
        <v>95.073999999999998</v>
      </c>
      <c r="BQ15">
        <v>124.123</v>
      </c>
      <c r="BR15">
        <v>169.839</v>
      </c>
      <c r="BS15">
        <v>203.43899999999999</v>
      </c>
      <c r="BT15">
        <v>191.559</v>
      </c>
      <c r="BU15">
        <v>190.32400000000001</v>
      </c>
      <c r="BV15">
        <v>192.27199999999999</v>
      </c>
      <c r="BW15">
        <v>185.66499999999999</v>
      </c>
      <c r="BX15">
        <v>159.41</v>
      </c>
      <c r="BY15">
        <v>163.429</v>
      </c>
      <c r="BZ15">
        <v>163.52500000000001</v>
      </c>
      <c r="CA15">
        <v>191.97300000000001</v>
      </c>
      <c r="CB15">
        <v>200.785</v>
      </c>
      <c r="CC15">
        <v>200.09299999999999</v>
      </c>
      <c r="CD15">
        <v>199.05</v>
      </c>
      <c r="CE15">
        <v>197.613</v>
      </c>
      <c r="CF15">
        <v>195.34800000000001</v>
      </c>
      <c r="CG15">
        <v>195.262</v>
      </c>
      <c r="CH15">
        <v>199.828</v>
      </c>
      <c r="CI15">
        <v>183.97</v>
      </c>
      <c r="CJ15">
        <v>138.71</v>
      </c>
      <c r="CK15">
        <v>127.453</v>
      </c>
      <c r="CL15">
        <v>178.535</v>
      </c>
      <c r="CM15">
        <v>179.327</v>
      </c>
      <c r="CN15">
        <v>177.25899999999999</v>
      </c>
      <c r="CO15">
        <v>173.059</v>
      </c>
      <c r="CP15">
        <v>197.363</v>
      </c>
      <c r="CQ15">
        <v>197.58699999999999</v>
      </c>
      <c r="CR15">
        <v>197.50200000000001</v>
      </c>
      <c r="CS15">
        <v>196.399</v>
      </c>
      <c r="CT15" s="27">
        <v>12395.797999999993</v>
      </c>
    </row>
    <row r="16" spans="1:98" ht="15" x14ac:dyDescent="0.25">
      <c r="A16" s="13">
        <v>45671</v>
      </c>
      <c r="B16">
        <v>185.851</v>
      </c>
      <c r="C16">
        <v>172.45599999999999</v>
      </c>
      <c r="D16">
        <v>162.51900000000001</v>
      </c>
      <c r="E16">
        <v>149.43799999999999</v>
      </c>
      <c r="F16">
        <v>149.29400000000001</v>
      </c>
      <c r="G16">
        <v>149.15899999999999</v>
      </c>
      <c r="H16">
        <v>148.64599999999999</v>
      </c>
      <c r="I16">
        <v>148.88800000000001</v>
      </c>
      <c r="J16">
        <v>148.9</v>
      </c>
      <c r="K16">
        <v>148.96899999999999</v>
      </c>
      <c r="L16">
        <v>147.893</v>
      </c>
      <c r="M16">
        <v>136.745</v>
      </c>
      <c r="N16">
        <v>134.727</v>
      </c>
      <c r="O16">
        <v>127.181</v>
      </c>
      <c r="P16">
        <v>104.84</v>
      </c>
      <c r="Q16">
        <v>105.30200000000001</v>
      </c>
      <c r="R16">
        <v>106.63800000000001</v>
      </c>
      <c r="S16">
        <v>104.864</v>
      </c>
      <c r="T16">
        <v>104.797</v>
      </c>
      <c r="U16">
        <v>104.53100000000001</v>
      </c>
      <c r="V16">
        <v>155.31899999999999</v>
      </c>
      <c r="W16">
        <v>127.997</v>
      </c>
      <c r="X16">
        <v>109.163</v>
      </c>
      <c r="Y16">
        <v>108.95</v>
      </c>
      <c r="Z16">
        <v>109.258</v>
      </c>
      <c r="AA16">
        <v>95.447000000000003</v>
      </c>
      <c r="AB16">
        <v>52.298999999999999</v>
      </c>
      <c r="AC16">
        <v>45.973999999999997</v>
      </c>
      <c r="AD16">
        <v>53.725999999999999</v>
      </c>
      <c r="AE16">
        <v>54.534999999999997</v>
      </c>
      <c r="AF16">
        <v>68.808000000000007</v>
      </c>
      <c r="AG16">
        <v>75.25</v>
      </c>
      <c r="AH16">
        <v>90.441000000000003</v>
      </c>
      <c r="AI16">
        <v>96.475999999999999</v>
      </c>
      <c r="AJ16">
        <v>96.412999999999997</v>
      </c>
      <c r="AK16">
        <v>99.83</v>
      </c>
      <c r="AL16">
        <v>99.653999999999996</v>
      </c>
      <c r="AM16">
        <v>108.741</v>
      </c>
      <c r="AN16">
        <v>128.97399999999999</v>
      </c>
      <c r="AO16">
        <v>124.292</v>
      </c>
      <c r="AP16">
        <v>129.78700000000001</v>
      </c>
      <c r="AQ16">
        <v>138.86699999999999</v>
      </c>
      <c r="AR16">
        <v>142.60400000000001</v>
      </c>
      <c r="AS16">
        <v>146.92500000000001</v>
      </c>
      <c r="AT16">
        <v>127.146</v>
      </c>
      <c r="AU16">
        <v>102.833</v>
      </c>
      <c r="AV16">
        <v>96.191999999999993</v>
      </c>
      <c r="AW16">
        <v>83.507999999999996</v>
      </c>
      <c r="AX16">
        <v>77.319000000000003</v>
      </c>
      <c r="AY16">
        <v>73.501000000000005</v>
      </c>
      <c r="AZ16">
        <v>72.463999999999999</v>
      </c>
      <c r="BA16">
        <v>64.572999999999993</v>
      </c>
      <c r="BB16">
        <v>63.198999999999998</v>
      </c>
      <c r="BC16">
        <v>60.677999999999997</v>
      </c>
      <c r="BD16">
        <v>58.064999999999998</v>
      </c>
      <c r="BE16">
        <v>56.267000000000003</v>
      </c>
      <c r="BF16">
        <v>51.003999999999998</v>
      </c>
      <c r="BG16">
        <v>48.609000000000002</v>
      </c>
      <c r="BH16">
        <v>48.512999999999998</v>
      </c>
      <c r="BI16">
        <v>47.945</v>
      </c>
      <c r="BJ16">
        <v>131.756</v>
      </c>
      <c r="BK16">
        <v>132.37100000000001</v>
      </c>
      <c r="BL16">
        <v>125.60599999999999</v>
      </c>
      <c r="BM16">
        <v>105.792</v>
      </c>
      <c r="BN16">
        <v>75.974000000000004</v>
      </c>
      <c r="BO16">
        <v>75.816000000000003</v>
      </c>
      <c r="BP16">
        <v>102.892</v>
      </c>
      <c r="BQ16">
        <v>104.333</v>
      </c>
      <c r="BR16">
        <v>129.15299999999999</v>
      </c>
      <c r="BS16">
        <v>169.65600000000001</v>
      </c>
      <c r="BT16">
        <v>167.10599999999999</v>
      </c>
      <c r="BU16">
        <v>159.203</v>
      </c>
      <c r="BV16">
        <v>135.773</v>
      </c>
      <c r="BW16">
        <v>136.27699999999999</v>
      </c>
      <c r="BX16">
        <v>139.40799999999999</v>
      </c>
      <c r="BY16">
        <v>138.274</v>
      </c>
      <c r="BZ16">
        <v>138.16800000000001</v>
      </c>
      <c r="CA16">
        <v>138.91999999999999</v>
      </c>
      <c r="CB16">
        <v>140.37700000000001</v>
      </c>
      <c r="CC16">
        <v>139.48500000000001</v>
      </c>
      <c r="CD16">
        <v>140.41200000000001</v>
      </c>
      <c r="CE16">
        <v>135.18</v>
      </c>
      <c r="CF16">
        <v>134.59200000000001</v>
      </c>
      <c r="CG16">
        <v>133.07300000000001</v>
      </c>
      <c r="CH16">
        <v>132.84</v>
      </c>
      <c r="CI16">
        <v>134.50800000000001</v>
      </c>
      <c r="CJ16">
        <v>140.22300000000001</v>
      </c>
      <c r="CK16">
        <v>162.661</v>
      </c>
      <c r="CL16">
        <v>178.35499999999999</v>
      </c>
      <c r="CM16">
        <v>177.999</v>
      </c>
      <c r="CN16">
        <v>177.03399999999999</v>
      </c>
      <c r="CO16">
        <v>175.58099999999999</v>
      </c>
      <c r="CP16">
        <v>200.27</v>
      </c>
      <c r="CQ16">
        <v>200.21799999999999</v>
      </c>
      <c r="CR16">
        <v>199.34</v>
      </c>
      <c r="CS16">
        <v>197.50200000000001</v>
      </c>
      <c r="CT16" s="27">
        <v>11539.312000000004</v>
      </c>
    </row>
    <row r="17" spans="1:98" ht="15" x14ac:dyDescent="0.25">
      <c r="A17" s="13">
        <v>45672</v>
      </c>
      <c r="B17">
        <v>183.09</v>
      </c>
      <c r="C17">
        <v>172.98400000000001</v>
      </c>
      <c r="D17">
        <v>166.46700000000001</v>
      </c>
      <c r="E17">
        <v>164.416</v>
      </c>
      <c r="F17">
        <v>161.86799999999999</v>
      </c>
      <c r="G17">
        <v>148.422</v>
      </c>
      <c r="H17">
        <v>147.946</v>
      </c>
      <c r="I17">
        <v>147.98699999999999</v>
      </c>
      <c r="J17">
        <v>147.471</v>
      </c>
      <c r="K17">
        <v>147.899</v>
      </c>
      <c r="L17">
        <v>137.017</v>
      </c>
      <c r="M17">
        <v>136.453</v>
      </c>
      <c r="N17">
        <v>133.16800000000001</v>
      </c>
      <c r="O17">
        <v>106.82599999999999</v>
      </c>
      <c r="P17">
        <v>107.092</v>
      </c>
      <c r="Q17">
        <v>106.76</v>
      </c>
      <c r="R17">
        <v>107.417</v>
      </c>
      <c r="S17">
        <v>106.944</v>
      </c>
      <c r="T17">
        <v>107.19199999999999</v>
      </c>
      <c r="U17">
        <v>106.952</v>
      </c>
      <c r="V17">
        <v>172.90799999999999</v>
      </c>
      <c r="W17">
        <v>136.714</v>
      </c>
      <c r="X17">
        <v>107.86799999999999</v>
      </c>
      <c r="Y17">
        <v>110.036</v>
      </c>
      <c r="Z17">
        <v>111.232</v>
      </c>
      <c r="AA17">
        <v>98.543000000000006</v>
      </c>
      <c r="AB17">
        <v>55.533999999999999</v>
      </c>
      <c r="AC17">
        <v>47.411000000000001</v>
      </c>
      <c r="AD17">
        <v>50.704999999999998</v>
      </c>
      <c r="AE17">
        <v>53.372999999999998</v>
      </c>
      <c r="AF17">
        <v>59.308</v>
      </c>
      <c r="AG17">
        <v>69.061999999999998</v>
      </c>
      <c r="AH17">
        <v>80.784000000000006</v>
      </c>
      <c r="AI17">
        <v>84.816000000000003</v>
      </c>
      <c r="AJ17">
        <v>86.119</v>
      </c>
      <c r="AK17">
        <v>88.804000000000002</v>
      </c>
      <c r="AL17">
        <v>92.81</v>
      </c>
      <c r="AM17">
        <v>96.813999999999993</v>
      </c>
      <c r="AN17">
        <v>99.909000000000006</v>
      </c>
      <c r="AO17">
        <v>115.075</v>
      </c>
      <c r="AP17">
        <v>109.14700000000001</v>
      </c>
      <c r="AQ17">
        <v>131.43199999999999</v>
      </c>
      <c r="AR17">
        <v>136.88200000000001</v>
      </c>
      <c r="AS17">
        <v>119.20099999999999</v>
      </c>
      <c r="AT17">
        <v>117.739</v>
      </c>
      <c r="AU17">
        <v>117.072</v>
      </c>
      <c r="AV17">
        <v>114.45099999999999</v>
      </c>
      <c r="AW17">
        <v>110.621</v>
      </c>
      <c r="AX17">
        <v>82.626999999999995</v>
      </c>
      <c r="AY17">
        <v>76.741</v>
      </c>
      <c r="AZ17">
        <v>78.983999999999995</v>
      </c>
      <c r="BA17">
        <v>75.605999999999995</v>
      </c>
      <c r="BB17">
        <v>72.921999999999997</v>
      </c>
      <c r="BC17">
        <v>79.012</v>
      </c>
      <c r="BD17">
        <v>73.051000000000002</v>
      </c>
      <c r="BE17">
        <v>72.174999999999997</v>
      </c>
      <c r="BF17">
        <v>69.23</v>
      </c>
      <c r="BG17">
        <v>70.010000000000005</v>
      </c>
      <c r="BH17">
        <v>64.855000000000004</v>
      </c>
      <c r="BI17">
        <v>59.484000000000002</v>
      </c>
      <c r="BJ17">
        <v>132.983</v>
      </c>
      <c r="BK17">
        <v>127.751</v>
      </c>
      <c r="BL17">
        <v>129.06800000000001</v>
      </c>
      <c r="BM17">
        <v>104.69499999999999</v>
      </c>
      <c r="BN17">
        <v>90.593000000000004</v>
      </c>
      <c r="BO17">
        <v>87.72</v>
      </c>
      <c r="BP17">
        <v>117.892</v>
      </c>
      <c r="BQ17">
        <v>134.56200000000001</v>
      </c>
      <c r="BR17">
        <v>153.58500000000001</v>
      </c>
      <c r="BS17">
        <v>206.886</v>
      </c>
      <c r="BT17">
        <v>205.51599999999999</v>
      </c>
      <c r="BU17">
        <v>202.50700000000001</v>
      </c>
      <c r="BV17">
        <v>179.87700000000001</v>
      </c>
      <c r="BW17">
        <v>172.577</v>
      </c>
      <c r="BX17">
        <v>173.65799999999999</v>
      </c>
      <c r="BY17">
        <v>171.2</v>
      </c>
      <c r="BZ17">
        <v>171.41399999999999</v>
      </c>
      <c r="CA17">
        <v>169.108</v>
      </c>
      <c r="CB17">
        <v>167.35</v>
      </c>
      <c r="CC17">
        <v>166.77099999999999</v>
      </c>
      <c r="CD17">
        <v>166.149</v>
      </c>
      <c r="CE17">
        <v>165.185</v>
      </c>
      <c r="CF17">
        <v>156.76499999999999</v>
      </c>
      <c r="CG17">
        <v>152.98099999999999</v>
      </c>
      <c r="CH17">
        <v>153.63</v>
      </c>
      <c r="CI17">
        <v>150.709</v>
      </c>
      <c r="CJ17">
        <v>146.666</v>
      </c>
      <c r="CK17">
        <v>123.554</v>
      </c>
      <c r="CL17">
        <v>164.76599999999999</v>
      </c>
      <c r="CM17">
        <v>171.35</v>
      </c>
      <c r="CN17">
        <v>176.25800000000001</v>
      </c>
      <c r="CO17">
        <v>175.29900000000001</v>
      </c>
      <c r="CP17">
        <v>196.62799999999999</v>
      </c>
      <c r="CQ17">
        <v>180.84899999999999</v>
      </c>
      <c r="CR17">
        <v>188.50700000000001</v>
      </c>
      <c r="CS17">
        <v>194.63399999999999</v>
      </c>
      <c r="CT17" s="27">
        <v>12123.080999999998</v>
      </c>
    </row>
    <row r="18" spans="1:98" ht="15" x14ac:dyDescent="0.25">
      <c r="A18" s="13">
        <v>45673</v>
      </c>
      <c r="B18">
        <v>179.33099999999999</v>
      </c>
      <c r="C18">
        <v>163.25899999999999</v>
      </c>
      <c r="D18">
        <v>156.60499999999999</v>
      </c>
      <c r="E18">
        <v>153.04599999999999</v>
      </c>
      <c r="F18">
        <v>143.399</v>
      </c>
      <c r="G18">
        <v>137.62</v>
      </c>
      <c r="H18">
        <v>138.017</v>
      </c>
      <c r="I18">
        <v>117.465</v>
      </c>
      <c r="J18">
        <v>108.3</v>
      </c>
      <c r="K18">
        <v>108.023</v>
      </c>
      <c r="L18">
        <v>107.934</v>
      </c>
      <c r="M18">
        <v>108.114</v>
      </c>
      <c r="N18">
        <v>108.047</v>
      </c>
      <c r="O18">
        <v>107.346</v>
      </c>
      <c r="P18">
        <v>107.565</v>
      </c>
      <c r="Q18">
        <v>107.301</v>
      </c>
      <c r="R18">
        <v>107.55800000000001</v>
      </c>
      <c r="S18">
        <v>107.69199999999999</v>
      </c>
      <c r="T18">
        <v>107.056</v>
      </c>
      <c r="U18">
        <v>106.497</v>
      </c>
      <c r="V18">
        <v>173.97499999999999</v>
      </c>
      <c r="W18">
        <v>132.845</v>
      </c>
      <c r="X18">
        <v>108.07599999999999</v>
      </c>
      <c r="Y18">
        <v>109.917</v>
      </c>
      <c r="Z18">
        <v>110.88800000000001</v>
      </c>
      <c r="AA18">
        <v>94.6</v>
      </c>
      <c r="AB18">
        <v>56.585000000000001</v>
      </c>
      <c r="AC18">
        <v>47.95</v>
      </c>
      <c r="AD18">
        <v>53.295000000000002</v>
      </c>
      <c r="AE18">
        <v>56.345999999999997</v>
      </c>
      <c r="AF18">
        <v>63.622</v>
      </c>
      <c r="AG18">
        <v>72.850999999999999</v>
      </c>
      <c r="AH18">
        <v>84.816999999999993</v>
      </c>
      <c r="AI18">
        <v>90.87</v>
      </c>
      <c r="AJ18">
        <v>87.504000000000005</v>
      </c>
      <c r="AK18">
        <v>87.501000000000005</v>
      </c>
      <c r="AL18">
        <v>89.388000000000005</v>
      </c>
      <c r="AM18">
        <v>91.111999999999995</v>
      </c>
      <c r="AN18">
        <v>87.477999999999994</v>
      </c>
      <c r="AO18">
        <v>85.022000000000006</v>
      </c>
      <c r="AP18">
        <v>86.884</v>
      </c>
      <c r="AQ18">
        <v>98.09</v>
      </c>
      <c r="AR18">
        <v>99.242000000000004</v>
      </c>
      <c r="AS18">
        <v>107.572</v>
      </c>
      <c r="AT18">
        <v>122.822</v>
      </c>
      <c r="AU18">
        <v>109.22199999999999</v>
      </c>
      <c r="AV18">
        <v>110.61799999999999</v>
      </c>
      <c r="AW18">
        <v>107.435</v>
      </c>
      <c r="AX18">
        <v>113.021</v>
      </c>
      <c r="AY18">
        <v>115.426</v>
      </c>
      <c r="AZ18">
        <v>93.438000000000002</v>
      </c>
      <c r="BA18">
        <v>80.944999999999993</v>
      </c>
      <c r="BB18">
        <v>81.569999999999993</v>
      </c>
      <c r="BC18">
        <v>90.766999999999996</v>
      </c>
      <c r="BD18">
        <v>65.155000000000001</v>
      </c>
      <c r="BE18">
        <v>70.926000000000002</v>
      </c>
      <c r="BF18">
        <v>67.233999999999995</v>
      </c>
      <c r="BG18">
        <v>66.364000000000004</v>
      </c>
      <c r="BH18">
        <v>86.48</v>
      </c>
      <c r="BI18">
        <v>99.299000000000007</v>
      </c>
      <c r="BJ18">
        <v>140.672</v>
      </c>
      <c r="BK18">
        <v>131.94399999999999</v>
      </c>
      <c r="BL18">
        <v>126.693</v>
      </c>
      <c r="BM18">
        <v>117.61199999999999</v>
      </c>
      <c r="BN18">
        <v>104.785</v>
      </c>
      <c r="BO18">
        <v>105.508</v>
      </c>
      <c r="BP18">
        <v>118.33</v>
      </c>
      <c r="BQ18">
        <v>166.39599999999999</v>
      </c>
      <c r="BR18">
        <v>199.27099999999999</v>
      </c>
      <c r="BS18">
        <v>246.16</v>
      </c>
      <c r="BT18">
        <v>236.892</v>
      </c>
      <c r="BU18">
        <v>240.577</v>
      </c>
      <c r="BV18">
        <v>240.745</v>
      </c>
      <c r="BW18">
        <v>239.822</v>
      </c>
      <c r="BX18">
        <v>226.755</v>
      </c>
      <c r="BY18">
        <v>224.405</v>
      </c>
      <c r="BZ18">
        <v>224.23400000000001</v>
      </c>
      <c r="CA18">
        <v>224.874</v>
      </c>
      <c r="CB18">
        <v>192.93899999999999</v>
      </c>
      <c r="CC18">
        <v>182.11</v>
      </c>
      <c r="CD18">
        <v>181.852</v>
      </c>
      <c r="CE18">
        <v>180.63200000000001</v>
      </c>
      <c r="CF18">
        <v>157.75299999999999</v>
      </c>
      <c r="CG18">
        <v>151.917</v>
      </c>
      <c r="CH18">
        <v>153.06399999999999</v>
      </c>
      <c r="CI18">
        <v>154.191</v>
      </c>
      <c r="CJ18">
        <v>142.88399999999999</v>
      </c>
      <c r="CK18">
        <v>136.12700000000001</v>
      </c>
      <c r="CL18">
        <v>153.20699999999999</v>
      </c>
      <c r="CM18">
        <v>152.88900000000001</v>
      </c>
      <c r="CN18">
        <v>151.94999999999999</v>
      </c>
      <c r="CO18">
        <v>161.935</v>
      </c>
      <c r="CP18">
        <v>196.642</v>
      </c>
      <c r="CQ18">
        <v>176.643</v>
      </c>
      <c r="CR18">
        <v>173.34100000000001</v>
      </c>
      <c r="CS18">
        <v>170.15799999999999</v>
      </c>
      <c r="CT18" s="27">
        <v>12423.236000000001</v>
      </c>
    </row>
    <row r="19" spans="1:98" ht="15" x14ac:dyDescent="0.25">
      <c r="A19" s="13">
        <v>45674</v>
      </c>
      <c r="B19">
        <v>163.56700000000001</v>
      </c>
      <c r="C19">
        <v>157.077</v>
      </c>
      <c r="D19">
        <v>136.76300000000001</v>
      </c>
      <c r="E19">
        <v>125.818</v>
      </c>
      <c r="F19">
        <v>121.646</v>
      </c>
      <c r="G19">
        <v>108.782</v>
      </c>
      <c r="H19">
        <v>108.748</v>
      </c>
      <c r="I19">
        <v>108.387</v>
      </c>
      <c r="J19">
        <v>109.18300000000001</v>
      </c>
      <c r="K19">
        <v>108.262</v>
      </c>
      <c r="L19">
        <v>108.354</v>
      </c>
      <c r="M19">
        <v>108.86499999999999</v>
      </c>
      <c r="N19">
        <v>108.43899999999999</v>
      </c>
      <c r="O19">
        <v>108.02800000000001</v>
      </c>
      <c r="P19">
        <v>108.54300000000001</v>
      </c>
      <c r="Q19">
        <v>108.185</v>
      </c>
      <c r="R19">
        <v>108.871</v>
      </c>
      <c r="S19">
        <v>107.79600000000001</v>
      </c>
      <c r="T19">
        <v>107.864</v>
      </c>
      <c r="U19">
        <v>107.857</v>
      </c>
      <c r="V19">
        <v>190.524</v>
      </c>
      <c r="W19">
        <v>175.06399999999999</v>
      </c>
      <c r="X19">
        <v>137.179</v>
      </c>
      <c r="Y19">
        <v>122.45</v>
      </c>
      <c r="Z19">
        <v>122.751</v>
      </c>
      <c r="AA19">
        <v>102.99</v>
      </c>
      <c r="AB19">
        <v>52.993000000000002</v>
      </c>
      <c r="AC19">
        <v>59.792000000000002</v>
      </c>
      <c r="AD19">
        <v>79.213999999999999</v>
      </c>
      <c r="AE19">
        <v>77.456999999999994</v>
      </c>
      <c r="AF19">
        <v>78.125</v>
      </c>
      <c r="AG19">
        <v>77.893000000000001</v>
      </c>
      <c r="AH19">
        <v>82.197000000000003</v>
      </c>
      <c r="AI19">
        <v>78.084000000000003</v>
      </c>
      <c r="AJ19">
        <v>76.403999999999996</v>
      </c>
      <c r="AK19">
        <v>77.977000000000004</v>
      </c>
      <c r="AL19">
        <v>76.841999999999999</v>
      </c>
      <c r="AM19">
        <v>78.694999999999993</v>
      </c>
      <c r="AN19">
        <v>76.853999999999999</v>
      </c>
      <c r="AO19">
        <v>75.150999999999996</v>
      </c>
      <c r="AP19">
        <v>91.034000000000006</v>
      </c>
      <c r="AQ19">
        <v>73.186000000000007</v>
      </c>
      <c r="AR19">
        <v>59.472000000000001</v>
      </c>
      <c r="AS19">
        <v>64.293999999999997</v>
      </c>
      <c r="AT19">
        <v>56.164000000000001</v>
      </c>
      <c r="AU19">
        <v>50.972999999999999</v>
      </c>
      <c r="AV19">
        <v>48.603000000000002</v>
      </c>
      <c r="AW19">
        <v>43.636000000000003</v>
      </c>
      <c r="AX19">
        <v>69.498999999999995</v>
      </c>
      <c r="AY19">
        <v>82.674999999999997</v>
      </c>
      <c r="AZ19">
        <v>81.974000000000004</v>
      </c>
      <c r="BA19">
        <v>61.868000000000002</v>
      </c>
      <c r="BB19">
        <v>50.063000000000002</v>
      </c>
      <c r="BC19">
        <v>48.353000000000002</v>
      </c>
      <c r="BD19">
        <v>47.886000000000003</v>
      </c>
      <c r="BE19">
        <v>49.008000000000003</v>
      </c>
      <c r="BF19">
        <v>50.646000000000001</v>
      </c>
      <c r="BG19">
        <v>36.926000000000002</v>
      </c>
      <c r="BH19">
        <v>36.146999999999998</v>
      </c>
      <c r="BI19">
        <v>44.24</v>
      </c>
      <c r="BJ19">
        <v>100.473</v>
      </c>
      <c r="BK19">
        <v>101.172</v>
      </c>
      <c r="BL19">
        <v>86.066000000000003</v>
      </c>
      <c r="BM19">
        <v>79.87</v>
      </c>
      <c r="BN19">
        <v>41.87</v>
      </c>
      <c r="BO19">
        <v>36.408000000000001</v>
      </c>
      <c r="BP19">
        <v>40.585999999999999</v>
      </c>
      <c r="BQ19">
        <v>42.198</v>
      </c>
      <c r="BR19">
        <v>75.751999999999995</v>
      </c>
      <c r="BS19">
        <v>130.155</v>
      </c>
      <c r="BT19">
        <v>128.637</v>
      </c>
      <c r="BU19">
        <v>125.887</v>
      </c>
      <c r="BV19">
        <v>126.02200000000001</v>
      </c>
      <c r="BW19">
        <v>125.003</v>
      </c>
      <c r="BX19">
        <v>122.62</v>
      </c>
      <c r="BY19">
        <v>121.867</v>
      </c>
      <c r="BZ19">
        <v>121.459</v>
      </c>
      <c r="CA19">
        <v>121.379</v>
      </c>
      <c r="CB19">
        <v>121.479</v>
      </c>
      <c r="CC19">
        <v>119.246</v>
      </c>
      <c r="CD19">
        <v>120.075</v>
      </c>
      <c r="CE19">
        <v>119.64700000000001</v>
      </c>
      <c r="CF19">
        <v>118.824</v>
      </c>
      <c r="CG19">
        <v>119.235</v>
      </c>
      <c r="CH19">
        <v>118.742</v>
      </c>
      <c r="CI19">
        <v>120.05</v>
      </c>
      <c r="CJ19">
        <v>120.43899999999999</v>
      </c>
      <c r="CK19">
        <v>118.947</v>
      </c>
      <c r="CL19">
        <v>173.124</v>
      </c>
      <c r="CM19">
        <v>174.971</v>
      </c>
      <c r="CN19">
        <v>176.3</v>
      </c>
      <c r="CO19">
        <v>174.20599999999999</v>
      </c>
      <c r="CP19">
        <v>190.77699999999999</v>
      </c>
      <c r="CQ19">
        <v>187.75</v>
      </c>
      <c r="CR19">
        <v>187.315</v>
      </c>
      <c r="CS19">
        <v>180.56200000000001</v>
      </c>
      <c r="CT19" s="27">
        <v>9745.4309999999969</v>
      </c>
    </row>
    <row r="20" spans="1:98" ht="15" x14ac:dyDescent="0.25">
      <c r="A20" s="13">
        <v>45675</v>
      </c>
      <c r="B20">
        <v>175.76</v>
      </c>
      <c r="C20">
        <v>179.29599999999999</v>
      </c>
      <c r="D20">
        <v>169.59</v>
      </c>
      <c r="E20">
        <v>169.834</v>
      </c>
      <c r="F20">
        <v>147.423</v>
      </c>
      <c r="G20">
        <v>110.462</v>
      </c>
      <c r="H20">
        <v>110.089</v>
      </c>
      <c r="I20">
        <v>110.125</v>
      </c>
      <c r="J20">
        <v>109.821</v>
      </c>
      <c r="K20">
        <v>110.389</v>
      </c>
      <c r="L20">
        <v>109.968</v>
      </c>
      <c r="M20">
        <v>110.09399999999999</v>
      </c>
      <c r="N20">
        <v>110.184</v>
      </c>
      <c r="O20">
        <v>109.78</v>
      </c>
      <c r="P20">
        <v>109.926</v>
      </c>
      <c r="Q20">
        <v>110.379</v>
      </c>
      <c r="R20">
        <v>109.05800000000001</v>
      </c>
      <c r="S20">
        <v>109.08</v>
      </c>
      <c r="T20">
        <v>108.629</v>
      </c>
      <c r="U20">
        <v>108.31399999999999</v>
      </c>
      <c r="V20">
        <v>190.083</v>
      </c>
      <c r="W20">
        <v>172.249</v>
      </c>
      <c r="X20">
        <v>142.29</v>
      </c>
      <c r="Y20">
        <v>119.90600000000001</v>
      </c>
      <c r="Z20">
        <v>119.97199999999999</v>
      </c>
      <c r="AA20">
        <v>99.781000000000006</v>
      </c>
      <c r="AB20">
        <v>47.212000000000003</v>
      </c>
      <c r="AC20">
        <v>33.411999999999999</v>
      </c>
      <c r="AD20">
        <v>34.073</v>
      </c>
      <c r="AE20">
        <v>37.561999999999998</v>
      </c>
      <c r="AF20">
        <v>63.978000000000002</v>
      </c>
      <c r="AG20">
        <v>63.905000000000001</v>
      </c>
      <c r="AH20">
        <v>64.186999999999998</v>
      </c>
      <c r="AI20">
        <v>66.915999999999997</v>
      </c>
      <c r="AJ20">
        <v>66.094999999999999</v>
      </c>
      <c r="AK20">
        <v>71.066999999999993</v>
      </c>
      <c r="AL20">
        <v>67.923000000000002</v>
      </c>
      <c r="AM20">
        <v>66.347999999999999</v>
      </c>
      <c r="AN20">
        <v>67.408000000000001</v>
      </c>
      <c r="AO20">
        <v>68.582999999999998</v>
      </c>
      <c r="AP20">
        <v>69.055000000000007</v>
      </c>
      <c r="AQ20">
        <v>69.628</v>
      </c>
      <c r="AR20">
        <v>68.962000000000003</v>
      </c>
      <c r="AS20">
        <v>69.468999999999994</v>
      </c>
      <c r="AT20">
        <v>68.635000000000005</v>
      </c>
      <c r="AU20">
        <v>98.146000000000001</v>
      </c>
      <c r="AV20">
        <v>110.735</v>
      </c>
      <c r="AW20">
        <v>99.53</v>
      </c>
      <c r="AX20">
        <v>96.6</v>
      </c>
      <c r="AY20">
        <v>82.876000000000005</v>
      </c>
      <c r="AZ20">
        <v>80.878</v>
      </c>
      <c r="BA20">
        <v>71.652000000000001</v>
      </c>
      <c r="BB20">
        <v>56.558</v>
      </c>
      <c r="BC20">
        <v>45.981000000000002</v>
      </c>
      <c r="BD20">
        <v>26.689</v>
      </c>
      <c r="BE20">
        <v>30.460999999999999</v>
      </c>
      <c r="BF20">
        <v>30.841999999999999</v>
      </c>
      <c r="BG20">
        <v>30.599</v>
      </c>
      <c r="BH20">
        <v>30.388000000000002</v>
      </c>
      <c r="BI20">
        <v>31.373000000000001</v>
      </c>
      <c r="BJ20">
        <v>114.538</v>
      </c>
      <c r="BK20">
        <v>117.752</v>
      </c>
      <c r="BL20">
        <v>93.724000000000004</v>
      </c>
      <c r="BM20">
        <v>60.692999999999998</v>
      </c>
      <c r="BN20">
        <v>41.51</v>
      </c>
      <c r="BO20">
        <v>34.362000000000002</v>
      </c>
      <c r="BP20">
        <v>97.049000000000007</v>
      </c>
      <c r="BQ20">
        <v>102.857</v>
      </c>
      <c r="BR20">
        <v>131.6</v>
      </c>
      <c r="BS20">
        <v>169.161</v>
      </c>
      <c r="BT20">
        <v>140.05600000000001</v>
      </c>
      <c r="BU20">
        <v>137.50399999999999</v>
      </c>
      <c r="BV20">
        <v>135.59700000000001</v>
      </c>
      <c r="BW20">
        <v>126.986</v>
      </c>
      <c r="BX20">
        <v>130.79</v>
      </c>
      <c r="BY20">
        <v>132.25299999999999</v>
      </c>
      <c r="BZ20">
        <v>136.5</v>
      </c>
      <c r="CA20">
        <v>131.16399999999999</v>
      </c>
      <c r="CB20">
        <v>157.726</v>
      </c>
      <c r="CC20">
        <v>160.17099999999999</v>
      </c>
      <c r="CD20">
        <v>162.69200000000001</v>
      </c>
      <c r="CE20">
        <v>165.44200000000001</v>
      </c>
      <c r="CF20">
        <v>163.89099999999999</v>
      </c>
      <c r="CG20">
        <v>163.62100000000001</v>
      </c>
      <c r="CH20">
        <v>162.38200000000001</v>
      </c>
      <c r="CI20">
        <v>154.94300000000001</v>
      </c>
      <c r="CJ20">
        <v>153.899</v>
      </c>
      <c r="CK20">
        <v>153.11000000000001</v>
      </c>
      <c r="CL20">
        <v>176.98099999999999</v>
      </c>
      <c r="CM20">
        <v>176.87700000000001</v>
      </c>
      <c r="CN20">
        <v>175.221</v>
      </c>
      <c r="CO20">
        <v>165.83600000000001</v>
      </c>
      <c r="CP20">
        <v>169.71899999999999</v>
      </c>
      <c r="CQ20">
        <v>168.571</v>
      </c>
      <c r="CR20">
        <v>162.64400000000001</v>
      </c>
      <c r="CS20">
        <v>157.61199999999999</v>
      </c>
      <c r="CT20" s="27">
        <v>10405.641999999994</v>
      </c>
    </row>
    <row r="21" spans="1:98" ht="15" x14ac:dyDescent="0.25">
      <c r="A21" s="13">
        <v>45676</v>
      </c>
      <c r="B21">
        <v>142.63999999999999</v>
      </c>
      <c r="C21">
        <v>138.46100000000001</v>
      </c>
      <c r="D21">
        <v>132.88399999999999</v>
      </c>
      <c r="E21">
        <v>129.756</v>
      </c>
      <c r="F21">
        <v>123.346</v>
      </c>
      <c r="G21">
        <v>111.51600000000001</v>
      </c>
      <c r="H21">
        <v>111.369</v>
      </c>
      <c r="I21">
        <v>111.187</v>
      </c>
      <c r="J21">
        <v>111.416</v>
      </c>
      <c r="K21">
        <v>110.874</v>
      </c>
      <c r="L21">
        <v>111.26</v>
      </c>
      <c r="M21">
        <v>111.10299999999999</v>
      </c>
      <c r="N21">
        <v>110.283</v>
      </c>
      <c r="O21">
        <v>108.82</v>
      </c>
      <c r="P21">
        <v>108.35599999999999</v>
      </c>
      <c r="Q21">
        <v>108.246</v>
      </c>
      <c r="R21">
        <v>108.512</v>
      </c>
      <c r="S21">
        <v>108.17700000000001</v>
      </c>
      <c r="T21">
        <v>108.136</v>
      </c>
      <c r="U21">
        <v>108.199</v>
      </c>
      <c r="V21">
        <v>189.98</v>
      </c>
      <c r="W21">
        <v>182.15899999999999</v>
      </c>
      <c r="X21">
        <v>158.26900000000001</v>
      </c>
      <c r="Y21">
        <v>155.393</v>
      </c>
      <c r="Z21">
        <v>156.98099999999999</v>
      </c>
      <c r="AA21">
        <v>141.471</v>
      </c>
      <c r="AB21">
        <v>99.843000000000004</v>
      </c>
      <c r="AC21">
        <v>94.402000000000001</v>
      </c>
      <c r="AD21">
        <v>99.536000000000001</v>
      </c>
      <c r="AE21">
        <v>105.042</v>
      </c>
      <c r="AF21">
        <v>110.09099999999999</v>
      </c>
      <c r="AG21">
        <v>101.58199999999999</v>
      </c>
      <c r="AH21">
        <v>97.019000000000005</v>
      </c>
      <c r="AI21">
        <v>108.92400000000001</v>
      </c>
      <c r="AJ21">
        <v>130.94</v>
      </c>
      <c r="AK21">
        <v>124.845</v>
      </c>
      <c r="AL21">
        <v>136.16200000000001</v>
      </c>
      <c r="AM21">
        <v>132.429</v>
      </c>
      <c r="AN21">
        <v>125.919</v>
      </c>
      <c r="AO21">
        <v>127.68300000000001</v>
      </c>
      <c r="AP21">
        <v>123.941</v>
      </c>
      <c r="AQ21">
        <v>121.452</v>
      </c>
      <c r="AR21">
        <v>121.881</v>
      </c>
      <c r="AS21">
        <v>126.621</v>
      </c>
      <c r="AT21">
        <v>136.50899999999999</v>
      </c>
      <c r="AU21">
        <v>132.04400000000001</v>
      </c>
      <c r="AV21">
        <v>118.5</v>
      </c>
      <c r="AW21">
        <v>111.654</v>
      </c>
      <c r="AX21">
        <v>95.635999999999996</v>
      </c>
      <c r="AY21">
        <v>97.18</v>
      </c>
      <c r="AZ21">
        <v>94.475999999999999</v>
      </c>
      <c r="BA21">
        <v>87.614000000000004</v>
      </c>
      <c r="BB21">
        <v>80.064999999999998</v>
      </c>
      <c r="BC21">
        <v>72.477999999999994</v>
      </c>
      <c r="BD21">
        <v>65.563000000000002</v>
      </c>
      <c r="BE21">
        <v>63.49</v>
      </c>
      <c r="BF21">
        <v>62.616999999999997</v>
      </c>
      <c r="BG21">
        <v>63.473999999999997</v>
      </c>
      <c r="BH21">
        <v>64.269000000000005</v>
      </c>
      <c r="BI21">
        <v>61.768000000000001</v>
      </c>
      <c r="BJ21">
        <v>132.023</v>
      </c>
      <c r="BK21">
        <v>133.09200000000001</v>
      </c>
      <c r="BL21">
        <v>133.208</v>
      </c>
      <c r="BM21">
        <v>97.382000000000005</v>
      </c>
      <c r="BN21">
        <v>80.147000000000006</v>
      </c>
      <c r="BO21">
        <v>71.406000000000006</v>
      </c>
      <c r="BP21">
        <v>85.292000000000002</v>
      </c>
      <c r="BQ21">
        <v>85.947999999999993</v>
      </c>
      <c r="BR21">
        <v>95.331000000000003</v>
      </c>
      <c r="BS21">
        <v>151.99299999999999</v>
      </c>
      <c r="BT21">
        <v>151.98699999999999</v>
      </c>
      <c r="BU21">
        <v>148.85</v>
      </c>
      <c r="BV21">
        <v>145.27699999999999</v>
      </c>
      <c r="BW21">
        <v>143.732</v>
      </c>
      <c r="BX21">
        <v>143.62700000000001</v>
      </c>
      <c r="BY21">
        <v>143.03200000000001</v>
      </c>
      <c r="BZ21">
        <v>142.262</v>
      </c>
      <c r="CA21">
        <v>142.72</v>
      </c>
      <c r="CB21">
        <v>143.435</v>
      </c>
      <c r="CC21">
        <v>141.66</v>
      </c>
      <c r="CD21">
        <v>139.77000000000001</v>
      </c>
      <c r="CE21">
        <v>139.33500000000001</v>
      </c>
      <c r="CF21">
        <v>137.00899999999999</v>
      </c>
      <c r="CG21">
        <v>135.34200000000001</v>
      </c>
      <c r="CH21">
        <v>134.71</v>
      </c>
      <c r="CI21">
        <v>132.78399999999999</v>
      </c>
      <c r="CJ21">
        <v>132.584</v>
      </c>
      <c r="CK21">
        <v>131.36699999999999</v>
      </c>
      <c r="CL21">
        <v>173.137</v>
      </c>
      <c r="CM21">
        <v>171.26599999999999</v>
      </c>
      <c r="CN21">
        <v>166.655</v>
      </c>
      <c r="CO21">
        <v>171.48500000000001</v>
      </c>
      <c r="CP21">
        <v>193.73500000000001</v>
      </c>
      <c r="CQ21">
        <v>184.33799999999999</v>
      </c>
      <c r="CR21">
        <v>179.09800000000001</v>
      </c>
      <c r="CS21">
        <v>158.78399999999999</v>
      </c>
      <c r="CT21" s="27">
        <v>11788.246000000001</v>
      </c>
    </row>
    <row r="22" spans="1:98" ht="15" x14ac:dyDescent="0.25">
      <c r="A22" s="13">
        <v>45677</v>
      </c>
      <c r="B22">
        <v>151.285</v>
      </c>
      <c r="C22">
        <v>151.52199999999999</v>
      </c>
      <c r="D22">
        <v>150.66800000000001</v>
      </c>
      <c r="E22">
        <v>144.74100000000001</v>
      </c>
      <c r="F22">
        <v>108.395</v>
      </c>
      <c r="G22">
        <v>102.343</v>
      </c>
      <c r="H22">
        <v>102.121</v>
      </c>
      <c r="I22">
        <v>102.212</v>
      </c>
      <c r="J22">
        <v>102.202</v>
      </c>
      <c r="K22">
        <v>101.962</v>
      </c>
      <c r="L22">
        <v>102.155</v>
      </c>
      <c r="M22">
        <v>102.265</v>
      </c>
      <c r="N22">
        <v>105.74</v>
      </c>
      <c r="O22">
        <v>114.19199999999999</v>
      </c>
      <c r="P22">
        <v>122.018</v>
      </c>
      <c r="Q22">
        <v>122.131</v>
      </c>
      <c r="R22">
        <v>122.035</v>
      </c>
      <c r="S22">
        <v>121.383</v>
      </c>
      <c r="T22">
        <v>121.178</v>
      </c>
      <c r="U22">
        <v>121.166</v>
      </c>
      <c r="V22">
        <v>190.322</v>
      </c>
      <c r="W22">
        <v>185.678</v>
      </c>
      <c r="X22">
        <v>153.285</v>
      </c>
      <c r="Y22">
        <v>152.21299999999999</v>
      </c>
      <c r="Z22">
        <v>152.553</v>
      </c>
      <c r="AA22">
        <v>131.14099999999999</v>
      </c>
      <c r="AB22">
        <v>89.69</v>
      </c>
      <c r="AC22">
        <v>85.31</v>
      </c>
      <c r="AD22">
        <v>74.542000000000002</v>
      </c>
      <c r="AE22">
        <v>70.617999999999995</v>
      </c>
      <c r="AF22">
        <v>99.887</v>
      </c>
      <c r="AG22">
        <v>107.898</v>
      </c>
      <c r="AH22">
        <v>124.643</v>
      </c>
      <c r="AI22">
        <v>129.13399999999999</v>
      </c>
      <c r="AJ22">
        <v>131.459</v>
      </c>
      <c r="AK22">
        <v>136.16200000000001</v>
      </c>
      <c r="AL22">
        <v>132.11500000000001</v>
      </c>
      <c r="AM22">
        <v>125.676</v>
      </c>
      <c r="AN22">
        <v>119.691</v>
      </c>
      <c r="AO22">
        <v>115.229</v>
      </c>
      <c r="AP22">
        <v>115.709</v>
      </c>
      <c r="AQ22">
        <v>119.16800000000001</v>
      </c>
      <c r="AR22">
        <v>130.71</v>
      </c>
      <c r="AS22">
        <v>124.28100000000001</v>
      </c>
      <c r="AT22">
        <v>101.108</v>
      </c>
      <c r="AU22">
        <v>97.221000000000004</v>
      </c>
      <c r="AV22">
        <v>97.006</v>
      </c>
      <c r="AW22">
        <v>87.49</v>
      </c>
      <c r="AX22">
        <v>91.325000000000003</v>
      </c>
      <c r="AY22">
        <v>87.376000000000005</v>
      </c>
      <c r="AZ22">
        <v>86.539000000000001</v>
      </c>
      <c r="BA22">
        <v>83.137</v>
      </c>
      <c r="BB22">
        <v>77.588999999999999</v>
      </c>
      <c r="BC22">
        <v>67.596999999999994</v>
      </c>
      <c r="BD22">
        <v>60.838999999999999</v>
      </c>
      <c r="BE22">
        <v>61.154000000000003</v>
      </c>
      <c r="BF22">
        <v>55.709000000000003</v>
      </c>
      <c r="BG22">
        <v>55.207000000000001</v>
      </c>
      <c r="BH22">
        <v>58.107999999999997</v>
      </c>
      <c r="BI22">
        <v>54.805</v>
      </c>
      <c r="BJ22">
        <v>126.896</v>
      </c>
      <c r="BK22">
        <v>128.947</v>
      </c>
      <c r="BL22">
        <v>126.01600000000001</v>
      </c>
      <c r="BM22">
        <v>107.07599999999999</v>
      </c>
      <c r="BN22">
        <v>68.207999999999998</v>
      </c>
      <c r="BO22">
        <v>63.603999999999999</v>
      </c>
      <c r="BP22">
        <v>75.938000000000002</v>
      </c>
      <c r="BQ22">
        <v>66.225999999999999</v>
      </c>
      <c r="BR22">
        <v>100.133</v>
      </c>
      <c r="BS22">
        <v>165.37100000000001</v>
      </c>
      <c r="BT22">
        <v>168.89</v>
      </c>
      <c r="BU22">
        <v>170.2</v>
      </c>
      <c r="BV22">
        <v>168.82599999999999</v>
      </c>
      <c r="BW22">
        <v>168.929</v>
      </c>
      <c r="BX22">
        <v>167.892</v>
      </c>
      <c r="BY22">
        <v>166.35400000000001</v>
      </c>
      <c r="BZ22">
        <v>165.541</v>
      </c>
      <c r="CA22">
        <v>165.583</v>
      </c>
      <c r="CB22">
        <v>165.55799999999999</v>
      </c>
      <c r="CC22">
        <v>162.786</v>
      </c>
      <c r="CD22">
        <v>171.36600000000001</v>
      </c>
      <c r="CE22">
        <v>189.768</v>
      </c>
      <c r="CF22">
        <v>187.29599999999999</v>
      </c>
      <c r="CG22">
        <v>187.125</v>
      </c>
      <c r="CH22">
        <v>189.41</v>
      </c>
      <c r="CI22">
        <v>195.04900000000001</v>
      </c>
      <c r="CJ22">
        <v>191.352</v>
      </c>
      <c r="CK22">
        <v>192.036</v>
      </c>
      <c r="CL22">
        <v>181.43299999999999</v>
      </c>
      <c r="CM22">
        <v>178.07300000000001</v>
      </c>
      <c r="CN22">
        <v>176.48400000000001</v>
      </c>
      <c r="CO22">
        <v>174.536</v>
      </c>
      <c r="CP22">
        <v>198.58099999999999</v>
      </c>
      <c r="CQ22">
        <v>199.48</v>
      </c>
      <c r="CR22">
        <v>200.595</v>
      </c>
      <c r="CS22">
        <v>174.24600000000001</v>
      </c>
      <c r="CT22" s="27">
        <v>12276.842000000001</v>
      </c>
    </row>
    <row r="23" spans="1:98" ht="15" x14ac:dyDescent="0.25">
      <c r="A23" s="13">
        <v>45678</v>
      </c>
      <c r="B23">
        <v>183.52099999999999</v>
      </c>
      <c r="C23">
        <v>171.333</v>
      </c>
      <c r="D23">
        <v>171.39400000000001</v>
      </c>
      <c r="E23">
        <v>170.697</v>
      </c>
      <c r="F23">
        <v>167.934</v>
      </c>
      <c r="G23">
        <v>155.13999999999999</v>
      </c>
      <c r="H23">
        <v>152.55000000000001</v>
      </c>
      <c r="I23">
        <v>152.72</v>
      </c>
      <c r="J23">
        <v>152.15700000000001</v>
      </c>
      <c r="K23">
        <v>149.619</v>
      </c>
      <c r="L23">
        <v>112.751</v>
      </c>
      <c r="M23">
        <v>111.15</v>
      </c>
      <c r="N23">
        <v>110.852</v>
      </c>
      <c r="O23">
        <v>110.607</v>
      </c>
      <c r="P23">
        <v>110.274</v>
      </c>
      <c r="Q23">
        <v>110.89</v>
      </c>
      <c r="R23">
        <v>109.44499999999999</v>
      </c>
      <c r="S23">
        <v>109.517</v>
      </c>
      <c r="T23">
        <v>109.27</v>
      </c>
      <c r="U23">
        <v>108.988</v>
      </c>
      <c r="V23">
        <v>188.39599999999999</v>
      </c>
      <c r="W23">
        <v>156.53100000000001</v>
      </c>
      <c r="X23">
        <v>110.688</v>
      </c>
      <c r="Y23">
        <v>111.29</v>
      </c>
      <c r="Z23">
        <v>111.9</v>
      </c>
      <c r="AA23">
        <v>89.138000000000005</v>
      </c>
      <c r="AB23">
        <v>48.408000000000001</v>
      </c>
      <c r="AC23">
        <v>42.863999999999997</v>
      </c>
      <c r="AD23">
        <v>47.579000000000001</v>
      </c>
      <c r="AE23">
        <v>55.646000000000001</v>
      </c>
      <c r="AF23">
        <v>65.831999999999994</v>
      </c>
      <c r="AG23">
        <v>73.620999999999995</v>
      </c>
      <c r="AH23">
        <v>84.569000000000003</v>
      </c>
      <c r="AI23">
        <v>84.537000000000006</v>
      </c>
      <c r="AJ23">
        <v>91.266999999999996</v>
      </c>
      <c r="AK23">
        <v>94.584000000000003</v>
      </c>
      <c r="AL23">
        <v>92.861999999999995</v>
      </c>
      <c r="AM23">
        <v>96.983999999999995</v>
      </c>
      <c r="AN23">
        <v>93.51</v>
      </c>
      <c r="AO23">
        <v>92.207999999999998</v>
      </c>
      <c r="AP23">
        <v>87.608000000000004</v>
      </c>
      <c r="AQ23">
        <v>90.662999999999997</v>
      </c>
      <c r="AR23">
        <v>103.79</v>
      </c>
      <c r="AS23">
        <v>136.06</v>
      </c>
      <c r="AT23">
        <v>133.977</v>
      </c>
      <c r="AU23">
        <v>133.84200000000001</v>
      </c>
      <c r="AV23">
        <v>128.11600000000001</v>
      </c>
      <c r="AW23">
        <v>110.002</v>
      </c>
      <c r="AX23">
        <v>105.55200000000001</v>
      </c>
      <c r="AY23">
        <v>78.456000000000003</v>
      </c>
      <c r="AZ23">
        <v>77.111999999999995</v>
      </c>
      <c r="BA23">
        <v>77.766999999999996</v>
      </c>
      <c r="BB23">
        <v>77.823999999999998</v>
      </c>
      <c r="BC23">
        <v>75.617999999999995</v>
      </c>
      <c r="BD23">
        <v>68.162000000000006</v>
      </c>
      <c r="BE23">
        <v>67.238</v>
      </c>
      <c r="BF23">
        <v>63.777999999999999</v>
      </c>
      <c r="BG23">
        <v>61.491999999999997</v>
      </c>
      <c r="BH23">
        <v>59.524000000000001</v>
      </c>
      <c r="BI23">
        <v>51.643000000000001</v>
      </c>
      <c r="BJ23">
        <v>122.58799999999999</v>
      </c>
      <c r="BK23">
        <v>111.866</v>
      </c>
      <c r="BL23">
        <v>112.17400000000001</v>
      </c>
      <c r="BM23">
        <v>107.639</v>
      </c>
      <c r="BN23">
        <v>69.870999999999995</v>
      </c>
      <c r="BO23">
        <v>63.55</v>
      </c>
      <c r="BP23">
        <v>74.126000000000005</v>
      </c>
      <c r="BQ23">
        <v>79.171000000000006</v>
      </c>
      <c r="BR23">
        <v>98.072999999999993</v>
      </c>
      <c r="BS23">
        <v>156.613</v>
      </c>
      <c r="BT23">
        <v>163.81</v>
      </c>
      <c r="BU23">
        <v>162.00200000000001</v>
      </c>
      <c r="BV23">
        <v>158.678</v>
      </c>
      <c r="BW23">
        <v>157.953</v>
      </c>
      <c r="BX23">
        <v>157.36199999999999</v>
      </c>
      <c r="BY23">
        <v>156.41900000000001</v>
      </c>
      <c r="BZ23">
        <v>156.40799999999999</v>
      </c>
      <c r="CA23">
        <v>155.39599999999999</v>
      </c>
      <c r="CB23">
        <v>148.364</v>
      </c>
      <c r="CC23">
        <v>135.26</v>
      </c>
      <c r="CD23">
        <v>136.41800000000001</v>
      </c>
      <c r="CE23">
        <v>138.58000000000001</v>
      </c>
      <c r="CF23">
        <v>137.69900000000001</v>
      </c>
      <c r="CG23">
        <v>136.14400000000001</v>
      </c>
      <c r="CH23">
        <v>135.91300000000001</v>
      </c>
      <c r="CI23">
        <v>135.38800000000001</v>
      </c>
      <c r="CJ23">
        <v>135.00399999999999</v>
      </c>
      <c r="CK23">
        <v>133.21799999999999</v>
      </c>
      <c r="CL23">
        <v>172.98400000000001</v>
      </c>
      <c r="CM23">
        <v>178.869</v>
      </c>
      <c r="CN23">
        <v>177.738</v>
      </c>
      <c r="CO23">
        <v>177.77699999999999</v>
      </c>
      <c r="CP23">
        <v>200.917</v>
      </c>
      <c r="CQ23">
        <v>199.23099999999999</v>
      </c>
      <c r="CR23">
        <v>186.22300000000001</v>
      </c>
      <c r="CS23">
        <v>182.88499999999999</v>
      </c>
      <c r="CT23" s="27">
        <v>11463.758000000007</v>
      </c>
    </row>
    <row r="24" spans="1:98" ht="15" x14ac:dyDescent="0.25">
      <c r="A24" s="13">
        <v>45679</v>
      </c>
      <c r="B24">
        <v>180.06299999999999</v>
      </c>
      <c r="C24">
        <v>180.01400000000001</v>
      </c>
      <c r="D24">
        <v>174.65700000000001</v>
      </c>
      <c r="E24">
        <v>164.57599999999999</v>
      </c>
      <c r="F24">
        <v>154.63499999999999</v>
      </c>
      <c r="G24">
        <v>154.37100000000001</v>
      </c>
      <c r="H24">
        <v>151.29900000000001</v>
      </c>
      <c r="I24">
        <v>150.613</v>
      </c>
      <c r="J24">
        <v>149.886</v>
      </c>
      <c r="K24">
        <v>150.53200000000001</v>
      </c>
      <c r="L24">
        <v>149.875</v>
      </c>
      <c r="M24">
        <v>150.13999999999999</v>
      </c>
      <c r="N24">
        <v>150.316</v>
      </c>
      <c r="O24">
        <v>150.11600000000001</v>
      </c>
      <c r="P24">
        <v>150.392</v>
      </c>
      <c r="Q24">
        <v>150.21899999999999</v>
      </c>
      <c r="R24">
        <v>150.89099999999999</v>
      </c>
      <c r="S24">
        <v>150.535</v>
      </c>
      <c r="T24">
        <v>145.94800000000001</v>
      </c>
      <c r="U24">
        <v>116.925</v>
      </c>
      <c r="V24">
        <v>148.96600000000001</v>
      </c>
      <c r="W24">
        <v>139.15100000000001</v>
      </c>
      <c r="X24">
        <v>121.23</v>
      </c>
      <c r="Y24">
        <v>111.038</v>
      </c>
      <c r="Z24">
        <v>113.241</v>
      </c>
      <c r="AA24">
        <v>91.986999999999995</v>
      </c>
      <c r="AB24">
        <v>51.597000000000001</v>
      </c>
      <c r="AC24">
        <v>48.295000000000002</v>
      </c>
      <c r="AD24">
        <v>50.466999999999999</v>
      </c>
      <c r="AE24">
        <v>55.4</v>
      </c>
      <c r="AF24">
        <v>67.787000000000006</v>
      </c>
      <c r="AG24">
        <v>76.884</v>
      </c>
      <c r="AH24">
        <v>89.86</v>
      </c>
      <c r="AI24">
        <v>101.54600000000001</v>
      </c>
      <c r="AJ24">
        <v>100.496</v>
      </c>
      <c r="AK24">
        <v>101.508</v>
      </c>
      <c r="AL24">
        <v>98.155000000000001</v>
      </c>
      <c r="AM24">
        <v>97.942999999999998</v>
      </c>
      <c r="AN24">
        <v>106.877</v>
      </c>
      <c r="AO24">
        <v>106.351</v>
      </c>
      <c r="AP24">
        <v>113.318</v>
      </c>
      <c r="AQ24">
        <v>129.678</v>
      </c>
      <c r="AR24">
        <v>124.806</v>
      </c>
      <c r="AS24">
        <v>125.518</v>
      </c>
      <c r="AT24">
        <v>117.727</v>
      </c>
      <c r="AU24">
        <v>139.87799999999999</v>
      </c>
      <c r="AV24">
        <v>140.14400000000001</v>
      </c>
      <c r="AW24">
        <v>136.05500000000001</v>
      </c>
      <c r="AX24">
        <v>137.024</v>
      </c>
      <c r="AY24">
        <v>132.898</v>
      </c>
      <c r="AZ24">
        <v>122.27200000000001</v>
      </c>
      <c r="BA24">
        <v>107.68600000000001</v>
      </c>
      <c r="BB24">
        <v>81.573999999999998</v>
      </c>
      <c r="BC24">
        <v>75.965000000000003</v>
      </c>
      <c r="BD24">
        <v>73.091999999999999</v>
      </c>
      <c r="BE24">
        <v>70.706999999999994</v>
      </c>
      <c r="BF24">
        <v>68.299000000000007</v>
      </c>
      <c r="BG24">
        <v>65.131</v>
      </c>
      <c r="BH24">
        <v>61.445999999999998</v>
      </c>
      <c r="BI24">
        <v>58.171999999999997</v>
      </c>
      <c r="BJ24">
        <v>131.38399999999999</v>
      </c>
      <c r="BK24">
        <v>140.17099999999999</v>
      </c>
      <c r="BL24">
        <v>142.13800000000001</v>
      </c>
      <c r="BM24">
        <v>140.179</v>
      </c>
      <c r="BN24">
        <v>119.111</v>
      </c>
      <c r="BO24">
        <v>117.164</v>
      </c>
      <c r="BP24">
        <v>127.35</v>
      </c>
      <c r="BQ24">
        <v>118.681</v>
      </c>
      <c r="BR24">
        <v>116.01300000000001</v>
      </c>
      <c r="BS24">
        <v>173.44499999999999</v>
      </c>
      <c r="BT24">
        <v>182.17</v>
      </c>
      <c r="BU24">
        <v>183.048</v>
      </c>
      <c r="BV24">
        <v>181.93600000000001</v>
      </c>
      <c r="BW24">
        <v>180.524</v>
      </c>
      <c r="BX24">
        <v>173.78200000000001</v>
      </c>
      <c r="BY24">
        <v>173.875</v>
      </c>
      <c r="BZ24">
        <v>174.44900000000001</v>
      </c>
      <c r="CA24">
        <v>170.39599999999999</v>
      </c>
      <c r="CB24">
        <v>168.82</v>
      </c>
      <c r="CC24">
        <v>169.042</v>
      </c>
      <c r="CD24">
        <v>166.02</v>
      </c>
      <c r="CE24">
        <v>165.37299999999999</v>
      </c>
      <c r="CF24">
        <v>162.005</v>
      </c>
      <c r="CG24">
        <v>161.09100000000001</v>
      </c>
      <c r="CH24">
        <v>160.239</v>
      </c>
      <c r="CI24">
        <v>158.72399999999999</v>
      </c>
      <c r="CJ24">
        <v>143.85599999999999</v>
      </c>
      <c r="CK24">
        <v>136.08699999999999</v>
      </c>
      <c r="CL24">
        <v>163.44</v>
      </c>
      <c r="CM24">
        <v>179.988</v>
      </c>
      <c r="CN24">
        <v>180.26300000000001</v>
      </c>
      <c r="CO24">
        <v>180.00399999999999</v>
      </c>
      <c r="CP24">
        <v>206.137</v>
      </c>
      <c r="CQ24">
        <v>204.346</v>
      </c>
      <c r="CR24">
        <v>203.15</v>
      </c>
      <c r="CS24">
        <v>200.65799999999999</v>
      </c>
      <c r="CT24" s="27">
        <v>12891.230999999998</v>
      </c>
    </row>
    <row r="25" spans="1:98" ht="15" x14ac:dyDescent="0.25">
      <c r="A25" s="13">
        <v>45680</v>
      </c>
      <c r="B25">
        <v>178.41399999999999</v>
      </c>
      <c r="C25">
        <v>174.78100000000001</v>
      </c>
      <c r="D25">
        <v>173.93600000000001</v>
      </c>
      <c r="E25">
        <v>173.499</v>
      </c>
      <c r="F25">
        <v>165.22</v>
      </c>
      <c r="G25">
        <v>158.262</v>
      </c>
      <c r="H25">
        <v>157.82599999999999</v>
      </c>
      <c r="I25">
        <v>158.03</v>
      </c>
      <c r="J25">
        <v>154.93</v>
      </c>
      <c r="K25">
        <v>143.886</v>
      </c>
      <c r="L25">
        <v>142.863</v>
      </c>
      <c r="M25">
        <v>143.17400000000001</v>
      </c>
      <c r="N25">
        <v>143.74100000000001</v>
      </c>
      <c r="O25">
        <v>142.36099999999999</v>
      </c>
      <c r="P25">
        <v>119.65600000000001</v>
      </c>
      <c r="Q25">
        <v>114.137</v>
      </c>
      <c r="R25">
        <v>113.648</v>
      </c>
      <c r="S25">
        <v>112.803</v>
      </c>
      <c r="T25">
        <v>113.40300000000001</v>
      </c>
      <c r="U25">
        <v>113.996</v>
      </c>
      <c r="V25">
        <v>165.078</v>
      </c>
      <c r="W25">
        <v>143.80699999999999</v>
      </c>
      <c r="X25">
        <v>115.566</v>
      </c>
      <c r="Y25">
        <v>117.384</v>
      </c>
      <c r="Z25">
        <v>118.468</v>
      </c>
      <c r="AA25">
        <v>91.977000000000004</v>
      </c>
      <c r="AB25">
        <v>58.255000000000003</v>
      </c>
      <c r="AC25">
        <v>52.573999999999998</v>
      </c>
      <c r="AD25">
        <v>55.116</v>
      </c>
      <c r="AE25">
        <v>62.756999999999998</v>
      </c>
      <c r="AF25">
        <v>69.671999999999997</v>
      </c>
      <c r="AG25">
        <v>73.981999999999999</v>
      </c>
      <c r="AH25">
        <v>85.325000000000003</v>
      </c>
      <c r="AI25">
        <v>86.504999999999995</v>
      </c>
      <c r="AJ25">
        <v>88.632000000000005</v>
      </c>
      <c r="AK25">
        <v>88.688000000000002</v>
      </c>
      <c r="AL25">
        <v>90.197999999999993</v>
      </c>
      <c r="AM25">
        <v>91.427000000000007</v>
      </c>
      <c r="AN25">
        <v>116.934</v>
      </c>
      <c r="AO25">
        <v>113.83</v>
      </c>
      <c r="AP25">
        <v>117.313</v>
      </c>
      <c r="AQ25">
        <v>118.986</v>
      </c>
      <c r="AR25">
        <v>126.79</v>
      </c>
      <c r="AS25">
        <v>135.339</v>
      </c>
      <c r="AT25">
        <v>133.238</v>
      </c>
      <c r="AU25">
        <v>100.864</v>
      </c>
      <c r="AV25">
        <v>87.822999999999993</v>
      </c>
      <c r="AW25">
        <v>90.096999999999994</v>
      </c>
      <c r="AX25">
        <v>90.465999999999994</v>
      </c>
      <c r="AY25">
        <v>91.05</v>
      </c>
      <c r="AZ25">
        <v>87.948999999999998</v>
      </c>
      <c r="BA25">
        <v>81.197999999999993</v>
      </c>
      <c r="BB25">
        <v>82.849000000000004</v>
      </c>
      <c r="BC25">
        <v>72.738</v>
      </c>
      <c r="BD25">
        <v>64.742999999999995</v>
      </c>
      <c r="BE25">
        <v>60.3</v>
      </c>
      <c r="BF25">
        <v>55.927999999999997</v>
      </c>
      <c r="BG25">
        <v>53.579000000000001</v>
      </c>
      <c r="BH25">
        <v>51.762</v>
      </c>
      <c r="BI25">
        <v>48.383000000000003</v>
      </c>
      <c r="BJ25">
        <v>129.852</v>
      </c>
      <c r="BK25">
        <v>108.518</v>
      </c>
      <c r="BL25">
        <v>105.11799999999999</v>
      </c>
      <c r="BM25">
        <v>101.871</v>
      </c>
      <c r="BN25">
        <v>58.779000000000003</v>
      </c>
      <c r="BO25">
        <v>58.466999999999999</v>
      </c>
      <c r="BP25">
        <v>64.962999999999994</v>
      </c>
      <c r="BQ25">
        <v>69.881</v>
      </c>
      <c r="BR25">
        <v>69.850999999999999</v>
      </c>
      <c r="BS25">
        <v>126.444</v>
      </c>
      <c r="BT25">
        <v>136.745</v>
      </c>
      <c r="BU25">
        <v>135.61099999999999</v>
      </c>
      <c r="BV25">
        <v>133.16399999999999</v>
      </c>
      <c r="BW25">
        <v>133.548</v>
      </c>
      <c r="BX25">
        <v>136.126</v>
      </c>
      <c r="BY25">
        <v>136.77699999999999</v>
      </c>
      <c r="BZ25">
        <v>136.244</v>
      </c>
      <c r="CA25">
        <v>136.61600000000001</v>
      </c>
      <c r="CB25">
        <v>138.12799999999999</v>
      </c>
      <c r="CC25">
        <v>138.791</v>
      </c>
      <c r="CD25">
        <v>138.78399999999999</v>
      </c>
      <c r="CE25">
        <v>139.584</v>
      </c>
      <c r="CF25">
        <v>136.11799999999999</v>
      </c>
      <c r="CG25">
        <v>134.01300000000001</v>
      </c>
      <c r="CH25">
        <v>133.77600000000001</v>
      </c>
      <c r="CI25">
        <v>133.96799999999999</v>
      </c>
      <c r="CJ25">
        <v>132.93100000000001</v>
      </c>
      <c r="CK25">
        <v>131.63900000000001</v>
      </c>
      <c r="CL25">
        <v>147.072</v>
      </c>
      <c r="CM25">
        <v>173.476</v>
      </c>
      <c r="CN25">
        <v>174.745</v>
      </c>
      <c r="CO25">
        <v>174.35400000000001</v>
      </c>
      <c r="CP25">
        <v>199.17500000000001</v>
      </c>
      <c r="CQ25">
        <v>196.47800000000001</v>
      </c>
      <c r="CR25">
        <v>196.095</v>
      </c>
      <c r="CS25">
        <v>182.471</v>
      </c>
      <c r="CT25" s="27">
        <v>11316.309000000001</v>
      </c>
    </row>
    <row r="26" spans="1:98" ht="15" x14ac:dyDescent="0.25">
      <c r="A26" s="13">
        <v>45681</v>
      </c>
      <c r="B26">
        <v>177.38300000000001</v>
      </c>
      <c r="C26">
        <v>162.40299999999999</v>
      </c>
      <c r="D26">
        <v>166.934</v>
      </c>
      <c r="E26">
        <v>157.64500000000001</v>
      </c>
      <c r="F26">
        <v>147.922</v>
      </c>
      <c r="G26">
        <v>134.33500000000001</v>
      </c>
      <c r="H26">
        <v>138.42099999999999</v>
      </c>
      <c r="I26">
        <v>138.33799999999999</v>
      </c>
      <c r="J26">
        <v>138.41999999999999</v>
      </c>
      <c r="K26">
        <v>138.161</v>
      </c>
      <c r="L26">
        <v>137.97800000000001</v>
      </c>
      <c r="M26">
        <v>137.66300000000001</v>
      </c>
      <c r="N26">
        <v>120.203</v>
      </c>
      <c r="O26">
        <v>108.48099999999999</v>
      </c>
      <c r="P26">
        <v>109.062</v>
      </c>
      <c r="Q26">
        <v>108.465</v>
      </c>
      <c r="R26">
        <v>108.205</v>
      </c>
      <c r="S26">
        <v>107.85899999999999</v>
      </c>
      <c r="T26">
        <v>107.42400000000001</v>
      </c>
      <c r="U26">
        <v>107.196</v>
      </c>
      <c r="V26">
        <v>157.91200000000001</v>
      </c>
      <c r="W26">
        <v>137.48400000000001</v>
      </c>
      <c r="X26">
        <v>115.932</v>
      </c>
      <c r="Y26">
        <v>108.43300000000001</v>
      </c>
      <c r="Z26">
        <v>108.782</v>
      </c>
      <c r="AA26">
        <v>80.742999999999995</v>
      </c>
      <c r="AB26">
        <v>36.765000000000001</v>
      </c>
      <c r="AC26">
        <v>29.254999999999999</v>
      </c>
      <c r="AD26">
        <v>30.085999999999999</v>
      </c>
      <c r="AE26">
        <v>31.745999999999999</v>
      </c>
      <c r="AF26">
        <v>35.372</v>
      </c>
      <c r="AG26">
        <v>39.816000000000003</v>
      </c>
      <c r="AH26">
        <v>46.640999999999998</v>
      </c>
      <c r="AI26">
        <v>47.853999999999999</v>
      </c>
      <c r="AJ26">
        <v>49.835999999999999</v>
      </c>
      <c r="AK26">
        <v>49.957000000000001</v>
      </c>
      <c r="AL26">
        <v>50.356000000000002</v>
      </c>
      <c r="AM26">
        <v>51.76</v>
      </c>
      <c r="AN26">
        <v>52.42</v>
      </c>
      <c r="AO26">
        <v>51.478999999999999</v>
      </c>
      <c r="AP26">
        <v>50.646999999999998</v>
      </c>
      <c r="AQ26">
        <v>60.628</v>
      </c>
      <c r="AR26">
        <v>81.588999999999999</v>
      </c>
      <c r="AS26">
        <v>92.754000000000005</v>
      </c>
      <c r="AT26">
        <v>113.623</v>
      </c>
      <c r="AU26">
        <v>107.126</v>
      </c>
      <c r="AV26">
        <v>105.45</v>
      </c>
      <c r="AW26">
        <v>101.277</v>
      </c>
      <c r="AX26">
        <v>87.097999999999999</v>
      </c>
      <c r="AY26">
        <v>87.075000000000003</v>
      </c>
      <c r="AZ26">
        <v>81.661000000000001</v>
      </c>
      <c r="BA26">
        <v>84.555999999999997</v>
      </c>
      <c r="BB26">
        <v>79.870999999999995</v>
      </c>
      <c r="BC26">
        <v>78.747</v>
      </c>
      <c r="BD26">
        <v>76.063000000000002</v>
      </c>
      <c r="BE26">
        <v>74.915999999999997</v>
      </c>
      <c r="BF26">
        <v>75.745000000000005</v>
      </c>
      <c r="BG26">
        <v>65.27</v>
      </c>
      <c r="BH26">
        <v>72.596999999999994</v>
      </c>
      <c r="BI26">
        <v>71.790999999999997</v>
      </c>
      <c r="BJ26">
        <v>102.84399999999999</v>
      </c>
      <c r="BK26">
        <v>110.473</v>
      </c>
      <c r="BL26">
        <v>111.57599999999999</v>
      </c>
      <c r="BM26">
        <v>109.81</v>
      </c>
      <c r="BN26">
        <v>99.759</v>
      </c>
      <c r="BO26">
        <v>88.75</v>
      </c>
      <c r="BP26">
        <v>88.59</v>
      </c>
      <c r="BQ26">
        <v>84.173000000000002</v>
      </c>
      <c r="BR26">
        <v>93.643000000000001</v>
      </c>
      <c r="BS26">
        <v>150.995</v>
      </c>
      <c r="BT26">
        <v>169.322</v>
      </c>
      <c r="BU26">
        <v>170.55</v>
      </c>
      <c r="BV26">
        <v>170.26300000000001</v>
      </c>
      <c r="BW26">
        <v>161.75899999999999</v>
      </c>
      <c r="BX26">
        <v>154.69499999999999</v>
      </c>
      <c r="BY26">
        <v>155.429</v>
      </c>
      <c r="BZ26">
        <v>154.732</v>
      </c>
      <c r="CA26">
        <v>151.9</v>
      </c>
      <c r="CB26">
        <v>124.52</v>
      </c>
      <c r="CC26">
        <v>122.547</v>
      </c>
      <c r="CD26">
        <v>122.944</v>
      </c>
      <c r="CE26">
        <v>122.98699999999999</v>
      </c>
      <c r="CF26">
        <v>123.14700000000001</v>
      </c>
      <c r="CG26">
        <v>120.91200000000001</v>
      </c>
      <c r="CH26">
        <v>120.229</v>
      </c>
      <c r="CI26">
        <v>120.099</v>
      </c>
      <c r="CJ26">
        <v>120.82299999999999</v>
      </c>
      <c r="CK26">
        <v>120.42700000000001</v>
      </c>
      <c r="CL26">
        <v>145.75299999999999</v>
      </c>
      <c r="CM26">
        <v>169.79300000000001</v>
      </c>
      <c r="CN26">
        <v>173.23400000000001</v>
      </c>
      <c r="CO26">
        <v>173.65</v>
      </c>
      <c r="CP26">
        <v>200.90100000000001</v>
      </c>
      <c r="CQ26">
        <v>199.92</v>
      </c>
      <c r="CR26">
        <v>192.482</v>
      </c>
      <c r="CS26">
        <v>188.71199999999999</v>
      </c>
      <c r="CT26" s="27">
        <v>10605.953999999998</v>
      </c>
    </row>
    <row r="27" spans="1:98" ht="15" x14ac:dyDescent="0.25">
      <c r="A27" s="13">
        <v>45682</v>
      </c>
      <c r="B27">
        <v>163.744</v>
      </c>
      <c r="C27">
        <v>160.12899999999999</v>
      </c>
      <c r="D27">
        <v>157.084</v>
      </c>
      <c r="E27">
        <v>156.46299999999999</v>
      </c>
      <c r="F27">
        <v>157.07300000000001</v>
      </c>
      <c r="G27">
        <v>144.29499999999999</v>
      </c>
      <c r="H27">
        <v>109.587</v>
      </c>
      <c r="I27">
        <v>107.73</v>
      </c>
      <c r="J27">
        <v>108.211</v>
      </c>
      <c r="K27">
        <v>107.876</v>
      </c>
      <c r="L27">
        <v>107.807</v>
      </c>
      <c r="M27">
        <v>107.729</v>
      </c>
      <c r="N27">
        <v>107.821</v>
      </c>
      <c r="O27">
        <v>108.029</v>
      </c>
      <c r="P27">
        <v>108.61799999999999</v>
      </c>
      <c r="Q27">
        <v>107.886</v>
      </c>
      <c r="R27">
        <v>107.922</v>
      </c>
      <c r="S27">
        <v>107.92700000000001</v>
      </c>
      <c r="T27">
        <v>107.792</v>
      </c>
      <c r="U27">
        <v>107.59</v>
      </c>
      <c r="V27">
        <v>187.964</v>
      </c>
      <c r="W27">
        <v>142.68299999999999</v>
      </c>
      <c r="X27">
        <v>119.908</v>
      </c>
      <c r="Y27">
        <v>114.283</v>
      </c>
      <c r="Z27">
        <v>107.005</v>
      </c>
      <c r="AA27">
        <v>75.506</v>
      </c>
      <c r="AB27">
        <v>29.742999999999999</v>
      </c>
      <c r="AC27">
        <v>20.832000000000001</v>
      </c>
      <c r="AD27">
        <v>21.321999999999999</v>
      </c>
      <c r="AE27">
        <v>22.805</v>
      </c>
      <c r="AF27">
        <v>26.552</v>
      </c>
      <c r="AG27">
        <v>31.465</v>
      </c>
      <c r="AH27">
        <v>31.652000000000001</v>
      </c>
      <c r="AI27">
        <v>31.341000000000001</v>
      </c>
      <c r="AJ27">
        <v>30.068999999999999</v>
      </c>
      <c r="AK27">
        <v>26.927</v>
      </c>
      <c r="AL27">
        <v>24.181000000000001</v>
      </c>
      <c r="AM27">
        <v>24.306999999999999</v>
      </c>
      <c r="AN27">
        <v>21.827000000000002</v>
      </c>
      <c r="AO27">
        <v>21.873000000000001</v>
      </c>
      <c r="AP27">
        <v>36.570999999999998</v>
      </c>
      <c r="AQ27">
        <v>58.570999999999998</v>
      </c>
      <c r="AR27">
        <v>60.723999999999997</v>
      </c>
      <c r="AS27">
        <v>60.932000000000002</v>
      </c>
      <c r="AT27">
        <v>60.959000000000003</v>
      </c>
      <c r="AU27">
        <v>68.34</v>
      </c>
      <c r="AV27">
        <v>79.650000000000006</v>
      </c>
      <c r="AW27">
        <v>78.094999999999999</v>
      </c>
      <c r="AX27">
        <v>58.767000000000003</v>
      </c>
      <c r="AY27">
        <v>29.792000000000002</v>
      </c>
      <c r="AZ27">
        <v>24.334</v>
      </c>
      <c r="BA27">
        <v>24.312000000000001</v>
      </c>
      <c r="BB27">
        <v>25.068999999999999</v>
      </c>
      <c r="BC27">
        <v>24.16</v>
      </c>
      <c r="BD27">
        <v>24.151</v>
      </c>
      <c r="BE27">
        <v>24.42</v>
      </c>
      <c r="BF27">
        <v>24.744</v>
      </c>
      <c r="BG27">
        <v>25.039000000000001</v>
      </c>
      <c r="BH27">
        <v>27.433</v>
      </c>
      <c r="BI27">
        <v>26.995000000000001</v>
      </c>
      <c r="BJ27">
        <v>109.468</v>
      </c>
      <c r="BK27">
        <v>109.628</v>
      </c>
      <c r="BL27">
        <v>108.878</v>
      </c>
      <c r="BM27">
        <v>82.734999999999999</v>
      </c>
      <c r="BN27">
        <v>63.256</v>
      </c>
      <c r="BO27">
        <v>55.046999999999997</v>
      </c>
      <c r="BP27">
        <v>68.894000000000005</v>
      </c>
      <c r="BQ27">
        <v>88.912000000000006</v>
      </c>
      <c r="BR27">
        <v>80.576999999999998</v>
      </c>
      <c r="BS27">
        <v>135.608</v>
      </c>
      <c r="BT27">
        <v>156.804</v>
      </c>
      <c r="BU27">
        <v>156.45099999999999</v>
      </c>
      <c r="BV27">
        <v>139.45599999999999</v>
      </c>
      <c r="BW27">
        <v>126.648</v>
      </c>
      <c r="BX27">
        <v>128.22399999999999</v>
      </c>
      <c r="BY27">
        <v>126.24299999999999</v>
      </c>
      <c r="BZ27">
        <v>126.47499999999999</v>
      </c>
      <c r="CA27">
        <v>125.595</v>
      </c>
      <c r="CB27">
        <v>125.16</v>
      </c>
      <c r="CC27">
        <v>125.669</v>
      </c>
      <c r="CD27">
        <v>125.639</v>
      </c>
      <c r="CE27">
        <v>122.55800000000001</v>
      </c>
      <c r="CF27">
        <v>122.483</v>
      </c>
      <c r="CG27">
        <v>122.307</v>
      </c>
      <c r="CH27">
        <v>122.364</v>
      </c>
      <c r="CI27">
        <v>122.705</v>
      </c>
      <c r="CJ27">
        <v>123.051</v>
      </c>
      <c r="CK27">
        <v>122.705</v>
      </c>
      <c r="CL27">
        <v>163.82300000000001</v>
      </c>
      <c r="CM27">
        <v>176.92400000000001</v>
      </c>
      <c r="CN27">
        <v>175.423</v>
      </c>
      <c r="CO27">
        <v>176.00899999999999</v>
      </c>
      <c r="CP27">
        <v>201.52799999999999</v>
      </c>
      <c r="CQ27">
        <v>200.84</v>
      </c>
      <c r="CR27">
        <v>193.233</v>
      </c>
      <c r="CS27">
        <v>197.14599999999999</v>
      </c>
      <c r="CT27" s="27">
        <v>9115.0820000000003</v>
      </c>
    </row>
    <row r="28" spans="1:98" ht="15" x14ac:dyDescent="0.25">
      <c r="A28" s="13">
        <v>45683</v>
      </c>
      <c r="B28">
        <v>182.65799999999999</v>
      </c>
      <c r="C28">
        <v>173.928</v>
      </c>
      <c r="D28">
        <v>174.02500000000001</v>
      </c>
      <c r="E28">
        <v>170.07900000000001</v>
      </c>
      <c r="F28">
        <v>155.881</v>
      </c>
      <c r="G28">
        <v>155.15100000000001</v>
      </c>
      <c r="H28">
        <v>155.054</v>
      </c>
      <c r="I28">
        <v>155.25399999999999</v>
      </c>
      <c r="J28">
        <v>154.87799999999999</v>
      </c>
      <c r="K28">
        <v>152.58099999999999</v>
      </c>
      <c r="L28">
        <v>152.172</v>
      </c>
      <c r="M28">
        <v>138.89400000000001</v>
      </c>
      <c r="N28">
        <v>138.97300000000001</v>
      </c>
      <c r="O28">
        <v>138.63800000000001</v>
      </c>
      <c r="P28">
        <v>138.36199999999999</v>
      </c>
      <c r="Q28">
        <v>138.827</v>
      </c>
      <c r="R28">
        <v>138.429</v>
      </c>
      <c r="S28">
        <v>132.965</v>
      </c>
      <c r="T28">
        <v>108.821</v>
      </c>
      <c r="U28">
        <v>108.66500000000001</v>
      </c>
      <c r="V28">
        <v>155.429</v>
      </c>
      <c r="W28">
        <v>136.602</v>
      </c>
      <c r="X28">
        <v>111.476</v>
      </c>
      <c r="Y28">
        <v>108.828</v>
      </c>
      <c r="Z28">
        <v>111.887</v>
      </c>
      <c r="AA28">
        <v>85.037999999999997</v>
      </c>
      <c r="AB28">
        <v>53.347000000000001</v>
      </c>
      <c r="AC28">
        <v>51.066000000000003</v>
      </c>
      <c r="AD28">
        <v>56.024999999999999</v>
      </c>
      <c r="AE28">
        <v>62.293999999999997</v>
      </c>
      <c r="AF28">
        <v>72.899000000000001</v>
      </c>
      <c r="AG28">
        <v>82.447999999999993</v>
      </c>
      <c r="AH28">
        <v>92.998999999999995</v>
      </c>
      <c r="AI28">
        <v>99.424999999999997</v>
      </c>
      <c r="AJ28">
        <v>98.649000000000001</v>
      </c>
      <c r="AK28">
        <v>95.891000000000005</v>
      </c>
      <c r="AL28">
        <v>99.745999999999995</v>
      </c>
      <c r="AM28">
        <v>113.005</v>
      </c>
      <c r="AN28">
        <v>113.99</v>
      </c>
      <c r="AO28">
        <v>116.535</v>
      </c>
      <c r="AP28">
        <v>113.11799999999999</v>
      </c>
      <c r="AQ28">
        <v>123.032</v>
      </c>
      <c r="AR28">
        <v>132.27199999999999</v>
      </c>
      <c r="AS28">
        <v>133.72499999999999</v>
      </c>
      <c r="AT28">
        <v>147.66800000000001</v>
      </c>
      <c r="AU28">
        <v>147.71299999999999</v>
      </c>
      <c r="AV28">
        <v>149.173</v>
      </c>
      <c r="AW28">
        <v>147.93199999999999</v>
      </c>
      <c r="AX28">
        <v>121.505</v>
      </c>
      <c r="AY28">
        <v>102.264</v>
      </c>
      <c r="AZ28">
        <v>90.042000000000002</v>
      </c>
      <c r="BA28">
        <v>84.781999999999996</v>
      </c>
      <c r="BB28">
        <v>83.55</v>
      </c>
      <c r="BC28">
        <v>81.855999999999995</v>
      </c>
      <c r="BD28">
        <v>78.603999999999999</v>
      </c>
      <c r="BE28">
        <v>76.614999999999995</v>
      </c>
      <c r="BF28">
        <v>71.206999999999994</v>
      </c>
      <c r="BG28">
        <v>71.010999999999996</v>
      </c>
      <c r="BH28">
        <v>72.197000000000003</v>
      </c>
      <c r="BI28">
        <v>69.923000000000002</v>
      </c>
      <c r="BJ28">
        <v>148.71100000000001</v>
      </c>
      <c r="BK28">
        <v>147.102</v>
      </c>
      <c r="BL28">
        <v>124.357</v>
      </c>
      <c r="BM28">
        <v>103.375</v>
      </c>
      <c r="BN28">
        <v>86.034000000000006</v>
      </c>
      <c r="BO28">
        <v>82.918000000000006</v>
      </c>
      <c r="BP28">
        <v>85.986000000000004</v>
      </c>
      <c r="BQ28">
        <v>86.02</v>
      </c>
      <c r="BR28">
        <v>93.638999999999996</v>
      </c>
      <c r="BS28">
        <v>139.602</v>
      </c>
      <c r="BT28">
        <v>159.393</v>
      </c>
      <c r="BU28">
        <v>156.05799999999999</v>
      </c>
      <c r="BV28">
        <v>150.96100000000001</v>
      </c>
      <c r="BW28">
        <v>147.67699999999999</v>
      </c>
      <c r="BX28">
        <v>144.607</v>
      </c>
      <c r="BY28">
        <v>159.80600000000001</v>
      </c>
      <c r="BZ28">
        <v>160.66300000000001</v>
      </c>
      <c r="CA28">
        <v>162.01</v>
      </c>
      <c r="CB28">
        <v>161.499</v>
      </c>
      <c r="CC28">
        <v>161.21199999999999</v>
      </c>
      <c r="CD28">
        <v>161.85</v>
      </c>
      <c r="CE28">
        <v>157.23599999999999</v>
      </c>
      <c r="CF28">
        <v>168.12200000000001</v>
      </c>
      <c r="CG28">
        <v>168.078</v>
      </c>
      <c r="CH28">
        <v>166.86600000000001</v>
      </c>
      <c r="CI28">
        <v>166.548</v>
      </c>
      <c r="CJ28">
        <v>165.15</v>
      </c>
      <c r="CK28">
        <v>164.3</v>
      </c>
      <c r="CL28">
        <v>179.22499999999999</v>
      </c>
      <c r="CM28">
        <v>178.23699999999999</v>
      </c>
      <c r="CN28">
        <v>174.93600000000001</v>
      </c>
      <c r="CO28">
        <v>173.172</v>
      </c>
      <c r="CP28">
        <v>198.83</v>
      </c>
      <c r="CQ28">
        <v>196.476</v>
      </c>
      <c r="CR28">
        <v>182.54400000000001</v>
      </c>
      <c r="CS28">
        <v>174.322</v>
      </c>
      <c r="CT28" s="27">
        <v>12417.525</v>
      </c>
    </row>
    <row r="29" spans="1:98" ht="15" x14ac:dyDescent="0.25">
      <c r="A29" s="13">
        <v>45684</v>
      </c>
      <c r="B29">
        <v>176.95400000000001</v>
      </c>
      <c r="C29">
        <v>176.59700000000001</v>
      </c>
      <c r="D29">
        <v>171.666</v>
      </c>
      <c r="E29">
        <v>173.78299999999999</v>
      </c>
      <c r="F29">
        <v>157.39099999999999</v>
      </c>
      <c r="G29">
        <v>151.34200000000001</v>
      </c>
      <c r="H29">
        <v>150.05199999999999</v>
      </c>
      <c r="I29">
        <v>149.89599999999999</v>
      </c>
      <c r="J29">
        <v>150.417</v>
      </c>
      <c r="K29">
        <v>150.376</v>
      </c>
      <c r="L29">
        <v>150.21799999999999</v>
      </c>
      <c r="M29">
        <v>150.27099999999999</v>
      </c>
      <c r="N29">
        <v>146.79400000000001</v>
      </c>
      <c r="O29">
        <v>136.88399999999999</v>
      </c>
      <c r="P29">
        <v>121.119</v>
      </c>
      <c r="Q29">
        <v>107.251</v>
      </c>
      <c r="R29">
        <v>107.117</v>
      </c>
      <c r="S29">
        <v>106.96299999999999</v>
      </c>
      <c r="T29">
        <v>107.31100000000001</v>
      </c>
      <c r="U29">
        <v>107.021</v>
      </c>
      <c r="V29">
        <v>150.90899999999999</v>
      </c>
      <c r="W29">
        <v>135.74</v>
      </c>
      <c r="X29">
        <v>119.711</v>
      </c>
      <c r="Y29">
        <v>107.66</v>
      </c>
      <c r="Z29">
        <v>108.03400000000001</v>
      </c>
      <c r="AA29">
        <v>77.962000000000003</v>
      </c>
      <c r="AB29">
        <v>44.246000000000002</v>
      </c>
      <c r="AC29">
        <v>43.841999999999999</v>
      </c>
      <c r="AD29">
        <v>48.686999999999998</v>
      </c>
      <c r="AE29">
        <v>52.292000000000002</v>
      </c>
      <c r="AF29">
        <v>61.261000000000003</v>
      </c>
      <c r="AG29">
        <v>66.176000000000002</v>
      </c>
      <c r="AH29">
        <v>77.096999999999994</v>
      </c>
      <c r="AI29">
        <v>86.537999999999997</v>
      </c>
      <c r="AJ29">
        <v>88.713999999999999</v>
      </c>
      <c r="AK29">
        <v>87.012</v>
      </c>
      <c r="AL29">
        <v>86.477000000000004</v>
      </c>
      <c r="AM29">
        <v>91.9</v>
      </c>
      <c r="AN29">
        <v>86.551000000000002</v>
      </c>
      <c r="AO29">
        <v>85.245000000000005</v>
      </c>
      <c r="AP29">
        <v>101.07899999999999</v>
      </c>
      <c r="AQ29">
        <v>109.928</v>
      </c>
      <c r="AR29">
        <v>125.468</v>
      </c>
      <c r="AS29">
        <v>117.706</v>
      </c>
      <c r="AT29">
        <v>105.06100000000001</v>
      </c>
      <c r="AU29">
        <v>102.038</v>
      </c>
      <c r="AV29">
        <v>103.53</v>
      </c>
      <c r="AW29">
        <v>100.702</v>
      </c>
      <c r="AX29">
        <v>90.486000000000004</v>
      </c>
      <c r="AY29">
        <v>76.602999999999994</v>
      </c>
      <c r="AZ29">
        <v>72.930000000000007</v>
      </c>
      <c r="BA29">
        <v>70.128</v>
      </c>
      <c r="BB29">
        <v>71.668999999999997</v>
      </c>
      <c r="BC29">
        <v>71.799000000000007</v>
      </c>
      <c r="BD29">
        <v>66.786000000000001</v>
      </c>
      <c r="BE29">
        <v>64.394999999999996</v>
      </c>
      <c r="BF29">
        <v>59.116999999999997</v>
      </c>
      <c r="BG29">
        <v>59.402999999999999</v>
      </c>
      <c r="BH29">
        <v>60.024999999999999</v>
      </c>
      <c r="BI29">
        <v>58.558</v>
      </c>
      <c r="BJ29">
        <v>140.059</v>
      </c>
      <c r="BK29">
        <v>148.64599999999999</v>
      </c>
      <c r="BL29">
        <v>139.94399999999999</v>
      </c>
      <c r="BM29">
        <v>138.24</v>
      </c>
      <c r="BN29">
        <v>117.352</v>
      </c>
      <c r="BO29">
        <v>97.974000000000004</v>
      </c>
      <c r="BP29">
        <v>82.99</v>
      </c>
      <c r="BQ29">
        <v>89.522000000000006</v>
      </c>
      <c r="BR29">
        <v>94.46</v>
      </c>
      <c r="BS29">
        <v>148.863</v>
      </c>
      <c r="BT29">
        <v>173.875</v>
      </c>
      <c r="BU29">
        <v>168.69800000000001</v>
      </c>
      <c r="BV29">
        <v>164.75700000000001</v>
      </c>
      <c r="BW29">
        <v>162.46899999999999</v>
      </c>
      <c r="BX29">
        <v>159.94499999999999</v>
      </c>
      <c r="BY29">
        <v>165.17599999999999</v>
      </c>
      <c r="BZ29">
        <v>163.82599999999999</v>
      </c>
      <c r="CA29">
        <v>161.196</v>
      </c>
      <c r="CB29">
        <v>150.70699999999999</v>
      </c>
      <c r="CC29">
        <v>140.88999999999999</v>
      </c>
      <c r="CD29">
        <v>138.48500000000001</v>
      </c>
      <c r="CE29">
        <v>137.119</v>
      </c>
      <c r="CF29">
        <v>137.11799999999999</v>
      </c>
      <c r="CG29">
        <v>138.55799999999999</v>
      </c>
      <c r="CH29">
        <v>139.864</v>
      </c>
      <c r="CI29">
        <v>138.68</v>
      </c>
      <c r="CJ29">
        <v>138.637</v>
      </c>
      <c r="CK29">
        <v>137.53800000000001</v>
      </c>
      <c r="CL29">
        <v>181.91900000000001</v>
      </c>
      <c r="CM29">
        <v>182.91300000000001</v>
      </c>
      <c r="CN29">
        <v>183.048</v>
      </c>
      <c r="CO29">
        <v>180.58600000000001</v>
      </c>
      <c r="CP29">
        <v>205.48599999999999</v>
      </c>
      <c r="CQ29">
        <v>204.114</v>
      </c>
      <c r="CR29">
        <v>205.83099999999999</v>
      </c>
      <c r="CS29">
        <v>202.941</v>
      </c>
      <c r="CT29" s="27">
        <v>11705.314000000004</v>
      </c>
    </row>
    <row r="30" spans="1:98" ht="15" x14ac:dyDescent="0.25">
      <c r="A30" s="13">
        <v>45685</v>
      </c>
      <c r="B30">
        <v>178.483</v>
      </c>
      <c r="C30">
        <v>169.62</v>
      </c>
      <c r="D30">
        <v>169.583</v>
      </c>
      <c r="E30">
        <v>159.98400000000001</v>
      </c>
      <c r="F30">
        <v>156.74799999999999</v>
      </c>
      <c r="G30">
        <v>156.11699999999999</v>
      </c>
      <c r="H30">
        <v>155.869</v>
      </c>
      <c r="I30">
        <v>155.92099999999999</v>
      </c>
      <c r="J30">
        <v>156.077</v>
      </c>
      <c r="K30">
        <v>155.846</v>
      </c>
      <c r="L30">
        <v>156.059</v>
      </c>
      <c r="M30">
        <v>147.46100000000001</v>
      </c>
      <c r="N30">
        <v>139.90799999999999</v>
      </c>
      <c r="O30">
        <v>140.19399999999999</v>
      </c>
      <c r="P30">
        <v>140.226</v>
      </c>
      <c r="Q30">
        <v>139.471</v>
      </c>
      <c r="R30">
        <v>110.262</v>
      </c>
      <c r="S30">
        <v>109.96</v>
      </c>
      <c r="T30">
        <v>109.70699999999999</v>
      </c>
      <c r="U30">
        <v>110.321</v>
      </c>
      <c r="V30">
        <v>161.85</v>
      </c>
      <c r="W30">
        <v>139.65700000000001</v>
      </c>
      <c r="X30">
        <v>110.565</v>
      </c>
      <c r="Y30">
        <v>110.85</v>
      </c>
      <c r="Z30">
        <v>112.295</v>
      </c>
      <c r="AA30">
        <v>74.397999999999996</v>
      </c>
      <c r="AB30">
        <v>39.950000000000003</v>
      </c>
      <c r="AC30">
        <v>40.811</v>
      </c>
      <c r="AD30">
        <v>43.914000000000001</v>
      </c>
      <c r="AE30">
        <v>52.420999999999999</v>
      </c>
      <c r="AF30">
        <v>57.567</v>
      </c>
      <c r="AG30">
        <v>66.058999999999997</v>
      </c>
      <c r="AH30">
        <v>84.516000000000005</v>
      </c>
      <c r="AI30">
        <v>82.037999999999997</v>
      </c>
      <c r="AJ30">
        <v>77.123000000000005</v>
      </c>
      <c r="AK30">
        <v>81.626999999999995</v>
      </c>
      <c r="AL30">
        <v>81.638999999999996</v>
      </c>
      <c r="AM30">
        <v>90.213999999999999</v>
      </c>
      <c r="AN30">
        <v>115.864</v>
      </c>
      <c r="AO30">
        <v>116.482</v>
      </c>
      <c r="AP30">
        <v>116.61799999999999</v>
      </c>
      <c r="AQ30">
        <v>113.44799999999999</v>
      </c>
      <c r="AR30">
        <v>109.645</v>
      </c>
      <c r="AS30">
        <v>109.21599999999999</v>
      </c>
      <c r="AT30">
        <v>119.01600000000001</v>
      </c>
      <c r="AU30">
        <v>95.054000000000002</v>
      </c>
      <c r="AV30">
        <v>93.887</v>
      </c>
      <c r="AW30">
        <v>88.986000000000004</v>
      </c>
      <c r="AX30">
        <v>85.552999999999997</v>
      </c>
      <c r="AY30">
        <v>82.546000000000006</v>
      </c>
      <c r="AZ30">
        <v>79.013000000000005</v>
      </c>
      <c r="BA30">
        <v>68.748999999999995</v>
      </c>
      <c r="BB30">
        <v>62.325000000000003</v>
      </c>
      <c r="BC30">
        <v>52.835999999999999</v>
      </c>
      <c r="BD30">
        <v>50.154000000000003</v>
      </c>
      <c r="BE30">
        <v>49.737000000000002</v>
      </c>
      <c r="BF30">
        <v>49.252000000000002</v>
      </c>
      <c r="BG30">
        <v>46.884999999999998</v>
      </c>
      <c r="BH30">
        <v>49.101999999999997</v>
      </c>
      <c r="BI30">
        <v>48.497</v>
      </c>
      <c r="BJ30">
        <v>131.51400000000001</v>
      </c>
      <c r="BK30">
        <v>128.18199999999999</v>
      </c>
      <c r="BL30">
        <v>109.97499999999999</v>
      </c>
      <c r="BM30">
        <v>74.198999999999998</v>
      </c>
      <c r="BN30">
        <v>64.986000000000004</v>
      </c>
      <c r="BO30">
        <v>64.358999999999995</v>
      </c>
      <c r="BP30">
        <v>66.460999999999999</v>
      </c>
      <c r="BQ30">
        <v>61.109000000000002</v>
      </c>
      <c r="BR30">
        <v>67.668999999999997</v>
      </c>
      <c r="BS30">
        <v>109.06</v>
      </c>
      <c r="BT30">
        <v>141.88200000000001</v>
      </c>
      <c r="BU30">
        <v>140.739</v>
      </c>
      <c r="BV30">
        <v>140.917</v>
      </c>
      <c r="BW30">
        <v>140.03899999999999</v>
      </c>
      <c r="BX30">
        <v>139.23099999999999</v>
      </c>
      <c r="BY30">
        <v>140.40899999999999</v>
      </c>
      <c r="BZ30">
        <v>140.84899999999999</v>
      </c>
      <c r="CA30">
        <v>139.881</v>
      </c>
      <c r="CB30">
        <v>137.911</v>
      </c>
      <c r="CC30">
        <v>136.95500000000001</v>
      </c>
      <c r="CD30">
        <v>137.97900000000001</v>
      </c>
      <c r="CE30">
        <v>138.72300000000001</v>
      </c>
      <c r="CF30">
        <v>136.72499999999999</v>
      </c>
      <c r="CG30">
        <v>164.77199999999999</v>
      </c>
      <c r="CH30">
        <v>165.214</v>
      </c>
      <c r="CI30">
        <v>164.988</v>
      </c>
      <c r="CJ30">
        <v>164.99100000000001</v>
      </c>
      <c r="CK30">
        <v>162.48699999999999</v>
      </c>
      <c r="CL30">
        <v>178.92400000000001</v>
      </c>
      <c r="CM30">
        <v>178.15100000000001</v>
      </c>
      <c r="CN30">
        <v>176.59899999999999</v>
      </c>
      <c r="CO30">
        <v>176.16200000000001</v>
      </c>
      <c r="CP30">
        <v>202.63200000000001</v>
      </c>
      <c r="CQ30">
        <v>200.96600000000001</v>
      </c>
      <c r="CR30">
        <v>184.58699999999999</v>
      </c>
      <c r="CS30">
        <v>184.44300000000001</v>
      </c>
      <c r="CT30" s="27">
        <v>11222.846000000001</v>
      </c>
    </row>
    <row r="31" spans="1:98" ht="15" x14ac:dyDescent="0.25">
      <c r="A31" s="13">
        <v>45686</v>
      </c>
      <c r="B31">
        <v>167.785</v>
      </c>
      <c r="C31">
        <v>154.86199999999999</v>
      </c>
      <c r="D31">
        <v>126.19499999999999</v>
      </c>
      <c r="E31">
        <v>128.96600000000001</v>
      </c>
      <c r="F31">
        <v>137.30600000000001</v>
      </c>
      <c r="G31">
        <v>124.68899999999999</v>
      </c>
      <c r="H31">
        <v>121.425</v>
      </c>
      <c r="I31">
        <v>120.994</v>
      </c>
      <c r="J31">
        <v>121.066</v>
      </c>
      <c r="K31">
        <v>121.087</v>
      </c>
      <c r="L31">
        <v>128.75299999999999</v>
      </c>
      <c r="M31">
        <v>150.53800000000001</v>
      </c>
      <c r="N31">
        <v>150.423</v>
      </c>
      <c r="O31">
        <v>149.86099999999999</v>
      </c>
      <c r="P31">
        <v>149.12200000000001</v>
      </c>
      <c r="Q31">
        <v>149.09200000000001</v>
      </c>
      <c r="R31">
        <v>149.22200000000001</v>
      </c>
      <c r="S31">
        <v>149.37100000000001</v>
      </c>
      <c r="T31">
        <v>149.27099999999999</v>
      </c>
      <c r="U31">
        <v>149.14500000000001</v>
      </c>
      <c r="V31">
        <v>186.62200000000001</v>
      </c>
      <c r="W31">
        <v>177.214</v>
      </c>
      <c r="X31">
        <v>151.327</v>
      </c>
      <c r="Y31">
        <v>149.45400000000001</v>
      </c>
      <c r="Z31">
        <v>149.667</v>
      </c>
      <c r="AA31">
        <v>100.48399999999999</v>
      </c>
      <c r="AB31">
        <v>72.488</v>
      </c>
      <c r="AC31">
        <v>52.844999999999999</v>
      </c>
      <c r="AD31">
        <v>47.780999999999999</v>
      </c>
      <c r="AE31">
        <v>51.155000000000001</v>
      </c>
      <c r="AF31">
        <v>69.84</v>
      </c>
      <c r="AG31">
        <v>78.775999999999996</v>
      </c>
      <c r="AH31">
        <v>85.528000000000006</v>
      </c>
      <c r="AI31">
        <v>88.965000000000003</v>
      </c>
      <c r="AJ31">
        <v>90.081999999999994</v>
      </c>
      <c r="AK31">
        <v>86.661000000000001</v>
      </c>
      <c r="AL31">
        <v>84.531000000000006</v>
      </c>
      <c r="AM31">
        <v>85.123000000000005</v>
      </c>
      <c r="AN31">
        <v>89.475999999999999</v>
      </c>
      <c r="AO31">
        <v>89.84</v>
      </c>
      <c r="AP31">
        <v>93.423000000000002</v>
      </c>
      <c r="AQ31">
        <v>94.31</v>
      </c>
      <c r="AR31">
        <v>90.126000000000005</v>
      </c>
      <c r="AS31">
        <v>86.399000000000001</v>
      </c>
      <c r="AT31">
        <v>91.102999999999994</v>
      </c>
      <c r="AU31">
        <v>102.989</v>
      </c>
      <c r="AV31">
        <v>99.084999999999994</v>
      </c>
      <c r="AW31">
        <v>94.218999999999994</v>
      </c>
      <c r="AX31">
        <v>95.34</v>
      </c>
      <c r="AY31">
        <v>91.838999999999999</v>
      </c>
      <c r="AZ31">
        <v>112.053</v>
      </c>
      <c r="BA31">
        <v>110.61</v>
      </c>
      <c r="BB31">
        <v>106.806</v>
      </c>
      <c r="BC31">
        <v>102.88</v>
      </c>
      <c r="BD31">
        <v>93.16</v>
      </c>
      <c r="BE31">
        <v>85.869</v>
      </c>
      <c r="BF31">
        <v>78.929000000000002</v>
      </c>
      <c r="BG31">
        <v>55.052999999999997</v>
      </c>
      <c r="BH31">
        <v>53.847000000000001</v>
      </c>
      <c r="BI31">
        <v>52.875</v>
      </c>
      <c r="BJ31">
        <v>135.05600000000001</v>
      </c>
      <c r="BK31">
        <v>107.233</v>
      </c>
      <c r="BL31">
        <v>107.04900000000001</v>
      </c>
      <c r="BM31">
        <v>91.65</v>
      </c>
      <c r="BN31">
        <v>83.203999999999994</v>
      </c>
      <c r="BO31">
        <v>83.674999999999997</v>
      </c>
      <c r="BP31">
        <v>87.188000000000002</v>
      </c>
      <c r="BQ31">
        <v>114.57299999999999</v>
      </c>
      <c r="BR31">
        <v>117.214</v>
      </c>
      <c r="BS31">
        <v>170.74</v>
      </c>
      <c r="BT31">
        <v>205.86600000000001</v>
      </c>
      <c r="BU31">
        <v>205.358</v>
      </c>
      <c r="BV31">
        <v>177.66499999999999</v>
      </c>
      <c r="BW31">
        <v>173.892</v>
      </c>
      <c r="BX31">
        <v>172.26499999999999</v>
      </c>
      <c r="BY31">
        <v>169.715</v>
      </c>
      <c r="BZ31">
        <v>169.97399999999999</v>
      </c>
      <c r="CA31">
        <v>169.02</v>
      </c>
      <c r="CB31">
        <v>150.27600000000001</v>
      </c>
      <c r="CC31">
        <v>140.43799999999999</v>
      </c>
      <c r="CD31">
        <v>136.22300000000001</v>
      </c>
      <c r="CE31">
        <v>136.82300000000001</v>
      </c>
      <c r="CF31">
        <v>139.22200000000001</v>
      </c>
      <c r="CG31">
        <v>138.12700000000001</v>
      </c>
      <c r="CH31">
        <v>137.65700000000001</v>
      </c>
      <c r="CI31">
        <v>136.45500000000001</v>
      </c>
      <c r="CJ31">
        <v>137.29599999999999</v>
      </c>
      <c r="CK31">
        <v>161.88800000000001</v>
      </c>
      <c r="CL31">
        <v>176.16800000000001</v>
      </c>
      <c r="CM31">
        <v>177.44499999999999</v>
      </c>
      <c r="CN31">
        <v>177.09299999999999</v>
      </c>
      <c r="CO31">
        <v>177.14699999999999</v>
      </c>
      <c r="CP31">
        <v>199.66399999999999</v>
      </c>
      <c r="CQ31">
        <v>197.55500000000001</v>
      </c>
      <c r="CR31">
        <v>187.428</v>
      </c>
      <c r="CS31">
        <v>173.96799999999999</v>
      </c>
      <c r="CT31" s="27">
        <v>12000.157000000003</v>
      </c>
    </row>
    <row r="32" spans="1:98" ht="15" x14ac:dyDescent="0.25">
      <c r="A32" s="13">
        <v>45687</v>
      </c>
      <c r="B32">
        <v>169.14</v>
      </c>
      <c r="C32">
        <v>167.95599999999999</v>
      </c>
      <c r="D32">
        <v>167.76300000000001</v>
      </c>
      <c r="E32">
        <v>167.20500000000001</v>
      </c>
      <c r="F32">
        <v>152.858</v>
      </c>
      <c r="G32">
        <v>152.756</v>
      </c>
      <c r="H32">
        <v>152.71700000000001</v>
      </c>
      <c r="I32">
        <v>153.09</v>
      </c>
      <c r="J32">
        <v>152.92599999999999</v>
      </c>
      <c r="K32">
        <v>146.36799999999999</v>
      </c>
      <c r="L32">
        <v>129.12700000000001</v>
      </c>
      <c r="M32">
        <v>136.096</v>
      </c>
      <c r="N32">
        <v>136.40899999999999</v>
      </c>
      <c r="O32">
        <v>136.65</v>
      </c>
      <c r="P32">
        <v>136.62</v>
      </c>
      <c r="Q32">
        <v>136.46700000000001</v>
      </c>
      <c r="R32">
        <v>113.88800000000001</v>
      </c>
      <c r="S32">
        <v>106.536</v>
      </c>
      <c r="T32">
        <v>106.727</v>
      </c>
      <c r="U32">
        <v>106.06</v>
      </c>
      <c r="V32">
        <v>148.601</v>
      </c>
      <c r="W32">
        <v>146.06800000000001</v>
      </c>
      <c r="X32">
        <v>120.72499999999999</v>
      </c>
      <c r="Y32">
        <v>112.758</v>
      </c>
      <c r="Z32">
        <v>112.96</v>
      </c>
      <c r="AA32">
        <v>74.872</v>
      </c>
      <c r="AB32">
        <v>47.795999999999999</v>
      </c>
      <c r="AC32">
        <v>44.238</v>
      </c>
      <c r="AD32">
        <v>50.473999999999997</v>
      </c>
      <c r="AE32">
        <v>53.502000000000002</v>
      </c>
      <c r="AF32">
        <v>62.52</v>
      </c>
      <c r="AG32">
        <v>71.296999999999997</v>
      </c>
      <c r="AH32">
        <v>82.180999999999997</v>
      </c>
      <c r="AI32">
        <v>83.908000000000001</v>
      </c>
      <c r="AJ32">
        <v>85.233000000000004</v>
      </c>
      <c r="AK32">
        <v>85.656999999999996</v>
      </c>
      <c r="AL32">
        <v>83.320999999999998</v>
      </c>
      <c r="AM32">
        <v>84.015000000000001</v>
      </c>
      <c r="AN32">
        <v>92.212000000000003</v>
      </c>
      <c r="AO32">
        <v>87.58</v>
      </c>
      <c r="AP32">
        <v>85.554000000000002</v>
      </c>
      <c r="AQ32">
        <v>85.96</v>
      </c>
      <c r="AR32">
        <v>93.046999999999997</v>
      </c>
      <c r="AS32">
        <v>103.678</v>
      </c>
      <c r="AT32">
        <v>128.63900000000001</v>
      </c>
      <c r="AU32">
        <v>126.68</v>
      </c>
      <c r="AV32">
        <v>114.76300000000001</v>
      </c>
      <c r="AW32">
        <v>114.32899999999999</v>
      </c>
      <c r="AX32">
        <v>113.128</v>
      </c>
      <c r="AY32">
        <v>113.319</v>
      </c>
      <c r="AZ32">
        <v>94.552999999999997</v>
      </c>
      <c r="BA32">
        <v>76.471000000000004</v>
      </c>
      <c r="BB32">
        <v>74.438999999999993</v>
      </c>
      <c r="BC32">
        <v>72.617000000000004</v>
      </c>
      <c r="BD32">
        <v>65.805000000000007</v>
      </c>
      <c r="BE32">
        <v>59.593000000000004</v>
      </c>
      <c r="BF32">
        <v>59.735999999999997</v>
      </c>
      <c r="BG32">
        <v>59.523000000000003</v>
      </c>
      <c r="BH32">
        <v>60.698</v>
      </c>
      <c r="BI32">
        <v>59.744999999999997</v>
      </c>
      <c r="BJ32">
        <v>127.953</v>
      </c>
      <c r="BK32">
        <v>123.93600000000001</v>
      </c>
      <c r="BL32">
        <v>122.22799999999999</v>
      </c>
      <c r="BM32">
        <v>84.703000000000003</v>
      </c>
      <c r="BN32">
        <v>67.197000000000003</v>
      </c>
      <c r="BO32">
        <v>64.67</v>
      </c>
      <c r="BP32">
        <v>67.602999999999994</v>
      </c>
      <c r="BQ32">
        <v>67.533000000000001</v>
      </c>
      <c r="BR32">
        <v>117.791</v>
      </c>
      <c r="BS32">
        <v>164.821</v>
      </c>
      <c r="BT32">
        <v>203.529</v>
      </c>
      <c r="BU32">
        <v>203.751</v>
      </c>
      <c r="BV32">
        <v>202.553</v>
      </c>
      <c r="BW32">
        <v>199.65299999999999</v>
      </c>
      <c r="BX32">
        <v>196.33199999999999</v>
      </c>
      <c r="BY32">
        <v>195.09899999999999</v>
      </c>
      <c r="BZ32">
        <v>195.82499999999999</v>
      </c>
      <c r="CA32">
        <v>197.708</v>
      </c>
      <c r="CB32">
        <v>199.364</v>
      </c>
      <c r="CC32">
        <v>183.184</v>
      </c>
      <c r="CD32">
        <v>155.50899999999999</v>
      </c>
      <c r="CE32">
        <v>156.03399999999999</v>
      </c>
      <c r="CF32">
        <v>145.45400000000001</v>
      </c>
      <c r="CG32">
        <v>134.52199999999999</v>
      </c>
      <c r="CH32">
        <v>134.96600000000001</v>
      </c>
      <c r="CI32">
        <v>135.13800000000001</v>
      </c>
      <c r="CJ32">
        <v>134.25700000000001</v>
      </c>
      <c r="CK32">
        <v>131.42099999999999</v>
      </c>
      <c r="CL32">
        <v>174.547</v>
      </c>
      <c r="CM32">
        <v>176.95099999999999</v>
      </c>
      <c r="CN32">
        <v>176.42599999999999</v>
      </c>
      <c r="CO32">
        <v>176.28200000000001</v>
      </c>
      <c r="CP32">
        <v>200.096</v>
      </c>
      <c r="CQ32">
        <v>187.04400000000001</v>
      </c>
      <c r="CR32">
        <v>187.852</v>
      </c>
      <c r="CS32">
        <v>195.07599999999999</v>
      </c>
      <c r="CT32" s="27">
        <v>11906.562000000002</v>
      </c>
    </row>
    <row r="33" spans="1:98" ht="15" x14ac:dyDescent="0.25">
      <c r="A33" s="13">
        <v>45688</v>
      </c>
      <c r="B33">
        <v>171.81</v>
      </c>
      <c r="C33">
        <v>168.31700000000001</v>
      </c>
      <c r="D33">
        <v>167.571</v>
      </c>
      <c r="E33">
        <v>165.29</v>
      </c>
      <c r="F33">
        <v>164.61199999999999</v>
      </c>
      <c r="G33">
        <v>154.86000000000001</v>
      </c>
      <c r="H33">
        <v>148.887</v>
      </c>
      <c r="I33">
        <v>139.02699999999999</v>
      </c>
      <c r="J33">
        <v>148.76400000000001</v>
      </c>
      <c r="K33">
        <v>148.73099999999999</v>
      </c>
      <c r="L33">
        <v>148.96700000000001</v>
      </c>
      <c r="M33">
        <v>149.161</v>
      </c>
      <c r="N33">
        <v>148.51599999999999</v>
      </c>
      <c r="O33">
        <v>148.71299999999999</v>
      </c>
      <c r="P33">
        <v>148.66</v>
      </c>
      <c r="Q33">
        <v>148.93100000000001</v>
      </c>
      <c r="R33">
        <v>148.79900000000001</v>
      </c>
      <c r="S33">
        <v>148.386</v>
      </c>
      <c r="T33">
        <v>141.10599999999999</v>
      </c>
      <c r="U33">
        <v>134.911</v>
      </c>
      <c r="V33">
        <v>175.06</v>
      </c>
      <c r="W33">
        <v>152.61500000000001</v>
      </c>
      <c r="X33">
        <v>106.512</v>
      </c>
      <c r="Y33">
        <v>106.07299999999999</v>
      </c>
      <c r="Z33">
        <v>106.038</v>
      </c>
      <c r="AA33">
        <v>62.113</v>
      </c>
      <c r="AB33">
        <v>27.56</v>
      </c>
      <c r="AC33">
        <v>25.018000000000001</v>
      </c>
      <c r="AD33">
        <v>28.486999999999998</v>
      </c>
      <c r="AE33">
        <v>30.085000000000001</v>
      </c>
      <c r="AF33">
        <v>32.898000000000003</v>
      </c>
      <c r="AG33">
        <v>37.924999999999997</v>
      </c>
      <c r="AH33">
        <v>41.457000000000001</v>
      </c>
      <c r="AI33">
        <v>44.996000000000002</v>
      </c>
      <c r="AJ33">
        <v>44.960999999999999</v>
      </c>
      <c r="AK33">
        <v>46.274000000000001</v>
      </c>
      <c r="AL33">
        <v>47.534999999999997</v>
      </c>
      <c r="AM33">
        <v>46.781999999999996</v>
      </c>
      <c r="AN33">
        <v>50.951000000000001</v>
      </c>
      <c r="AO33">
        <v>47.712000000000003</v>
      </c>
      <c r="AP33">
        <v>47.125</v>
      </c>
      <c r="AQ33">
        <v>46.774000000000001</v>
      </c>
      <c r="AR33">
        <v>52.433999999999997</v>
      </c>
      <c r="AS33">
        <v>56.112000000000002</v>
      </c>
      <c r="AT33">
        <v>83.015000000000001</v>
      </c>
      <c r="AU33">
        <v>98.68</v>
      </c>
      <c r="AV33">
        <v>88.52</v>
      </c>
      <c r="AW33">
        <v>72.837000000000003</v>
      </c>
      <c r="AX33">
        <v>72.885999999999996</v>
      </c>
      <c r="AY33">
        <v>71.254000000000005</v>
      </c>
      <c r="AZ33">
        <v>69.662000000000006</v>
      </c>
      <c r="BA33">
        <v>60.555999999999997</v>
      </c>
      <c r="BB33">
        <v>28.266999999999999</v>
      </c>
      <c r="BC33">
        <v>29.337</v>
      </c>
      <c r="BD33">
        <v>29.016999999999999</v>
      </c>
      <c r="BE33">
        <v>27.934999999999999</v>
      </c>
      <c r="BF33">
        <v>26.561</v>
      </c>
      <c r="BG33">
        <v>29.178000000000001</v>
      </c>
      <c r="BH33">
        <v>30.824000000000002</v>
      </c>
      <c r="BI33">
        <v>27.34</v>
      </c>
      <c r="BJ33">
        <v>113.289</v>
      </c>
      <c r="BK33">
        <v>106.108</v>
      </c>
      <c r="BL33">
        <v>101.496</v>
      </c>
      <c r="BM33">
        <v>99.875</v>
      </c>
      <c r="BN33">
        <v>96.674000000000007</v>
      </c>
      <c r="BO33">
        <v>73.653000000000006</v>
      </c>
      <c r="BP33">
        <v>46.298000000000002</v>
      </c>
      <c r="BQ33">
        <v>48.883000000000003</v>
      </c>
      <c r="BR33">
        <v>42.798999999999999</v>
      </c>
      <c r="BS33">
        <v>80.164000000000001</v>
      </c>
      <c r="BT33">
        <v>122.76900000000001</v>
      </c>
      <c r="BU33">
        <v>124.31699999999999</v>
      </c>
      <c r="BV33">
        <v>123.944</v>
      </c>
      <c r="BW33">
        <v>124.355</v>
      </c>
      <c r="BX33">
        <v>124.285</v>
      </c>
      <c r="BY33">
        <v>125.786</v>
      </c>
      <c r="BZ33">
        <v>124.892</v>
      </c>
      <c r="CA33">
        <v>122.611</v>
      </c>
      <c r="CB33">
        <v>122.732</v>
      </c>
      <c r="CC33">
        <v>121.377</v>
      </c>
      <c r="CD33">
        <v>121.324</v>
      </c>
      <c r="CE33">
        <v>123.01900000000001</v>
      </c>
      <c r="CF33">
        <v>120.32299999999999</v>
      </c>
      <c r="CG33">
        <v>120.42100000000001</v>
      </c>
      <c r="CH33">
        <v>120.239</v>
      </c>
      <c r="CI33">
        <v>119.84</v>
      </c>
      <c r="CJ33">
        <v>120.05</v>
      </c>
      <c r="CK33">
        <v>119.023</v>
      </c>
      <c r="CL33">
        <v>148.78399999999999</v>
      </c>
      <c r="CM33">
        <v>173.84899999999999</v>
      </c>
      <c r="CN33">
        <v>172.55600000000001</v>
      </c>
      <c r="CO33">
        <v>172.74600000000001</v>
      </c>
      <c r="CP33">
        <v>197.39599999999999</v>
      </c>
      <c r="CQ33">
        <v>196.18199999999999</v>
      </c>
      <c r="CR33">
        <v>189.35</v>
      </c>
      <c r="CS33">
        <v>174.79400000000001</v>
      </c>
      <c r="CT33" s="27">
        <v>9789.5880000000034</v>
      </c>
    </row>
    <row r="34" spans="1:98" ht="15" x14ac:dyDescent="0.25">
      <c r="A34" s="13">
        <v>45689</v>
      </c>
      <c r="B34">
        <v>174.27</v>
      </c>
      <c r="C34">
        <v>168.38</v>
      </c>
      <c r="D34">
        <v>163.97200000000001</v>
      </c>
      <c r="E34">
        <v>164.48599999999999</v>
      </c>
      <c r="F34">
        <v>163.03800000000001</v>
      </c>
      <c r="G34">
        <v>148.983</v>
      </c>
      <c r="H34">
        <v>149.059</v>
      </c>
      <c r="I34">
        <v>149.399</v>
      </c>
      <c r="J34">
        <v>148.78800000000001</v>
      </c>
      <c r="K34">
        <v>149.22499999999999</v>
      </c>
      <c r="L34">
        <v>148.809</v>
      </c>
      <c r="M34">
        <v>148.631</v>
      </c>
      <c r="N34">
        <v>148.566</v>
      </c>
      <c r="O34">
        <v>138.517</v>
      </c>
      <c r="P34">
        <v>106.643</v>
      </c>
      <c r="Q34">
        <v>106.246</v>
      </c>
      <c r="R34">
        <v>106.23099999999999</v>
      </c>
      <c r="S34">
        <v>105.983</v>
      </c>
      <c r="T34">
        <v>106.05</v>
      </c>
      <c r="U34">
        <v>106.161</v>
      </c>
      <c r="V34">
        <v>158.614</v>
      </c>
      <c r="W34">
        <v>138.20599999999999</v>
      </c>
      <c r="X34">
        <v>133.49700000000001</v>
      </c>
      <c r="Y34">
        <v>118.44199999999999</v>
      </c>
      <c r="Z34">
        <v>117.42</v>
      </c>
      <c r="AA34">
        <v>71.778999999999996</v>
      </c>
      <c r="AB34">
        <v>61.061</v>
      </c>
      <c r="AC34">
        <v>59.079000000000001</v>
      </c>
      <c r="AD34">
        <v>49.475999999999999</v>
      </c>
      <c r="AE34">
        <v>49.930999999999997</v>
      </c>
      <c r="AF34">
        <v>51.508000000000003</v>
      </c>
      <c r="AG34">
        <v>53.460999999999999</v>
      </c>
      <c r="AH34">
        <v>53.93</v>
      </c>
      <c r="AI34">
        <v>53.457999999999998</v>
      </c>
      <c r="AJ34">
        <v>29.225000000000001</v>
      </c>
      <c r="AK34">
        <v>22.972000000000001</v>
      </c>
      <c r="AL34">
        <v>25.132999999999999</v>
      </c>
      <c r="AM34">
        <v>26.335999999999999</v>
      </c>
      <c r="AN34">
        <v>25.198</v>
      </c>
      <c r="AO34">
        <v>26.442</v>
      </c>
      <c r="AP34">
        <v>25.536999999999999</v>
      </c>
      <c r="AQ34">
        <v>25.783000000000001</v>
      </c>
      <c r="AR34">
        <v>25.469000000000001</v>
      </c>
      <c r="AS34">
        <v>26.558</v>
      </c>
      <c r="AT34">
        <v>26.702000000000002</v>
      </c>
      <c r="AU34">
        <v>34.244</v>
      </c>
      <c r="AV34">
        <v>43.423999999999999</v>
      </c>
      <c r="AW34">
        <v>52.4</v>
      </c>
      <c r="AX34">
        <v>51.832999999999998</v>
      </c>
      <c r="AY34">
        <v>51.384999999999998</v>
      </c>
      <c r="AZ34">
        <v>45.439</v>
      </c>
      <c r="BA34">
        <v>31.766999999999999</v>
      </c>
      <c r="BB34">
        <v>47.636000000000003</v>
      </c>
      <c r="BC34">
        <v>62.893999999999998</v>
      </c>
      <c r="BD34">
        <v>54.046999999999997</v>
      </c>
      <c r="BE34">
        <v>53.79</v>
      </c>
      <c r="BF34">
        <v>53.555999999999997</v>
      </c>
      <c r="BG34">
        <v>53.658000000000001</v>
      </c>
      <c r="BH34">
        <v>53.506</v>
      </c>
      <c r="BI34">
        <v>51.241999999999997</v>
      </c>
      <c r="BJ34">
        <v>75.144999999999996</v>
      </c>
      <c r="BK34">
        <v>75.816000000000003</v>
      </c>
      <c r="BL34">
        <v>71.582999999999998</v>
      </c>
      <c r="BM34">
        <v>55.359000000000002</v>
      </c>
      <c r="BN34">
        <v>43.351999999999997</v>
      </c>
      <c r="BO34">
        <v>39.232999999999997</v>
      </c>
      <c r="BP34">
        <v>40.26</v>
      </c>
      <c r="BQ34">
        <v>44.023000000000003</v>
      </c>
      <c r="BR34">
        <v>41.494</v>
      </c>
      <c r="BS34">
        <v>72.334000000000003</v>
      </c>
      <c r="BT34">
        <v>119.59699999999999</v>
      </c>
      <c r="BU34">
        <v>119.86199999999999</v>
      </c>
      <c r="BV34">
        <v>118.998</v>
      </c>
      <c r="BW34">
        <v>119.28700000000001</v>
      </c>
      <c r="BX34">
        <v>118.212</v>
      </c>
      <c r="BY34">
        <v>116.547</v>
      </c>
      <c r="BZ34">
        <v>116.48099999999999</v>
      </c>
      <c r="CA34">
        <v>115.908</v>
      </c>
      <c r="CB34">
        <v>139.99100000000001</v>
      </c>
      <c r="CC34">
        <v>146.06100000000001</v>
      </c>
      <c r="CD34">
        <v>146.142</v>
      </c>
      <c r="CE34">
        <v>146.50299999999999</v>
      </c>
      <c r="CF34">
        <v>146.15299999999999</v>
      </c>
      <c r="CG34">
        <v>146.30500000000001</v>
      </c>
      <c r="CH34">
        <v>145.892</v>
      </c>
      <c r="CI34">
        <v>145.48699999999999</v>
      </c>
      <c r="CJ34">
        <v>145.46</v>
      </c>
      <c r="CK34">
        <v>142.489</v>
      </c>
      <c r="CL34">
        <v>140.19399999999999</v>
      </c>
      <c r="CM34">
        <v>141.1</v>
      </c>
      <c r="CN34">
        <v>140.71799999999999</v>
      </c>
      <c r="CO34">
        <v>140.07300000000001</v>
      </c>
      <c r="CP34">
        <v>188.71100000000001</v>
      </c>
      <c r="CQ34">
        <v>181.88800000000001</v>
      </c>
      <c r="CR34">
        <v>182.64099999999999</v>
      </c>
      <c r="CS34">
        <v>195.67699999999999</v>
      </c>
      <c r="CT34" s="27">
        <v>9262.4510000000009</v>
      </c>
    </row>
    <row r="35" spans="1:98" ht="15" x14ac:dyDescent="0.25">
      <c r="A35" s="13">
        <v>45690</v>
      </c>
      <c r="B35">
        <v>183.38300000000001</v>
      </c>
      <c r="C35">
        <v>150.273</v>
      </c>
      <c r="D35">
        <v>137.101</v>
      </c>
      <c r="E35">
        <v>136.25200000000001</v>
      </c>
      <c r="F35">
        <v>139.393</v>
      </c>
      <c r="G35">
        <v>157.43</v>
      </c>
      <c r="H35">
        <v>148.97300000000001</v>
      </c>
      <c r="I35">
        <v>148.86600000000001</v>
      </c>
      <c r="J35">
        <v>149.173</v>
      </c>
      <c r="K35">
        <v>149.05600000000001</v>
      </c>
      <c r="L35">
        <v>148.78800000000001</v>
      </c>
      <c r="M35">
        <v>149.00899999999999</v>
      </c>
      <c r="N35">
        <v>148.77500000000001</v>
      </c>
      <c r="O35">
        <v>149.13399999999999</v>
      </c>
      <c r="P35">
        <v>148.916</v>
      </c>
      <c r="Q35">
        <v>143.845</v>
      </c>
      <c r="R35">
        <v>135.583</v>
      </c>
      <c r="S35">
        <v>135.41200000000001</v>
      </c>
      <c r="T35">
        <v>135.75800000000001</v>
      </c>
      <c r="U35">
        <v>135.358</v>
      </c>
      <c r="V35">
        <v>165.57</v>
      </c>
      <c r="W35">
        <v>134.12100000000001</v>
      </c>
      <c r="X35">
        <v>110.292</v>
      </c>
      <c r="Y35">
        <v>108.684</v>
      </c>
      <c r="Z35">
        <v>107.783</v>
      </c>
      <c r="AA35">
        <v>66.034000000000006</v>
      </c>
      <c r="AB35">
        <v>47.448999999999998</v>
      </c>
      <c r="AC35">
        <v>47.066000000000003</v>
      </c>
      <c r="AD35">
        <v>51.613999999999997</v>
      </c>
      <c r="AE35">
        <v>55.508000000000003</v>
      </c>
      <c r="AF35">
        <v>63.287999999999997</v>
      </c>
      <c r="AG35">
        <v>70.13</v>
      </c>
      <c r="AH35">
        <v>86.478999999999999</v>
      </c>
      <c r="AI35">
        <v>90.936999999999998</v>
      </c>
      <c r="AJ35">
        <v>91.32</v>
      </c>
      <c r="AK35">
        <v>95.191000000000003</v>
      </c>
      <c r="AL35">
        <v>96.158000000000001</v>
      </c>
      <c r="AM35">
        <v>104.685</v>
      </c>
      <c r="AN35">
        <v>103.91200000000001</v>
      </c>
      <c r="AO35">
        <v>101.687</v>
      </c>
      <c r="AP35">
        <v>111.88800000000001</v>
      </c>
      <c r="AQ35">
        <v>105.47499999999999</v>
      </c>
      <c r="AR35">
        <v>103.264</v>
      </c>
      <c r="AS35">
        <v>103.214</v>
      </c>
      <c r="AT35">
        <v>104.77</v>
      </c>
      <c r="AU35">
        <v>131.221</v>
      </c>
      <c r="AV35">
        <v>147.08799999999999</v>
      </c>
      <c r="AW35">
        <v>136.637</v>
      </c>
      <c r="AX35">
        <v>133.59399999999999</v>
      </c>
      <c r="AY35">
        <v>133.209</v>
      </c>
      <c r="AZ35">
        <v>122.23699999999999</v>
      </c>
      <c r="BA35">
        <v>111.19499999999999</v>
      </c>
      <c r="BB35">
        <v>86.864999999999995</v>
      </c>
      <c r="BC35">
        <v>79.296000000000006</v>
      </c>
      <c r="BD35">
        <v>75.024000000000001</v>
      </c>
      <c r="BE35">
        <v>71.48</v>
      </c>
      <c r="BF35">
        <v>65.793999999999997</v>
      </c>
      <c r="BG35">
        <v>62.722000000000001</v>
      </c>
      <c r="BH35">
        <v>59.237000000000002</v>
      </c>
      <c r="BI35">
        <v>56.566000000000003</v>
      </c>
      <c r="BJ35">
        <v>138.779</v>
      </c>
      <c r="BK35">
        <v>127.652</v>
      </c>
      <c r="BL35">
        <v>99.542000000000002</v>
      </c>
      <c r="BM35">
        <v>71.078000000000003</v>
      </c>
      <c r="BN35">
        <v>63.939</v>
      </c>
      <c r="BO35">
        <v>62.375</v>
      </c>
      <c r="BP35">
        <v>66.603999999999999</v>
      </c>
      <c r="BQ35">
        <v>76.594999999999999</v>
      </c>
      <c r="BR35">
        <v>65.808999999999997</v>
      </c>
      <c r="BS35">
        <v>95.022999999999996</v>
      </c>
      <c r="BT35">
        <v>144.62799999999999</v>
      </c>
      <c r="BU35">
        <v>144.47900000000001</v>
      </c>
      <c r="BV35">
        <v>143.303</v>
      </c>
      <c r="BW35">
        <v>145.76900000000001</v>
      </c>
      <c r="BX35">
        <v>143.553</v>
      </c>
      <c r="BY35">
        <v>141.023</v>
      </c>
      <c r="BZ35">
        <v>141.37200000000001</v>
      </c>
      <c r="CA35">
        <v>138.69300000000001</v>
      </c>
      <c r="CB35">
        <v>138.96899999999999</v>
      </c>
      <c r="CC35">
        <v>138.70699999999999</v>
      </c>
      <c r="CD35">
        <v>138.70099999999999</v>
      </c>
      <c r="CE35">
        <v>142.52000000000001</v>
      </c>
      <c r="CF35">
        <v>139.47800000000001</v>
      </c>
      <c r="CG35">
        <v>137.72</v>
      </c>
      <c r="CH35">
        <v>136.36699999999999</v>
      </c>
      <c r="CI35">
        <v>135.161</v>
      </c>
      <c r="CJ35">
        <v>135.136</v>
      </c>
      <c r="CK35">
        <v>146.49</v>
      </c>
      <c r="CL35">
        <v>175.59200000000001</v>
      </c>
      <c r="CM35">
        <v>178.10599999999999</v>
      </c>
      <c r="CN35">
        <v>177.726</v>
      </c>
      <c r="CO35">
        <v>175.51499999999999</v>
      </c>
      <c r="CP35">
        <v>197.626</v>
      </c>
      <c r="CQ35">
        <v>192</v>
      </c>
      <c r="CR35">
        <v>180.636</v>
      </c>
      <c r="CS35">
        <v>180.69800000000001</v>
      </c>
      <c r="CT35" s="27">
        <v>11586.525999999998</v>
      </c>
    </row>
    <row r="36" spans="1:98" ht="15" x14ac:dyDescent="0.25">
      <c r="A36" s="13">
        <v>45691</v>
      </c>
      <c r="B36">
        <v>89.872</v>
      </c>
      <c r="C36">
        <v>79.97</v>
      </c>
      <c r="D36">
        <v>79.489000000000004</v>
      </c>
      <c r="E36">
        <v>77.093000000000004</v>
      </c>
      <c r="F36">
        <v>64.376000000000005</v>
      </c>
      <c r="G36">
        <v>64.843999999999994</v>
      </c>
      <c r="H36">
        <v>64.501000000000005</v>
      </c>
      <c r="I36">
        <v>64.216999999999999</v>
      </c>
      <c r="J36">
        <v>63.808999999999997</v>
      </c>
      <c r="K36">
        <v>63.844999999999999</v>
      </c>
      <c r="L36">
        <v>63.832999999999998</v>
      </c>
      <c r="M36">
        <v>64.155000000000001</v>
      </c>
      <c r="N36">
        <v>64.822999999999993</v>
      </c>
      <c r="O36">
        <v>63.615000000000002</v>
      </c>
      <c r="P36">
        <v>64.010999999999996</v>
      </c>
      <c r="Q36">
        <v>63.734999999999999</v>
      </c>
      <c r="R36">
        <v>64.253</v>
      </c>
      <c r="S36">
        <v>63.899000000000001</v>
      </c>
      <c r="T36">
        <v>63.780999999999999</v>
      </c>
      <c r="U36">
        <v>34.813000000000002</v>
      </c>
      <c r="V36">
        <v>83.564999999999998</v>
      </c>
      <c r="W36">
        <v>51.761000000000003</v>
      </c>
      <c r="X36">
        <v>34.537999999999997</v>
      </c>
      <c r="Y36">
        <v>22.738</v>
      </c>
      <c r="Z36">
        <v>23.745999999999999</v>
      </c>
      <c r="AA36">
        <v>26.196000000000002</v>
      </c>
      <c r="AB36">
        <v>33.073999999999998</v>
      </c>
      <c r="AC36">
        <v>40.258000000000003</v>
      </c>
      <c r="AD36">
        <v>40.08</v>
      </c>
      <c r="AE36">
        <v>41.16</v>
      </c>
      <c r="AF36">
        <v>52.69</v>
      </c>
      <c r="AG36">
        <v>59.732999999999997</v>
      </c>
      <c r="AH36">
        <v>68.557000000000002</v>
      </c>
      <c r="AI36">
        <v>72.277000000000001</v>
      </c>
      <c r="AJ36">
        <v>77.186999999999998</v>
      </c>
      <c r="AK36">
        <v>80.233999999999995</v>
      </c>
      <c r="AL36">
        <v>79.302000000000007</v>
      </c>
      <c r="AM36">
        <v>80.947999999999993</v>
      </c>
      <c r="AN36">
        <v>80.647999999999996</v>
      </c>
      <c r="AO36">
        <v>83.662000000000006</v>
      </c>
      <c r="AP36">
        <v>85.18</v>
      </c>
      <c r="AQ36">
        <v>99.893000000000001</v>
      </c>
      <c r="AR36">
        <v>100.363</v>
      </c>
      <c r="AS36">
        <v>95.760999999999996</v>
      </c>
      <c r="AT36">
        <v>102.289</v>
      </c>
      <c r="AU36">
        <v>110.691</v>
      </c>
      <c r="AV36">
        <v>113.71899999999999</v>
      </c>
      <c r="AW36">
        <v>112.77200000000001</v>
      </c>
      <c r="AX36">
        <v>112.84699999999999</v>
      </c>
      <c r="AY36">
        <v>112.61499999999999</v>
      </c>
      <c r="AZ36">
        <v>107.343</v>
      </c>
      <c r="BA36">
        <v>75.424000000000007</v>
      </c>
      <c r="BB36">
        <v>69.962000000000003</v>
      </c>
      <c r="BC36">
        <v>70.515000000000001</v>
      </c>
      <c r="BD36">
        <v>77.015000000000001</v>
      </c>
      <c r="BE36">
        <v>72.061999999999998</v>
      </c>
      <c r="BF36">
        <v>66.28</v>
      </c>
      <c r="BG36">
        <v>65.019000000000005</v>
      </c>
      <c r="BH36">
        <v>63.045999999999999</v>
      </c>
      <c r="BI36">
        <v>60.847999999999999</v>
      </c>
      <c r="BJ36">
        <v>95.125</v>
      </c>
      <c r="BK36">
        <v>94.85</v>
      </c>
      <c r="BL36">
        <v>93.370999999999995</v>
      </c>
      <c r="BM36">
        <v>89.866</v>
      </c>
      <c r="BN36">
        <v>78.165999999999997</v>
      </c>
      <c r="BO36">
        <v>85.085999999999999</v>
      </c>
      <c r="BP36">
        <v>103.261</v>
      </c>
      <c r="BQ36">
        <v>98.915999999999997</v>
      </c>
      <c r="BR36">
        <v>94.012</v>
      </c>
      <c r="BS36">
        <v>105.273</v>
      </c>
      <c r="BT36">
        <v>105.41800000000001</v>
      </c>
      <c r="BU36">
        <v>103.842</v>
      </c>
      <c r="BV36">
        <v>105.521</v>
      </c>
      <c r="BW36">
        <v>103.819</v>
      </c>
      <c r="BX36">
        <v>79.286000000000001</v>
      </c>
      <c r="BY36">
        <v>71.52</v>
      </c>
      <c r="BZ36">
        <v>71.039000000000001</v>
      </c>
      <c r="CA36">
        <v>71.05</v>
      </c>
      <c r="CB36">
        <v>69.311000000000007</v>
      </c>
      <c r="CC36">
        <v>102.02500000000001</v>
      </c>
      <c r="CD36">
        <v>107.679</v>
      </c>
      <c r="CE36">
        <v>109.093</v>
      </c>
      <c r="CF36">
        <v>104.015</v>
      </c>
      <c r="CG36">
        <v>103.833</v>
      </c>
      <c r="CH36">
        <v>105.08799999999999</v>
      </c>
      <c r="CI36">
        <v>104.19799999999999</v>
      </c>
      <c r="CJ36">
        <v>101.584</v>
      </c>
      <c r="CK36">
        <v>101.20699999999999</v>
      </c>
      <c r="CL36">
        <v>104.98</v>
      </c>
      <c r="CM36">
        <v>90.983999999999995</v>
      </c>
      <c r="CN36">
        <v>89.477000000000004</v>
      </c>
      <c r="CO36">
        <v>89.841999999999999</v>
      </c>
      <c r="CP36">
        <v>114.616</v>
      </c>
      <c r="CQ36">
        <v>114.175</v>
      </c>
      <c r="CR36">
        <v>106.952</v>
      </c>
      <c r="CS36">
        <v>90.423000000000002</v>
      </c>
      <c r="CT36" s="27">
        <v>7687.835</v>
      </c>
    </row>
    <row r="37" spans="1:98" ht="15" x14ac:dyDescent="0.25">
      <c r="A37" s="13">
        <v>45692</v>
      </c>
      <c r="B37">
        <v>180.01300000000001</v>
      </c>
      <c r="C37">
        <v>179.64699999999999</v>
      </c>
      <c r="D37">
        <v>171.79</v>
      </c>
      <c r="E37">
        <v>169.291</v>
      </c>
      <c r="F37">
        <v>166.82</v>
      </c>
      <c r="G37">
        <v>152.81399999999999</v>
      </c>
      <c r="H37">
        <v>151.11600000000001</v>
      </c>
      <c r="I37">
        <v>152.82900000000001</v>
      </c>
      <c r="J37">
        <v>151.33199999999999</v>
      </c>
      <c r="K37">
        <v>147.863</v>
      </c>
      <c r="L37">
        <v>138.928</v>
      </c>
      <c r="M37">
        <v>139.1</v>
      </c>
      <c r="N37">
        <v>139.387</v>
      </c>
      <c r="O37">
        <v>129.785</v>
      </c>
      <c r="P37">
        <v>109.32</v>
      </c>
      <c r="Q37">
        <v>109.70699999999999</v>
      </c>
      <c r="R37">
        <v>109.42400000000001</v>
      </c>
      <c r="S37">
        <v>109.092</v>
      </c>
      <c r="T37">
        <v>109.339</v>
      </c>
      <c r="U37">
        <v>109.902</v>
      </c>
      <c r="V37">
        <v>152.30500000000001</v>
      </c>
      <c r="W37">
        <v>130.97200000000001</v>
      </c>
      <c r="X37">
        <v>114.533</v>
      </c>
      <c r="Y37">
        <v>113.708</v>
      </c>
      <c r="Z37">
        <v>110.89</v>
      </c>
      <c r="AA37">
        <v>66.582999999999998</v>
      </c>
      <c r="AB37">
        <v>47.052</v>
      </c>
      <c r="AC37">
        <v>48.497</v>
      </c>
      <c r="AD37">
        <v>50.878999999999998</v>
      </c>
      <c r="AE37">
        <v>56.417999999999999</v>
      </c>
      <c r="AF37">
        <v>61.305</v>
      </c>
      <c r="AG37">
        <v>68.695999999999998</v>
      </c>
      <c r="AH37">
        <v>90.281999999999996</v>
      </c>
      <c r="AI37">
        <v>95.096999999999994</v>
      </c>
      <c r="AJ37">
        <v>91.62</v>
      </c>
      <c r="AK37">
        <v>91.706999999999994</v>
      </c>
      <c r="AL37">
        <v>95.337000000000003</v>
      </c>
      <c r="AM37">
        <v>102.57</v>
      </c>
      <c r="AN37">
        <v>103.465</v>
      </c>
      <c r="AO37">
        <v>101.07599999999999</v>
      </c>
      <c r="AP37">
        <v>101.682</v>
      </c>
      <c r="AQ37">
        <v>122.783</v>
      </c>
      <c r="AR37">
        <v>128.565</v>
      </c>
      <c r="AS37">
        <v>142.19499999999999</v>
      </c>
      <c r="AT37">
        <v>140.33000000000001</v>
      </c>
      <c r="AU37">
        <v>138.572</v>
      </c>
      <c r="AV37">
        <v>129.43700000000001</v>
      </c>
      <c r="AW37">
        <v>119.79600000000001</v>
      </c>
      <c r="AX37">
        <v>95.927000000000007</v>
      </c>
      <c r="AY37">
        <v>91.028999999999996</v>
      </c>
      <c r="AZ37">
        <v>84.893000000000001</v>
      </c>
      <c r="BA37">
        <v>78.344999999999999</v>
      </c>
      <c r="BB37">
        <v>82.6</v>
      </c>
      <c r="BC37">
        <v>86.373999999999995</v>
      </c>
      <c r="BD37">
        <v>81.099999999999994</v>
      </c>
      <c r="BE37">
        <v>69.033000000000001</v>
      </c>
      <c r="BF37">
        <v>66.052999999999997</v>
      </c>
      <c r="BG37">
        <v>63.674999999999997</v>
      </c>
      <c r="BH37">
        <v>59.996000000000002</v>
      </c>
      <c r="BI37">
        <v>53.064999999999998</v>
      </c>
      <c r="BJ37">
        <v>125.38</v>
      </c>
      <c r="BK37">
        <v>126.52200000000001</v>
      </c>
      <c r="BL37">
        <v>129.17400000000001</v>
      </c>
      <c r="BM37">
        <v>94.070999999999998</v>
      </c>
      <c r="BN37">
        <v>66.804000000000002</v>
      </c>
      <c r="BO37">
        <v>61.203000000000003</v>
      </c>
      <c r="BP37">
        <v>61.939</v>
      </c>
      <c r="BQ37">
        <v>77.501000000000005</v>
      </c>
      <c r="BR37">
        <v>82.96</v>
      </c>
      <c r="BS37">
        <v>109.03100000000001</v>
      </c>
      <c r="BT37">
        <v>163.13</v>
      </c>
      <c r="BU37">
        <v>163.93799999999999</v>
      </c>
      <c r="BV37">
        <v>159.76499999999999</v>
      </c>
      <c r="BW37">
        <v>158.52600000000001</v>
      </c>
      <c r="BX37">
        <v>157.01</v>
      </c>
      <c r="BY37">
        <v>157.69900000000001</v>
      </c>
      <c r="BZ37">
        <v>156.59399999999999</v>
      </c>
      <c r="CA37">
        <v>146.12899999999999</v>
      </c>
      <c r="CB37">
        <v>138.13300000000001</v>
      </c>
      <c r="CC37">
        <v>136.18</v>
      </c>
      <c r="CD37">
        <v>133.85499999999999</v>
      </c>
      <c r="CE37">
        <v>132.69800000000001</v>
      </c>
      <c r="CF37">
        <v>132.09899999999999</v>
      </c>
      <c r="CG37">
        <v>132.11099999999999</v>
      </c>
      <c r="CH37">
        <v>153.393</v>
      </c>
      <c r="CI37">
        <v>160.958</v>
      </c>
      <c r="CJ37">
        <v>168.37299999999999</v>
      </c>
      <c r="CK37">
        <v>165.697</v>
      </c>
      <c r="CL37">
        <v>175.78399999999999</v>
      </c>
      <c r="CM37">
        <v>173.03100000000001</v>
      </c>
      <c r="CN37">
        <v>169.42599999999999</v>
      </c>
      <c r="CO37">
        <v>173.21199999999999</v>
      </c>
      <c r="CP37">
        <v>195.2</v>
      </c>
      <c r="CQ37">
        <v>194.13800000000001</v>
      </c>
      <c r="CR37">
        <v>192.53399999999999</v>
      </c>
      <c r="CS37">
        <v>177.81399999999999</v>
      </c>
      <c r="CT37" s="27">
        <v>11657.953000000005</v>
      </c>
    </row>
    <row r="38" spans="1:98" ht="15" x14ac:dyDescent="0.25">
      <c r="A38" s="13">
        <v>45693</v>
      </c>
      <c r="B38">
        <v>175.63499999999999</v>
      </c>
      <c r="C38">
        <v>169.94300000000001</v>
      </c>
      <c r="D38">
        <v>164.952</v>
      </c>
      <c r="E38">
        <v>163.66399999999999</v>
      </c>
      <c r="F38">
        <v>148.88</v>
      </c>
      <c r="G38">
        <v>148.803</v>
      </c>
      <c r="H38">
        <v>149.34299999999999</v>
      </c>
      <c r="I38">
        <v>148.9</v>
      </c>
      <c r="J38">
        <v>148.91800000000001</v>
      </c>
      <c r="K38">
        <v>148.81700000000001</v>
      </c>
      <c r="L38">
        <v>148.69999999999999</v>
      </c>
      <c r="M38">
        <v>148.226</v>
      </c>
      <c r="N38">
        <v>148.86099999999999</v>
      </c>
      <c r="O38">
        <v>148.29900000000001</v>
      </c>
      <c r="P38">
        <v>146.62700000000001</v>
      </c>
      <c r="Q38">
        <v>115.44199999999999</v>
      </c>
      <c r="R38">
        <v>107.09699999999999</v>
      </c>
      <c r="S38">
        <v>109.858</v>
      </c>
      <c r="T38">
        <v>109.657</v>
      </c>
      <c r="U38">
        <v>109.248</v>
      </c>
      <c r="V38">
        <v>173.97800000000001</v>
      </c>
      <c r="W38">
        <v>140.16499999999999</v>
      </c>
      <c r="X38">
        <v>114.473</v>
      </c>
      <c r="Y38">
        <v>115.221</v>
      </c>
      <c r="Z38">
        <v>110.843</v>
      </c>
      <c r="AA38">
        <v>59.180999999999997</v>
      </c>
      <c r="AB38">
        <v>39.744</v>
      </c>
      <c r="AC38">
        <v>43.02</v>
      </c>
      <c r="AD38">
        <v>48.156999999999996</v>
      </c>
      <c r="AE38">
        <v>53.375999999999998</v>
      </c>
      <c r="AF38">
        <v>63.018000000000001</v>
      </c>
      <c r="AG38">
        <v>71.575999999999993</v>
      </c>
      <c r="AH38">
        <v>80.004999999999995</v>
      </c>
      <c r="AI38">
        <v>81.072000000000003</v>
      </c>
      <c r="AJ38">
        <v>84.415999999999997</v>
      </c>
      <c r="AK38">
        <v>85.3</v>
      </c>
      <c r="AL38">
        <v>87.965999999999994</v>
      </c>
      <c r="AM38">
        <v>92.296000000000006</v>
      </c>
      <c r="AN38">
        <v>99.963999999999999</v>
      </c>
      <c r="AO38">
        <v>100.79900000000001</v>
      </c>
      <c r="AP38">
        <v>103.294</v>
      </c>
      <c r="AQ38">
        <v>108.386</v>
      </c>
      <c r="AR38">
        <v>118.68899999999999</v>
      </c>
      <c r="AS38">
        <v>116.16500000000001</v>
      </c>
      <c r="AT38">
        <v>116.742</v>
      </c>
      <c r="AU38">
        <v>107.36499999999999</v>
      </c>
      <c r="AV38">
        <v>84.656999999999996</v>
      </c>
      <c r="AW38">
        <v>87.754000000000005</v>
      </c>
      <c r="AX38">
        <v>113.702</v>
      </c>
      <c r="AY38">
        <v>118.038</v>
      </c>
      <c r="AZ38">
        <v>110.34699999999999</v>
      </c>
      <c r="BA38">
        <v>102.13200000000001</v>
      </c>
      <c r="BB38">
        <v>94.841999999999999</v>
      </c>
      <c r="BC38">
        <v>90.968999999999994</v>
      </c>
      <c r="BD38">
        <v>92.122</v>
      </c>
      <c r="BE38">
        <v>59.595999999999997</v>
      </c>
      <c r="BF38">
        <v>59.874000000000002</v>
      </c>
      <c r="BG38">
        <v>58.225000000000001</v>
      </c>
      <c r="BH38">
        <v>61.465000000000003</v>
      </c>
      <c r="BI38">
        <v>62.034999999999997</v>
      </c>
      <c r="BJ38">
        <v>126.636</v>
      </c>
      <c r="BK38">
        <v>127.504</v>
      </c>
      <c r="BL38">
        <v>116.15300000000001</v>
      </c>
      <c r="BM38">
        <v>96.8</v>
      </c>
      <c r="BN38">
        <v>74.906000000000006</v>
      </c>
      <c r="BO38">
        <v>74.391000000000005</v>
      </c>
      <c r="BP38">
        <v>71.22</v>
      </c>
      <c r="BQ38">
        <v>71.058999999999997</v>
      </c>
      <c r="BR38">
        <v>78.221999999999994</v>
      </c>
      <c r="BS38">
        <v>103.366</v>
      </c>
      <c r="BT38">
        <v>164.69</v>
      </c>
      <c r="BU38">
        <v>165.691</v>
      </c>
      <c r="BV38">
        <v>163.797</v>
      </c>
      <c r="BW38">
        <v>161.71100000000001</v>
      </c>
      <c r="BX38">
        <v>158.55500000000001</v>
      </c>
      <c r="BY38">
        <v>157.113</v>
      </c>
      <c r="BZ38">
        <v>152.946</v>
      </c>
      <c r="CA38">
        <v>149.25</v>
      </c>
      <c r="CB38">
        <v>147.56899999999999</v>
      </c>
      <c r="CC38">
        <v>145.31200000000001</v>
      </c>
      <c r="CD38">
        <v>150.15</v>
      </c>
      <c r="CE38">
        <v>146.57900000000001</v>
      </c>
      <c r="CF38">
        <v>140.678</v>
      </c>
      <c r="CG38">
        <v>137.25899999999999</v>
      </c>
      <c r="CH38">
        <v>136.16</v>
      </c>
      <c r="CI38">
        <v>135.73500000000001</v>
      </c>
      <c r="CJ38">
        <v>134.274</v>
      </c>
      <c r="CK38">
        <v>138.941</v>
      </c>
      <c r="CL38">
        <v>183.959</v>
      </c>
      <c r="CM38">
        <v>181.68700000000001</v>
      </c>
      <c r="CN38">
        <v>178.09800000000001</v>
      </c>
      <c r="CO38">
        <v>178.46100000000001</v>
      </c>
      <c r="CP38">
        <v>204.17599999999999</v>
      </c>
      <c r="CQ38">
        <v>202.173</v>
      </c>
      <c r="CR38">
        <v>194.09899999999999</v>
      </c>
      <c r="CS38">
        <v>186.00299999999999</v>
      </c>
      <c r="CT38" s="27">
        <v>11606.162</v>
      </c>
    </row>
    <row r="39" spans="1:98" ht="15" x14ac:dyDescent="0.25">
      <c r="A39" s="13">
        <v>45694</v>
      </c>
      <c r="B39">
        <v>162.25899999999999</v>
      </c>
      <c r="C39">
        <v>159.95400000000001</v>
      </c>
      <c r="D39">
        <v>159.233</v>
      </c>
      <c r="E39">
        <v>167.46199999999999</v>
      </c>
      <c r="F39">
        <v>168.809</v>
      </c>
      <c r="G39">
        <v>153.91499999999999</v>
      </c>
      <c r="H39">
        <v>151.41900000000001</v>
      </c>
      <c r="I39">
        <v>152.238</v>
      </c>
      <c r="J39">
        <v>151.97800000000001</v>
      </c>
      <c r="K39">
        <v>133.87700000000001</v>
      </c>
      <c r="L39">
        <v>121.84699999999999</v>
      </c>
      <c r="M39">
        <v>122.038</v>
      </c>
      <c r="N39">
        <v>122.139</v>
      </c>
      <c r="O39">
        <v>121.935</v>
      </c>
      <c r="P39">
        <v>122.498</v>
      </c>
      <c r="Q39">
        <v>123.601</v>
      </c>
      <c r="R39">
        <v>131.10599999999999</v>
      </c>
      <c r="S39">
        <v>152.36600000000001</v>
      </c>
      <c r="T39">
        <v>151.91200000000001</v>
      </c>
      <c r="U39">
        <v>152.36099999999999</v>
      </c>
      <c r="V39">
        <v>182.43299999999999</v>
      </c>
      <c r="W39">
        <v>176.53200000000001</v>
      </c>
      <c r="X39">
        <v>153.72999999999999</v>
      </c>
      <c r="Y39">
        <v>147.45099999999999</v>
      </c>
      <c r="Z39">
        <v>139.20099999999999</v>
      </c>
      <c r="AA39">
        <v>89.588999999999999</v>
      </c>
      <c r="AB39">
        <v>75.043999999999997</v>
      </c>
      <c r="AC39">
        <v>75.966999999999999</v>
      </c>
      <c r="AD39">
        <v>52.015999999999998</v>
      </c>
      <c r="AE39">
        <v>52.966000000000001</v>
      </c>
      <c r="AF39">
        <v>62.280999999999999</v>
      </c>
      <c r="AG39">
        <v>81.132000000000005</v>
      </c>
      <c r="AH39">
        <v>93.906999999999996</v>
      </c>
      <c r="AI39">
        <v>82.983000000000004</v>
      </c>
      <c r="AJ39">
        <v>93.784999999999997</v>
      </c>
      <c r="AK39">
        <v>97.722999999999999</v>
      </c>
      <c r="AL39">
        <v>99.507999999999996</v>
      </c>
      <c r="AM39">
        <v>89.613</v>
      </c>
      <c r="AN39">
        <v>125.89400000000001</v>
      </c>
      <c r="AO39">
        <v>110.203</v>
      </c>
      <c r="AP39">
        <v>109.486</v>
      </c>
      <c r="AQ39">
        <v>131.666</v>
      </c>
      <c r="AR39">
        <v>129.04499999999999</v>
      </c>
      <c r="AS39">
        <v>137.45500000000001</v>
      </c>
      <c r="AT39">
        <v>124.416</v>
      </c>
      <c r="AU39">
        <v>128.524</v>
      </c>
      <c r="AV39">
        <v>128.971</v>
      </c>
      <c r="AW39">
        <v>115.33199999999999</v>
      </c>
      <c r="AX39">
        <v>117.194</v>
      </c>
      <c r="AY39">
        <v>112.14700000000001</v>
      </c>
      <c r="AZ39">
        <v>95.781000000000006</v>
      </c>
      <c r="BA39">
        <v>93.088999999999999</v>
      </c>
      <c r="BB39">
        <v>78.25</v>
      </c>
      <c r="BC39">
        <v>68.683999999999997</v>
      </c>
      <c r="BD39">
        <v>67.986000000000004</v>
      </c>
      <c r="BE39">
        <v>60.500999999999998</v>
      </c>
      <c r="BF39">
        <v>56.655000000000001</v>
      </c>
      <c r="BG39">
        <v>55.347999999999999</v>
      </c>
      <c r="BH39">
        <v>52.734999999999999</v>
      </c>
      <c r="BI39">
        <v>51.39</v>
      </c>
      <c r="BJ39">
        <v>121.63500000000001</v>
      </c>
      <c r="BK39">
        <v>110.922</v>
      </c>
      <c r="BL39">
        <v>104.989</v>
      </c>
      <c r="BM39">
        <v>100.251</v>
      </c>
      <c r="BN39">
        <v>72.766000000000005</v>
      </c>
      <c r="BO39">
        <v>60.258000000000003</v>
      </c>
      <c r="BP39">
        <v>61.683</v>
      </c>
      <c r="BQ39">
        <v>72.361999999999995</v>
      </c>
      <c r="BR39">
        <v>65.917000000000002</v>
      </c>
      <c r="BS39">
        <v>114.721</v>
      </c>
      <c r="BT39">
        <v>198.23099999999999</v>
      </c>
      <c r="BU39">
        <v>202.90199999999999</v>
      </c>
      <c r="BV39">
        <v>201.76400000000001</v>
      </c>
      <c r="BW39">
        <v>208.661</v>
      </c>
      <c r="BX39">
        <v>208.00200000000001</v>
      </c>
      <c r="BY39">
        <v>207.65199999999999</v>
      </c>
      <c r="BZ39">
        <v>207.309</v>
      </c>
      <c r="CA39">
        <v>205.33500000000001</v>
      </c>
      <c r="CB39">
        <v>204.48699999999999</v>
      </c>
      <c r="CC39">
        <v>201.48400000000001</v>
      </c>
      <c r="CD39">
        <v>200.31100000000001</v>
      </c>
      <c r="CE39">
        <v>200.11600000000001</v>
      </c>
      <c r="CF39">
        <v>195.58199999999999</v>
      </c>
      <c r="CG39">
        <v>147.24600000000001</v>
      </c>
      <c r="CH39">
        <v>142.56800000000001</v>
      </c>
      <c r="CI39">
        <v>143.43700000000001</v>
      </c>
      <c r="CJ39">
        <v>141.99100000000001</v>
      </c>
      <c r="CK39">
        <v>136.886</v>
      </c>
      <c r="CL39">
        <v>180.416</v>
      </c>
      <c r="CM39">
        <v>181.08799999999999</v>
      </c>
      <c r="CN39">
        <v>179.114</v>
      </c>
      <c r="CO39">
        <v>178.47900000000001</v>
      </c>
      <c r="CP39">
        <v>190.18199999999999</v>
      </c>
      <c r="CQ39">
        <v>188.01900000000001</v>
      </c>
      <c r="CR39">
        <v>187.249</v>
      </c>
      <c r="CS39">
        <v>181.70599999999999</v>
      </c>
      <c r="CT39" s="27">
        <v>12585.280999999995</v>
      </c>
    </row>
    <row r="40" spans="1:98" ht="15" x14ac:dyDescent="0.25">
      <c r="A40" s="13">
        <v>45695</v>
      </c>
      <c r="B40">
        <v>174.31100000000001</v>
      </c>
      <c r="C40">
        <v>180.6</v>
      </c>
      <c r="D40">
        <v>177.488</v>
      </c>
      <c r="E40">
        <v>166.738</v>
      </c>
      <c r="F40">
        <v>155.19999999999999</v>
      </c>
      <c r="G40">
        <v>154.81399999999999</v>
      </c>
      <c r="H40">
        <v>154.684</v>
      </c>
      <c r="I40">
        <v>157.417</v>
      </c>
      <c r="J40">
        <v>154.221</v>
      </c>
      <c r="K40">
        <v>127.42400000000001</v>
      </c>
      <c r="L40">
        <v>127.40900000000001</v>
      </c>
      <c r="M40">
        <v>127.373</v>
      </c>
      <c r="N40">
        <v>127.761</v>
      </c>
      <c r="O40">
        <v>128.12899999999999</v>
      </c>
      <c r="P40">
        <v>128.13200000000001</v>
      </c>
      <c r="Q40">
        <v>128.39599999999999</v>
      </c>
      <c r="R40">
        <v>142.95500000000001</v>
      </c>
      <c r="S40">
        <v>158.04599999999999</v>
      </c>
      <c r="T40">
        <v>156.82400000000001</v>
      </c>
      <c r="U40">
        <v>156.95400000000001</v>
      </c>
      <c r="V40">
        <v>197.61699999999999</v>
      </c>
      <c r="W40">
        <v>177.072</v>
      </c>
      <c r="X40">
        <v>160.50399999999999</v>
      </c>
      <c r="Y40">
        <v>160.124</v>
      </c>
      <c r="Z40">
        <v>152.41900000000001</v>
      </c>
      <c r="AA40">
        <v>100.444</v>
      </c>
      <c r="AB40">
        <v>78.116</v>
      </c>
      <c r="AC40">
        <v>70.766000000000005</v>
      </c>
      <c r="AD40">
        <v>64.656000000000006</v>
      </c>
      <c r="AE40">
        <v>63.335999999999999</v>
      </c>
      <c r="AF40">
        <v>65.153000000000006</v>
      </c>
      <c r="AG40">
        <v>66.108000000000004</v>
      </c>
      <c r="AH40">
        <v>49.914000000000001</v>
      </c>
      <c r="AI40">
        <v>51.064999999999998</v>
      </c>
      <c r="AJ40">
        <v>53.216999999999999</v>
      </c>
      <c r="AK40">
        <v>54.139000000000003</v>
      </c>
      <c r="AL40">
        <v>58.47</v>
      </c>
      <c r="AM40">
        <v>57.814999999999998</v>
      </c>
      <c r="AN40">
        <v>56.981000000000002</v>
      </c>
      <c r="AO40">
        <v>55.485999999999997</v>
      </c>
      <c r="AP40">
        <v>51.703000000000003</v>
      </c>
      <c r="AQ40">
        <v>55.569000000000003</v>
      </c>
      <c r="AR40">
        <v>55.511000000000003</v>
      </c>
      <c r="AS40">
        <v>69.875</v>
      </c>
      <c r="AT40">
        <v>97.177999999999997</v>
      </c>
      <c r="AU40">
        <v>130.363</v>
      </c>
      <c r="AV40">
        <v>126.82299999999999</v>
      </c>
      <c r="AW40">
        <v>105.357</v>
      </c>
      <c r="AX40">
        <v>60.113</v>
      </c>
      <c r="AY40">
        <v>55.466999999999999</v>
      </c>
      <c r="AZ40">
        <v>46.576000000000001</v>
      </c>
      <c r="BA40">
        <v>35.744999999999997</v>
      </c>
      <c r="BB40">
        <v>36.470999999999997</v>
      </c>
      <c r="BC40">
        <v>27.617999999999999</v>
      </c>
      <c r="BD40">
        <v>60.673999999999999</v>
      </c>
      <c r="BE40">
        <v>71.838999999999999</v>
      </c>
      <c r="BF40">
        <v>68.906999999999996</v>
      </c>
      <c r="BG40">
        <v>59.713999999999999</v>
      </c>
      <c r="BH40">
        <v>68.646000000000001</v>
      </c>
      <c r="BI40">
        <v>70.947000000000003</v>
      </c>
      <c r="BJ40">
        <v>108.914</v>
      </c>
      <c r="BK40">
        <v>96.783000000000001</v>
      </c>
      <c r="BL40">
        <v>97.477000000000004</v>
      </c>
      <c r="BM40">
        <v>93.513000000000005</v>
      </c>
      <c r="BN40">
        <v>89.376000000000005</v>
      </c>
      <c r="BO40">
        <v>80.375</v>
      </c>
      <c r="BP40">
        <v>62.585999999999999</v>
      </c>
      <c r="BQ40">
        <v>68.968000000000004</v>
      </c>
      <c r="BR40">
        <v>49.250999999999998</v>
      </c>
      <c r="BS40">
        <v>67.974000000000004</v>
      </c>
      <c r="BT40">
        <v>124.95399999999999</v>
      </c>
      <c r="BU40">
        <v>130.071</v>
      </c>
      <c r="BV40">
        <v>127.416</v>
      </c>
      <c r="BW40">
        <v>127.35</v>
      </c>
      <c r="BX40">
        <v>125.672</v>
      </c>
      <c r="BY40">
        <v>128.59899999999999</v>
      </c>
      <c r="BZ40">
        <v>128.90799999999999</v>
      </c>
      <c r="CA40">
        <v>128.666</v>
      </c>
      <c r="CB40">
        <v>128.4</v>
      </c>
      <c r="CC40">
        <v>126.95399999999999</v>
      </c>
      <c r="CD40">
        <v>125.43300000000001</v>
      </c>
      <c r="CE40">
        <v>124.703</v>
      </c>
      <c r="CF40">
        <v>124.756</v>
      </c>
      <c r="CG40">
        <v>124.848</v>
      </c>
      <c r="CH40">
        <v>125.325</v>
      </c>
      <c r="CI40">
        <v>125.157</v>
      </c>
      <c r="CJ40">
        <v>136.40299999999999</v>
      </c>
      <c r="CK40">
        <v>154.18199999999999</v>
      </c>
      <c r="CL40">
        <v>180.28299999999999</v>
      </c>
      <c r="CM40">
        <v>182.30600000000001</v>
      </c>
      <c r="CN40">
        <v>181.798</v>
      </c>
      <c r="CO40">
        <v>182.26300000000001</v>
      </c>
      <c r="CP40">
        <v>194.227</v>
      </c>
      <c r="CQ40">
        <v>192.785</v>
      </c>
      <c r="CR40">
        <v>183.554</v>
      </c>
      <c r="CS40">
        <v>174.18899999999999</v>
      </c>
      <c r="CT40" s="27">
        <v>10737.793000000005</v>
      </c>
    </row>
    <row r="41" spans="1:98" ht="15" x14ac:dyDescent="0.25">
      <c r="A41" s="13">
        <v>45696</v>
      </c>
      <c r="B41">
        <v>163.29</v>
      </c>
      <c r="C41">
        <v>156.93700000000001</v>
      </c>
      <c r="D41">
        <v>123.21599999999999</v>
      </c>
      <c r="E41">
        <v>118.29600000000001</v>
      </c>
      <c r="F41">
        <v>118.52800000000001</v>
      </c>
      <c r="G41">
        <v>118.08</v>
      </c>
      <c r="H41">
        <v>116.89</v>
      </c>
      <c r="I41">
        <v>115.256</v>
      </c>
      <c r="J41">
        <v>115.488</v>
      </c>
      <c r="K41">
        <v>115.059</v>
      </c>
      <c r="L41">
        <v>115.221</v>
      </c>
      <c r="M41">
        <v>115.16800000000001</v>
      </c>
      <c r="N41">
        <v>115.08799999999999</v>
      </c>
      <c r="O41">
        <v>112.535</v>
      </c>
      <c r="P41">
        <v>112.399</v>
      </c>
      <c r="Q41">
        <v>112.66</v>
      </c>
      <c r="R41">
        <v>112.327</v>
      </c>
      <c r="S41">
        <v>112.63</v>
      </c>
      <c r="T41">
        <v>112.35</v>
      </c>
      <c r="U41">
        <v>111.884</v>
      </c>
      <c r="V41">
        <v>193.31399999999999</v>
      </c>
      <c r="W41">
        <v>187.00200000000001</v>
      </c>
      <c r="X41">
        <v>163.751</v>
      </c>
      <c r="Y41">
        <v>152.12799999999999</v>
      </c>
      <c r="Z41">
        <v>114.334</v>
      </c>
      <c r="AA41">
        <v>58.837000000000003</v>
      </c>
      <c r="AB41">
        <v>37.100999999999999</v>
      </c>
      <c r="AC41">
        <v>34.137</v>
      </c>
      <c r="AD41">
        <v>31.222000000000001</v>
      </c>
      <c r="AE41">
        <v>30.193999999999999</v>
      </c>
      <c r="AF41">
        <v>29.335999999999999</v>
      </c>
      <c r="AG41">
        <v>55.198999999999998</v>
      </c>
      <c r="AH41">
        <v>59.613</v>
      </c>
      <c r="AI41">
        <v>59.969000000000001</v>
      </c>
      <c r="AJ41">
        <v>60.112000000000002</v>
      </c>
      <c r="AK41">
        <v>58.682000000000002</v>
      </c>
      <c r="AL41">
        <v>63.13</v>
      </c>
      <c r="AM41">
        <v>57.226999999999997</v>
      </c>
      <c r="AN41">
        <v>63.109000000000002</v>
      </c>
      <c r="AO41">
        <v>56.198</v>
      </c>
      <c r="AP41">
        <v>50.933999999999997</v>
      </c>
      <c r="AQ41">
        <v>50.747999999999998</v>
      </c>
      <c r="AR41">
        <v>50.006999999999998</v>
      </c>
      <c r="AS41">
        <v>50.646000000000001</v>
      </c>
      <c r="AT41">
        <v>53.930999999999997</v>
      </c>
      <c r="AU41">
        <v>78.948999999999998</v>
      </c>
      <c r="AV41">
        <v>86.903999999999996</v>
      </c>
      <c r="AW41">
        <v>60.972999999999999</v>
      </c>
      <c r="AX41">
        <v>59.149000000000001</v>
      </c>
      <c r="AY41">
        <v>44.511000000000003</v>
      </c>
      <c r="AZ41">
        <v>37.932000000000002</v>
      </c>
      <c r="BA41">
        <v>26.507000000000001</v>
      </c>
      <c r="BB41">
        <v>24.989000000000001</v>
      </c>
      <c r="BC41">
        <v>26.119</v>
      </c>
      <c r="BD41">
        <v>29.108000000000001</v>
      </c>
      <c r="BE41">
        <v>26.657</v>
      </c>
      <c r="BF41">
        <v>25.95</v>
      </c>
      <c r="BG41">
        <v>34.07</v>
      </c>
      <c r="BH41">
        <v>39.231000000000002</v>
      </c>
      <c r="BI41">
        <v>37.828000000000003</v>
      </c>
      <c r="BJ41">
        <v>106.139</v>
      </c>
      <c r="BK41">
        <v>106.54300000000001</v>
      </c>
      <c r="BL41">
        <v>106.806</v>
      </c>
      <c r="BM41">
        <v>95.052999999999997</v>
      </c>
      <c r="BN41">
        <v>93.725999999999999</v>
      </c>
      <c r="BO41">
        <v>67.09</v>
      </c>
      <c r="BP41">
        <v>60.612000000000002</v>
      </c>
      <c r="BQ41">
        <v>65.296000000000006</v>
      </c>
      <c r="BR41">
        <v>77.194000000000003</v>
      </c>
      <c r="BS41">
        <v>74.099000000000004</v>
      </c>
      <c r="BT41">
        <v>120.908</v>
      </c>
      <c r="BU41">
        <v>133.94900000000001</v>
      </c>
      <c r="BV41">
        <v>132.24100000000001</v>
      </c>
      <c r="BW41">
        <v>130.608</v>
      </c>
      <c r="BX41">
        <v>128.56399999999999</v>
      </c>
      <c r="BY41">
        <v>127.423</v>
      </c>
      <c r="BZ41">
        <v>127.246</v>
      </c>
      <c r="CA41">
        <v>127.538</v>
      </c>
      <c r="CB41">
        <v>128.363</v>
      </c>
      <c r="CC41">
        <v>129.524</v>
      </c>
      <c r="CD41">
        <v>130.155</v>
      </c>
      <c r="CE41">
        <v>130.37799999999999</v>
      </c>
      <c r="CF41">
        <v>129.49799999999999</v>
      </c>
      <c r="CG41">
        <v>133.274</v>
      </c>
      <c r="CH41">
        <v>158.566</v>
      </c>
      <c r="CI41">
        <v>156.691</v>
      </c>
      <c r="CJ41">
        <v>156.172</v>
      </c>
      <c r="CK41">
        <v>152.995</v>
      </c>
      <c r="CL41">
        <v>178.10599999999999</v>
      </c>
      <c r="CM41">
        <v>178.393</v>
      </c>
      <c r="CN41">
        <v>177.63399999999999</v>
      </c>
      <c r="CO41">
        <v>177.52199999999999</v>
      </c>
      <c r="CP41">
        <v>189.93899999999999</v>
      </c>
      <c r="CQ41">
        <v>185.72399999999999</v>
      </c>
      <c r="CR41">
        <v>186.10499999999999</v>
      </c>
      <c r="CS41">
        <v>184.40899999999999</v>
      </c>
      <c r="CT41" s="27">
        <v>9597.5229999999992</v>
      </c>
    </row>
    <row r="42" spans="1:98" ht="15" x14ac:dyDescent="0.25">
      <c r="A42" s="13">
        <v>45697</v>
      </c>
      <c r="B42">
        <v>148.29599999999999</v>
      </c>
      <c r="C42">
        <v>134.416</v>
      </c>
      <c r="D42">
        <v>127.694</v>
      </c>
      <c r="E42">
        <v>113.291</v>
      </c>
      <c r="F42">
        <v>112.605</v>
      </c>
      <c r="G42">
        <v>111.78100000000001</v>
      </c>
      <c r="H42">
        <v>111.672</v>
      </c>
      <c r="I42">
        <v>112.593</v>
      </c>
      <c r="J42">
        <v>112.20699999999999</v>
      </c>
      <c r="K42">
        <v>112.857</v>
      </c>
      <c r="L42">
        <v>112.31100000000001</v>
      </c>
      <c r="M42">
        <v>112.15600000000001</v>
      </c>
      <c r="N42">
        <v>112.068</v>
      </c>
      <c r="O42">
        <v>112.04</v>
      </c>
      <c r="P42">
        <v>111.91800000000001</v>
      </c>
      <c r="Q42">
        <v>112.158</v>
      </c>
      <c r="R42">
        <v>112.438</v>
      </c>
      <c r="S42">
        <v>112.059</v>
      </c>
      <c r="T42">
        <v>112.071</v>
      </c>
      <c r="U42">
        <v>111.983</v>
      </c>
      <c r="V42">
        <v>187.149</v>
      </c>
      <c r="W42">
        <v>165.07</v>
      </c>
      <c r="X42">
        <v>131.35400000000001</v>
      </c>
      <c r="Y42">
        <v>118.09399999999999</v>
      </c>
      <c r="Z42">
        <v>107.083</v>
      </c>
      <c r="AA42">
        <v>55.78</v>
      </c>
      <c r="AB42">
        <v>42.405000000000001</v>
      </c>
      <c r="AC42">
        <v>58.48</v>
      </c>
      <c r="AD42">
        <v>70.117999999999995</v>
      </c>
      <c r="AE42">
        <v>76.236999999999995</v>
      </c>
      <c r="AF42">
        <v>79.739999999999995</v>
      </c>
      <c r="AG42">
        <v>96.350999999999999</v>
      </c>
      <c r="AH42">
        <v>142.39500000000001</v>
      </c>
      <c r="AI42">
        <v>151.13200000000001</v>
      </c>
      <c r="AJ42">
        <v>155.91999999999999</v>
      </c>
      <c r="AK42">
        <v>154.5</v>
      </c>
      <c r="AL42">
        <v>158.18799999999999</v>
      </c>
      <c r="AM42">
        <v>160.63499999999999</v>
      </c>
      <c r="AN42">
        <v>158.24600000000001</v>
      </c>
      <c r="AO42">
        <v>154.47</v>
      </c>
      <c r="AP42">
        <v>155.876</v>
      </c>
      <c r="AQ42">
        <v>162.25</v>
      </c>
      <c r="AR42">
        <v>166.785</v>
      </c>
      <c r="AS42">
        <v>155.43700000000001</v>
      </c>
      <c r="AT42">
        <v>152.81299999999999</v>
      </c>
      <c r="AU42">
        <v>147.81399999999999</v>
      </c>
      <c r="AV42">
        <v>135.17099999999999</v>
      </c>
      <c r="AW42">
        <v>125.383</v>
      </c>
      <c r="AX42">
        <v>136.303</v>
      </c>
      <c r="AY42">
        <v>151.56700000000001</v>
      </c>
      <c r="AZ42">
        <v>153.19300000000001</v>
      </c>
      <c r="BA42">
        <v>142.70500000000001</v>
      </c>
      <c r="BB42">
        <v>142.49199999999999</v>
      </c>
      <c r="BC42">
        <v>138.04300000000001</v>
      </c>
      <c r="BD42">
        <v>121.63</v>
      </c>
      <c r="BE42">
        <v>99.046000000000006</v>
      </c>
      <c r="BF42">
        <v>80.637</v>
      </c>
      <c r="BG42">
        <v>82.588999999999999</v>
      </c>
      <c r="BH42">
        <v>81.204999999999998</v>
      </c>
      <c r="BI42">
        <v>79.188000000000002</v>
      </c>
      <c r="BJ42">
        <v>153.321</v>
      </c>
      <c r="BK42">
        <v>150.602</v>
      </c>
      <c r="BL42">
        <v>128.173</v>
      </c>
      <c r="BM42">
        <v>97.947999999999993</v>
      </c>
      <c r="BN42">
        <v>80.808000000000007</v>
      </c>
      <c r="BO42">
        <v>80.653999999999996</v>
      </c>
      <c r="BP42">
        <v>81.409000000000006</v>
      </c>
      <c r="BQ42">
        <v>74.433000000000007</v>
      </c>
      <c r="BR42">
        <v>80.233000000000004</v>
      </c>
      <c r="BS42">
        <v>94.275000000000006</v>
      </c>
      <c r="BT42">
        <v>145.13499999999999</v>
      </c>
      <c r="BU42">
        <v>159.203</v>
      </c>
      <c r="BV42">
        <v>158.96799999999999</v>
      </c>
      <c r="BW42">
        <v>163.15700000000001</v>
      </c>
      <c r="BX42">
        <v>179.09</v>
      </c>
      <c r="BY42">
        <v>176.83600000000001</v>
      </c>
      <c r="BZ42">
        <v>173.452</v>
      </c>
      <c r="CA42">
        <v>171.114</v>
      </c>
      <c r="CB42">
        <v>169.31399999999999</v>
      </c>
      <c r="CC42">
        <v>165.76300000000001</v>
      </c>
      <c r="CD42">
        <v>154.989</v>
      </c>
      <c r="CE42">
        <v>144.89699999999999</v>
      </c>
      <c r="CF42">
        <v>138.46600000000001</v>
      </c>
      <c r="CG42">
        <v>137.25700000000001</v>
      </c>
      <c r="CH42">
        <v>137.41999999999999</v>
      </c>
      <c r="CI42">
        <v>137.26</v>
      </c>
      <c r="CJ42">
        <v>136.983</v>
      </c>
      <c r="CK42">
        <v>134.78</v>
      </c>
      <c r="CL42">
        <v>173.39</v>
      </c>
      <c r="CM42">
        <v>174.48699999999999</v>
      </c>
      <c r="CN42">
        <v>173.101</v>
      </c>
      <c r="CO42">
        <v>171.91800000000001</v>
      </c>
      <c r="CP42">
        <v>195.62100000000001</v>
      </c>
      <c r="CQ42">
        <v>192.88</v>
      </c>
      <c r="CR42">
        <v>178.67500000000001</v>
      </c>
      <c r="CS42">
        <v>178.08799999999999</v>
      </c>
      <c r="CT42" s="27">
        <v>12596.187999999998</v>
      </c>
    </row>
    <row r="43" spans="1:98" ht="15" x14ac:dyDescent="0.25">
      <c r="A43" s="13">
        <v>45698</v>
      </c>
      <c r="B43">
        <v>172.839</v>
      </c>
      <c r="C43">
        <v>169.447</v>
      </c>
      <c r="D43">
        <v>160.56100000000001</v>
      </c>
      <c r="E43">
        <v>164.68700000000001</v>
      </c>
      <c r="F43">
        <v>163.37200000000001</v>
      </c>
      <c r="G43">
        <v>143.76599999999999</v>
      </c>
      <c r="H43">
        <v>148.98400000000001</v>
      </c>
      <c r="I43">
        <v>145.749</v>
      </c>
      <c r="J43">
        <v>135.703</v>
      </c>
      <c r="K43">
        <v>135.83799999999999</v>
      </c>
      <c r="L43">
        <v>135.87200000000001</v>
      </c>
      <c r="M43">
        <v>135.523</v>
      </c>
      <c r="N43">
        <v>135.68299999999999</v>
      </c>
      <c r="O43">
        <v>135.279</v>
      </c>
      <c r="P43">
        <v>135.108</v>
      </c>
      <c r="Q43">
        <v>135.74199999999999</v>
      </c>
      <c r="R43">
        <v>131.73099999999999</v>
      </c>
      <c r="S43">
        <v>111.08799999999999</v>
      </c>
      <c r="T43">
        <v>110.482</v>
      </c>
      <c r="U43">
        <v>110.602</v>
      </c>
      <c r="V43">
        <v>142.31399999999999</v>
      </c>
      <c r="W43">
        <v>144.959</v>
      </c>
      <c r="X43">
        <v>135.38800000000001</v>
      </c>
      <c r="Y43">
        <v>120.622</v>
      </c>
      <c r="Z43">
        <v>102.666</v>
      </c>
      <c r="AA43">
        <v>55.594000000000001</v>
      </c>
      <c r="AB43">
        <v>51.247</v>
      </c>
      <c r="AC43">
        <v>58.667000000000002</v>
      </c>
      <c r="AD43">
        <v>63.896000000000001</v>
      </c>
      <c r="AE43">
        <v>71.477999999999994</v>
      </c>
      <c r="AF43">
        <v>73.822999999999993</v>
      </c>
      <c r="AG43">
        <v>93.700999999999993</v>
      </c>
      <c r="AH43">
        <v>118.702</v>
      </c>
      <c r="AI43">
        <v>126.122</v>
      </c>
      <c r="AJ43">
        <v>135.03</v>
      </c>
      <c r="AK43">
        <v>140.43</v>
      </c>
      <c r="AL43">
        <v>134.17400000000001</v>
      </c>
      <c r="AM43">
        <v>140.99799999999999</v>
      </c>
      <c r="AN43">
        <v>148.52199999999999</v>
      </c>
      <c r="AO43">
        <v>140.208</v>
      </c>
      <c r="AP43">
        <v>120.346</v>
      </c>
      <c r="AQ43">
        <v>129.226</v>
      </c>
      <c r="AR43">
        <v>130.80799999999999</v>
      </c>
      <c r="AS43">
        <v>128.05199999999999</v>
      </c>
      <c r="AT43">
        <v>128.46600000000001</v>
      </c>
      <c r="AU43">
        <v>101.89100000000001</v>
      </c>
      <c r="AV43">
        <v>110.586</v>
      </c>
      <c r="AW43">
        <v>110.63500000000001</v>
      </c>
      <c r="AX43">
        <v>104.125</v>
      </c>
      <c r="AY43">
        <v>102.67</v>
      </c>
      <c r="AZ43">
        <v>104.244</v>
      </c>
      <c r="BA43">
        <v>111.063</v>
      </c>
      <c r="BB43">
        <v>109.96599999999999</v>
      </c>
      <c r="BC43">
        <v>83.685000000000002</v>
      </c>
      <c r="BD43">
        <v>76.006</v>
      </c>
      <c r="BE43">
        <v>90.233000000000004</v>
      </c>
      <c r="BF43">
        <v>81.241</v>
      </c>
      <c r="BG43">
        <v>77.569000000000003</v>
      </c>
      <c r="BH43">
        <v>76.786000000000001</v>
      </c>
      <c r="BI43">
        <v>71.346999999999994</v>
      </c>
      <c r="BJ43">
        <v>124.12</v>
      </c>
      <c r="BK43">
        <v>116.637</v>
      </c>
      <c r="BL43">
        <v>100.94</v>
      </c>
      <c r="BM43">
        <v>123.443</v>
      </c>
      <c r="BN43">
        <v>116.361</v>
      </c>
      <c r="BO43">
        <v>112.907</v>
      </c>
      <c r="BP43">
        <v>124.81399999999999</v>
      </c>
      <c r="BQ43">
        <v>133.21199999999999</v>
      </c>
      <c r="BR43">
        <v>122.084</v>
      </c>
      <c r="BS43">
        <v>108.693</v>
      </c>
      <c r="BT43">
        <v>154.53200000000001</v>
      </c>
      <c r="BU43">
        <v>162.19200000000001</v>
      </c>
      <c r="BV43">
        <v>151.173</v>
      </c>
      <c r="BW43">
        <v>147.97800000000001</v>
      </c>
      <c r="BX43">
        <v>145.095</v>
      </c>
      <c r="BY43">
        <v>148.13300000000001</v>
      </c>
      <c r="BZ43">
        <v>148.767</v>
      </c>
      <c r="CA43">
        <v>147.15100000000001</v>
      </c>
      <c r="CB43">
        <v>145.90600000000001</v>
      </c>
      <c r="CC43">
        <v>146.86199999999999</v>
      </c>
      <c r="CD43">
        <v>143.07900000000001</v>
      </c>
      <c r="CE43">
        <v>137.249</v>
      </c>
      <c r="CF43">
        <v>136.61500000000001</v>
      </c>
      <c r="CG43">
        <v>134.03899999999999</v>
      </c>
      <c r="CH43">
        <v>133.261</v>
      </c>
      <c r="CI43">
        <v>137.357</v>
      </c>
      <c r="CJ43">
        <v>155.56800000000001</v>
      </c>
      <c r="CK43">
        <v>154.083</v>
      </c>
      <c r="CL43">
        <v>176.80600000000001</v>
      </c>
      <c r="CM43">
        <v>175.27699999999999</v>
      </c>
      <c r="CN43">
        <v>174.06700000000001</v>
      </c>
      <c r="CO43">
        <v>173.79400000000001</v>
      </c>
      <c r="CP43">
        <v>195.78800000000001</v>
      </c>
      <c r="CQ43">
        <v>193.07599999999999</v>
      </c>
      <c r="CR43">
        <v>193.34800000000001</v>
      </c>
      <c r="CS43">
        <v>192.79300000000001</v>
      </c>
      <c r="CT43" s="27">
        <v>12352.741999999998</v>
      </c>
    </row>
    <row r="44" spans="1:98" ht="15" x14ac:dyDescent="0.25">
      <c r="A44" s="13">
        <v>45699</v>
      </c>
      <c r="B44">
        <v>173.36699999999999</v>
      </c>
      <c r="C44">
        <v>167.452</v>
      </c>
      <c r="D44">
        <v>163.19399999999999</v>
      </c>
      <c r="E44">
        <v>154.40700000000001</v>
      </c>
      <c r="F44">
        <v>148.30000000000001</v>
      </c>
      <c r="G44">
        <v>142.98099999999999</v>
      </c>
      <c r="H44">
        <v>141.209</v>
      </c>
      <c r="I44">
        <v>133.87799999999999</v>
      </c>
      <c r="J44">
        <v>133.88900000000001</v>
      </c>
      <c r="K44">
        <v>134.137</v>
      </c>
      <c r="L44">
        <v>133.78</v>
      </c>
      <c r="M44">
        <v>134.34</v>
      </c>
      <c r="N44">
        <v>134.393</v>
      </c>
      <c r="O44">
        <v>114.15900000000001</v>
      </c>
      <c r="P44">
        <v>109.529</v>
      </c>
      <c r="Q44">
        <v>110.075</v>
      </c>
      <c r="R44">
        <v>109.821</v>
      </c>
      <c r="S44">
        <v>109.32599999999999</v>
      </c>
      <c r="T44">
        <v>109.246</v>
      </c>
      <c r="U44">
        <v>109.364</v>
      </c>
      <c r="V44">
        <v>161.54300000000001</v>
      </c>
      <c r="W44">
        <v>132.988</v>
      </c>
      <c r="X44">
        <v>113.405</v>
      </c>
      <c r="Y44">
        <v>114.35899999999999</v>
      </c>
      <c r="Z44">
        <v>98.286000000000001</v>
      </c>
      <c r="AA44">
        <v>52.207999999999998</v>
      </c>
      <c r="AB44">
        <v>43.68</v>
      </c>
      <c r="AC44">
        <v>47.512</v>
      </c>
      <c r="AD44">
        <v>49.05</v>
      </c>
      <c r="AE44">
        <v>55.561</v>
      </c>
      <c r="AF44">
        <v>66.33</v>
      </c>
      <c r="AG44">
        <v>72.463999999999999</v>
      </c>
      <c r="AH44">
        <v>90.83</v>
      </c>
      <c r="AI44">
        <v>103.297</v>
      </c>
      <c r="AJ44">
        <v>96.811000000000007</v>
      </c>
      <c r="AK44">
        <v>102.504</v>
      </c>
      <c r="AL44">
        <v>94.123999999999995</v>
      </c>
      <c r="AM44">
        <v>105.378</v>
      </c>
      <c r="AN44">
        <v>94.366</v>
      </c>
      <c r="AO44">
        <v>90.724999999999994</v>
      </c>
      <c r="AP44">
        <v>108.06</v>
      </c>
      <c r="AQ44">
        <v>121.574</v>
      </c>
      <c r="AR44">
        <v>119.626</v>
      </c>
      <c r="AS44">
        <v>135.15</v>
      </c>
      <c r="AT44">
        <v>144.88300000000001</v>
      </c>
      <c r="AU44">
        <v>149.798</v>
      </c>
      <c r="AV44">
        <v>153.18</v>
      </c>
      <c r="AW44">
        <v>154.55099999999999</v>
      </c>
      <c r="AX44">
        <v>134.30799999999999</v>
      </c>
      <c r="AY44">
        <v>112.11199999999999</v>
      </c>
      <c r="AZ44">
        <v>96.789000000000001</v>
      </c>
      <c r="BA44">
        <v>93.611000000000004</v>
      </c>
      <c r="BB44">
        <v>94.352999999999994</v>
      </c>
      <c r="BC44">
        <v>92.64</v>
      </c>
      <c r="BD44">
        <v>86.944999999999993</v>
      </c>
      <c r="BE44">
        <v>79.218999999999994</v>
      </c>
      <c r="BF44">
        <v>62.427</v>
      </c>
      <c r="BG44">
        <v>59.234000000000002</v>
      </c>
      <c r="BH44">
        <v>59.991</v>
      </c>
      <c r="BI44">
        <v>57.463999999999999</v>
      </c>
      <c r="BJ44">
        <v>114.907</v>
      </c>
      <c r="BK44">
        <v>110.598</v>
      </c>
      <c r="BL44">
        <v>95.447999999999993</v>
      </c>
      <c r="BM44">
        <v>66.769000000000005</v>
      </c>
      <c r="BN44">
        <v>64.623999999999995</v>
      </c>
      <c r="BO44">
        <v>69.206999999999994</v>
      </c>
      <c r="BP44">
        <v>80.793000000000006</v>
      </c>
      <c r="BQ44">
        <v>74.844999999999999</v>
      </c>
      <c r="BR44">
        <v>80.239999999999995</v>
      </c>
      <c r="BS44">
        <v>93.224000000000004</v>
      </c>
      <c r="BT44">
        <v>153.565</v>
      </c>
      <c r="BU44">
        <v>182.529</v>
      </c>
      <c r="BV44">
        <v>168.90199999999999</v>
      </c>
      <c r="BW44">
        <v>160.976</v>
      </c>
      <c r="BX44">
        <v>157.19999999999999</v>
      </c>
      <c r="BY44">
        <v>167.483</v>
      </c>
      <c r="BZ44">
        <v>171.39</v>
      </c>
      <c r="CA44">
        <v>176.65799999999999</v>
      </c>
      <c r="CB44">
        <v>177.51300000000001</v>
      </c>
      <c r="CC44">
        <v>177.815</v>
      </c>
      <c r="CD44">
        <v>177.24</v>
      </c>
      <c r="CE44">
        <v>175.44300000000001</v>
      </c>
      <c r="CF44">
        <v>173.19399999999999</v>
      </c>
      <c r="CG44">
        <v>173.01300000000001</v>
      </c>
      <c r="CH44">
        <v>172.17699999999999</v>
      </c>
      <c r="CI44">
        <v>171.059</v>
      </c>
      <c r="CJ44">
        <v>150.62799999999999</v>
      </c>
      <c r="CK44">
        <v>148.39599999999999</v>
      </c>
      <c r="CL44">
        <v>160.018</v>
      </c>
      <c r="CM44">
        <v>161.11199999999999</v>
      </c>
      <c r="CN44">
        <v>158.352</v>
      </c>
      <c r="CO44">
        <v>153.76499999999999</v>
      </c>
      <c r="CP44">
        <v>190.93199999999999</v>
      </c>
      <c r="CQ44">
        <v>188.98500000000001</v>
      </c>
      <c r="CR44">
        <v>182.46799999999999</v>
      </c>
      <c r="CS44">
        <v>172.49199999999999</v>
      </c>
      <c r="CT44" s="27">
        <v>11822.143000000002</v>
      </c>
    </row>
    <row r="45" spans="1:98" ht="15" x14ac:dyDescent="0.25">
      <c r="A45" s="13">
        <v>45700</v>
      </c>
      <c r="B45">
        <v>168.053</v>
      </c>
      <c r="C45">
        <v>167.167</v>
      </c>
      <c r="D45">
        <v>140.84899999999999</v>
      </c>
      <c r="E45">
        <v>134.08199999999999</v>
      </c>
      <c r="F45">
        <v>134.09100000000001</v>
      </c>
      <c r="G45">
        <v>118.03</v>
      </c>
      <c r="H45">
        <v>118.498</v>
      </c>
      <c r="I45">
        <v>116.934</v>
      </c>
      <c r="J45">
        <v>118.087</v>
      </c>
      <c r="K45">
        <v>118.134</v>
      </c>
      <c r="L45">
        <v>117.35599999999999</v>
      </c>
      <c r="M45">
        <v>117.88200000000001</v>
      </c>
      <c r="N45">
        <v>117.578</v>
      </c>
      <c r="O45">
        <v>117.911</v>
      </c>
      <c r="P45">
        <v>117.131</v>
      </c>
      <c r="Q45">
        <v>117.619</v>
      </c>
      <c r="R45">
        <v>117.462</v>
      </c>
      <c r="S45">
        <v>116.876</v>
      </c>
      <c r="T45">
        <v>116.598</v>
      </c>
      <c r="U45">
        <v>117.023</v>
      </c>
      <c r="V45">
        <v>179.93799999999999</v>
      </c>
      <c r="W45">
        <v>165.32</v>
      </c>
      <c r="X45">
        <v>126.441</v>
      </c>
      <c r="Y45">
        <v>122.584</v>
      </c>
      <c r="Z45">
        <v>101.05200000000001</v>
      </c>
      <c r="AA45">
        <v>57.978999999999999</v>
      </c>
      <c r="AB45">
        <v>54.723999999999997</v>
      </c>
      <c r="AC45">
        <v>59.152000000000001</v>
      </c>
      <c r="AD45">
        <v>66.45</v>
      </c>
      <c r="AE45">
        <v>84.135000000000005</v>
      </c>
      <c r="AF45">
        <v>93.149000000000001</v>
      </c>
      <c r="AG45">
        <v>93.893000000000001</v>
      </c>
      <c r="AH45">
        <v>120.68</v>
      </c>
      <c r="AI45">
        <v>149.964</v>
      </c>
      <c r="AJ45">
        <v>162.709</v>
      </c>
      <c r="AK45">
        <v>163.84200000000001</v>
      </c>
      <c r="AL45">
        <v>173.959</v>
      </c>
      <c r="AM45">
        <v>179.988</v>
      </c>
      <c r="AN45">
        <v>180.60900000000001</v>
      </c>
      <c r="AO45">
        <v>183.87700000000001</v>
      </c>
      <c r="AP45">
        <v>178.15100000000001</v>
      </c>
      <c r="AQ45">
        <v>171.17400000000001</v>
      </c>
      <c r="AR45">
        <v>179.374</v>
      </c>
      <c r="AS45">
        <v>175.88499999999999</v>
      </c>
      <c r="AT45">
        <v>154.673</v>
      </c>
      <c r="AU45">
        <v>145.601</v>
      </c>
      <c r="AV45">
        <v>129.191</v>
      </c>
      <c r="AW45">
        <v>128.53</v>
      </c>
      <c r="AX45">
        <v>118.747</v>
      </c>
      <c r="AY45">
        <v>119.602</v>
      </c>
      <c r="AZ45">
        <v>131.119</v>
      </c>
      <c r="BA45">
        <v>139.59299999999999</v>
      </c>
      <c r="BB45">
        <v>137.47499999999999</v>
      </c>
      <c r="BC45">
        <v>128.614</v>
      </c>
      <c r="BD45">
        <v>124.29600000000001</v>
      </c>
      <c r="BE45">
        <v>119.09099999999999</v>
      </c>
      <c r="BF45">
        <v>72.350999999999999</v>
      </c>
      <c r="BG45">
        <v>60.448</v>
      </c>
      <c r="BH45">
        <v>74.974999999999994</v>
      </c>
      <c r="BI45">
        <v>71.745000000000005</v>
      </c>
      <c r="BJ45">
        <v>123.95699999999999</v>
      </c>
      <c r="BK45">
        <v>90.62</v>
      </c>
      <c r="BL45">
        <v>89.869</v>
      </c>
      <c r="BM45">
        <v>95.754000000000005</v>
      </c>
      <c r="BN45">
        <v>88.918000000000006</v>
      </c>
      <c r="BO45">
        <v>88.363</v>
      </c>
      <c r="BP45">
        <v>86.198999999999998</v>
      </c>
      <c r="BQ45">
        <v>98.117000000000004</v>
      </c>
      <c r="BR45">
        <v>92.619</v>
      </c>
      <c r="BS45">
        <v>105.59</v>
      </c>
      <c r="BT45">
        <v>162.04499999999999</v>
      </c>
      <c r="BU45">
        <v>186.089</v>
      </c>
      <c r="BV45">
        <v>181.792</v>
      </c>
      <c r="BW45">
        <v>176.8</v>
      </c>
      <c r="BX45">
        <v>180.05099999999999</v>
      </c>
      <c r="BY45">
        <v>175.60599999999999</v>
      </c>
      <c r="BZ45">
        <v>178.22</v>
      </c>
      <c r="CA45">
        <v>173.10599999999999</v>
      </c>
      <c r="CB45">
        <v>171.43799999999999</v>
      </c>
      <c r="CC45">
        <v>172.93199999999999</v>
      </c>
      <c r="CD45">
        <v>179.66399999999999</v>
      </c>
      <c r="CE45">
        <v>178.81299999999999</v>
      </c>
      <c r="CF45">
        <v>174.69499999999999</v>
      </c>
      <c r="CG45">
        <v>183.96100000000001</v>
      </c>
      <c r="CH45">
        <v>184.499</v>
      </c>
      <c r="CI45">
        <v>180.93799999999999</v>
      </c>
      <c r="CJ45">
        <v>164.77699999999999</v>
      </c>
      <c r="CK45">
        <v>162.5</v>
      </c>
      <c r="CL45">
        <v>178.71799999999999</v>
      </c>
      <c r="CM45">
        <v>177.43199999999999</v>
      </c>
      <c r="CN45">
        <v>175.208</v>
      </c>
      <c r="CO45">
        <v>174.60599999999999</v>
      </c>
      <c r="CP45">
        <v>184.173</v>
      </c>
      <c r="CQ45">
        <v>183.00299999999999</v>
      </c>
      <c r="CR45">
        <v>183.23500000000001</v>
      </c>
      <c r="CS45">
        <v>182.56399999999999</v>
      </c>
      <c r="CT45" s="27">
        <v>13155.312000000004</v>
      </c>
    </row>
    <row r="46" spans="1:98" ht="15" x14ac:dyDescent="0.25">
      <c r="A46" s="13">
        <v>45701</v>
      </c>
      <c r="B46">
        <v>154.792</v>
      </c>
      <c r="C46">
        <v>141.119</v>
      </c>
      <c r="D46">
        <v>131.49799999999999</v>
      </c>
      <c r="E46">
        <v>119.96</v>
      </c>
      <c r="F46">
        <v>115.93300000000001</v>
      </c>
      <c r="G46">
        <v>115.57299999999999</v>
      </c>
      <c r="H46">
        <v>115.657</v>
      </c>
      <c r="I46">
        <v>114.69</v>
      </c>
      <c r="J46">
        <v>116.137</v>
      </c>
      <c r="K46">
        <v>115.09399999999999</v>
      </c>
      <c r="L46">
        <v>115.157</v>
      </c>
      <c r="M46">
        <v>115.33199999999999</v>
      </c>
      <c r="N46">
        <v>115.164</v>
      </c>
      <c r="O46">
        <v>115.21299999999999</v>
      </c>
      <c r="P46">
        <v>115.72199999999999</v>
      </c>
      <c r="Q46">
        <v>115.42100000000001</v>
      </c>
      <c r="R46">
        <v>115.402</v>
      </c>
      <c r="S46">
        <v>115.334</v>
      </c>
      <c r="T46">
        <v>114.187</v>
      </c>
      <c r="U46">
        <v>114.51600000000001</v>
      </c>
      <c r="V46">
        <v>178.45400000000001</v>
      </c>
      <c r="W46">
        <v>160.77699999999999</v>
      </c>
      <c r="X46">
        <v>135.80099999999999</v>
      </c>
      <c r="Y46">
        <v>120.83</v>
      </c>
      <c r="Z46">
        <v>94.635999999999996</v>
      </c>
      <c r="AA46">
        <v>50.234999999999999</v>
      </c>
      <c r="AB46">
        <v>48.814999999999998</v>
      </c>
      <c r="AC46">
        <v>52.195</v>
      </c>
      <c r="AD46">
        <v>62.902000000000001</v>
      </c>
      <c r="AE46">
        <v>73.515000000000001</v>
      </c>
      <c r="AF46">
        <v>78.132000000000005</v>
      </c>
      <c r="AG46">
        <v>89.694000000000003</v>
      </c>
      <c r="AH46">
        <v>37.758000000000003</v>
      </c>
      <c r="AI46">
        <v>44.304000000000002</v>
      </c>
      <c r="AJ46">
        <v>45.148000000000003</v>
      </c>
      <c r="AK46">
        <v>49.466000000000001</v>
      </c>
      <c r="AL46">
        <v>52.075000000000003</v>
      </c>
      <c r="AM46">
        <v>47.054000000000002</v>
      </c>
      <c r="AN46">
        <v>38.938000000000002</v>
      </c>
      <c r="AO46">
        <v>50.05</v>
      </c>
      <c r="AP46">
        <v>35.417000000000002</v>
      </c>
      <c r="AQ46">
        <v>35.401000000000003</v>
      </c>
      <c r="AR46">
        <v>29.609000000000002</v>
      </c>
      <c r="AS46">
        <v>29.696000000000002</v>
      </c>
      <c r="AT46">
        <v>28.585000000000001</v>
      </c>
      <c r="AU46">
        <v>32.871000000000002</v>
      </c>
      <c r="AV46">
        <v>27.978999999999999</v>
      </c>
      <c r="AW46">
        <v>25.515000000000001</v>
      </c>
      <c r="AX46">
        <v>27.305</v>
      </c>
      <c r="AY46">
        <v>27.093</v>
      </c>
      <c r="AZ46">
        <v>24.2</v>
      </c>
      <c r="BA46">
        <v>35.880000000000003</v>
      </c>
      <c r="BB46">
        <v>33.423999999999999</v>
      </c>
      <c r="BC46">
        <v>24.513000000000002</v>
      </c>
      <c r="BD46">
        <v>25.672999999999998</v>
      </c>
      <c r="BE46">
        <v>23.574000000000002</v>
      </c>
      <c r="BF46">
        <v>21.13</v>
      </c>
      <c r="BG46">
        <v>19.725000000000001</v>
      </c>
      <c r="BH46">
        <v>19.463999999999999</v>
      </c>
      <c r="BI46">
        <v>19.875</v>
      </c>
      <c r="BJ46">
        <v>19.808</v>
      </c>
      <c r="BK46">
        <v>20.719000000000001</v>
      </c>
      <c r="BL46">
        <v>19.097999999999999</v>
      </c>
      <c r="BM46">
        <v>16.268999999999998</v>
      </c>
      <c r="BN46">
        <v>18.016999999999999</v>
      </c>
      <c r="BO46">
        <v>16.952999999999999</v>
      </c>
      <c r="BP46">
        <v>20.646000000000001</v>
      </c>
      <c r="BQ46">
        <v>23.158999999999999</v>
      </c>
      <c r="BR46">
        <v>24.725999999999999</v>
      </c>
      <c r="BS46">
        <v>34.280999999999999</v>
      </c>
      <c r="BT46">
        <v>78.718000000000004</v>
      </c>
      <c r="BU46">
        <v>110.38800000000001</v>
      </c>
      <c r="BV46">
        <v>107.923</v>
      </c>
      <c r="BW46">
        <v>106.715</v>
      </c>
      <c r="BX46">
        <v>106.258</v>
      </c>
      <c r="BY46">
        <v>105.093</v>
      </c>
      <c r="BZ46">
        <v>105.30800000000001</v>
      </c>
      <c r="CA46">
        <v>105.816</v>
      </c>
      <c r="CB46">
        <v>106.126</v>
      </c>
      <c r="CC46">
        <v>105.349</v>
      </c>
      <c r="CD46">
        <v>103.801</v>
      </c>
      <c r="CE46">
        <v>101.29900000000001</v>
      </c>
      <c r="CF46">
        <v>100.011</v>
      </c>
      <c r="CG46">
        <v>99.123000000000005</v>
      </c>
      <c r="CH46">
        <v>97.781000000000006</v>
      </c>
      <c r="CI46">
        <v>97.491</v>
      </c>
      <c r="CJ46">
        <v>97.47</v>
      </c>
      <c r="CK46">
        <v>97.320999999999998</v>
      </c>
      <c r="CL46">
        <v>96.634</v>
      </c>
      <c r="CM46">
        <v>96.331000000000003</v>
      </c>
      <c r="CN46">
        <v>95.783000000000001</v>
      </c>
      <c r="CO46">
        <v>95.619</v>
      </c>
      <c r="CP46">
        <v>95.552999999999997</v>
      </c>
      <c r="CQ46">
        <v>95.531000000000006</v>
      </c>
      <c r="CR46">
        <v>95.561000000000007</v>
      </c>
      <c r="CS46">
        <v>95.563000000000002</v>
      </c>
      <c r="CT46" s="27">
        <v>7261.8509999999997</v>
      </c>
    </row>
    <row r="47" spans="1:98" ht="15" x14ac:dyDescent="0.25">
      <c r="A47" s="13">
        <v>45702</v>
      </c>
      <c r="B47">
        <v>145.52699999999999</v>
      </c>
      <c r="C47">
        <v>133.25</v>
      </c>
      <c r="D47">
        <v>132.208</v>
      </c>
      <c r="E47">
        <v>132.27500000000001</v>
      </c>
      <c r="F47">
        <v>132.511</v>
      </c>
      <c r="G47">
        <v>126.297</v>
      </c>
      <c r="H47">
        <v>113.744</v>
      </c>
      <c r="I47">
        <v>111.435</v>
      </c>
      <c r="J47">
        <v>110.637</v>
      </c>
      <c r="K47">
        <v>110.63200000000001</v>
      </c>
      <c r="L47">
        <v>110.59399999999999</v>
      </c>
      <c r="M47">
        <v>110.59099999999999</v>
      </c>
      <c r="N47">
        <v>110.505</v>
      </c>
      <c r="O47">
        <v>111.02200000000001</v>
      </c>
      <c r="P47">
        <v>110.474</v>
      </c>
      <c r="Q47">
        <v>110.452</v>
      </c>
      <c r="R47">
        <v>110.25700000000001</v>
      </c>
      <c r="S47">
        <v>109.91800000000001</v>
      </c>
      <c r="T47">
        <v>109.56399999999999</v>
      </c>
      <c r="U47">
        <v>109.59399999999999</v>
      </c>
      <c r="V47">
        <v>174.79400000000001</v>
      </c>
      <c r="W47">
        <v>167.756</v>
      </c>
      <c r="X47">
        <v>142.65700000000001</v>
      </c>
      <c r="Y47">
        <v>112.486</v>
      </c>
      <c r="Z47">
        <v>82.738</v>
      </c>
      <c r="AA47">
        <v>39.395000000000003</v>
      </c>
      <c r="AB47">
        <v>27.573</v>
      </c>
      <c r="AC47">
        <v>29.018999999999998</v>
      </c>
      <c r="AD47">
        <v>43.052999999999997</v>
      </c>
      <c r="AE47">
        <v>45.924999999999997</v>
      </c>
      <c r="AF47">
        <v>46.857999999999997</v>
      </c>
      <c r="AG47">
        <v>49.853000000000002</v>
      </c>
      <c r="AH47">
        <v>54.835999999999999</v>
      </c>
      <c r="AI47">
        <v>79.861999999999995</v>
      </c>
      <c r="AJ47">
        <v>81.040000000000006</v>
      </c>
      <c r="AK47">
        <v>83.763999999999996</v>
      </c>
      <c r="AL47">
        <v>91.275000000000006</v>
      </c>
      <c r="AM47">
        <v>92.992999999999995</v>
      </c>
      <c r="AN47">
        <v>95.114999999999995</v>
      </c>
      <c r="AO47">
        <v>98.180999999999997</v>
      </c>
      <c r="AP47">
        <v>110.42700000000001</v>
      </c>
      <c r="AQ47">
        <v>107.803</v>
      </c>
      <c r="AR47">
        <v>107.681</v>
      </c>
      <c r="AS47">
        <v>105.65600000000001</v>
      </c>
      <c r="AT47">
        <v>91.364999999999995</v>
      </c>
      <c r="AU47">
        <v>98.048000000000002</v>
      </c>
      <c r="AV47">
        <v>85.736000000000004</v>
      </c>
      <c r="AW47">
        <v>78.557000000000002</v>
      </c>
      <c r="AX47">
        <v>83.052999999999997</v>
      </c>
      <c r="AY47">
        <v>77.778999999999996</v>
      </c>
      <c r="AZ47">
        <v>75.748999999999995</v>
      </c>
      <c r="BA47">
        <v>73.653999999999996</v>
      </c>
      <c r="BB47">
        <v>69.379000000000005</v>
      </c>
      <c r="BC47">
        <v>61.713000000000001</v>
      </c>
      <c r="BD47">
        <v>53.595999999999997</v>
      </c>
      <c r="BE47">
        <v>49.923999999999999</v>
      </c>
      <c r="BF47">
        <v>49.863999999999997</v>
      </c>
      <c r="BG47">
        <v>50.262999999999998</v>
      </c>
      <c r="BH47">
        <v>63.656999999999996</v>
      </c>
      <c r="BI47">
        <v>63.253999999999998</v>
      </c>
      <c r="BJ47">
        <v>95.745999999999995</v>
      </c>
      <c r="BK47">
        <v>104.75</v>
      </c>
      <c r="BL47">
        <v>97.728999999999999</v>
      </c>
      <c r="BM47">
        <v>86.912999999999997</v>
      </c>
      <c r="BN47">
        <v>71.846000000000004</v>
      </c>
      <c r="BO47">
        <v>70.278000000000006</v>
      </c>
      <c r="BP47">
        <v>57.878999999999998</v>
      </c>
      <c r="BQ47">
        <v>48.366</v>
      </c>
      <c r="BR47">
        <v>39.985999999999997</v>
      </c>
      <c r="BS47">
        <v>48.48</v>
      </c>
      <c r="BT47">
        <v>95.096000000000004</v>
      </c>
      <c r="BU47">
        <v>128.08600000000001</v>
      </c>
      <c r="BV47">
        <v>127.077</v>
      </c>
      <c r="BW47">
        <v>124.49299999999999</v>
      </c>
      <c r="BX47">
        <v>126.146</v>
      </c>
      <c r="BY47">
        <v>128.86699999999999</v>
      </c>
      <c r="BZ47">
        <v>125.916</v>
      </c>
      <c r="CA47">
        <v>124.693</v>
      </c>
      <c r="CB47">
        <v>125.02800000000001</v>
      </c>
      <c r="CC47">
        <v>125.586</v>
      </c>
      <c r="CD47">
        <v>125.357</v>
      </c>
      <c r="CE47">
        <v>124.721</v>
      </c>
      <c r="CF47">
        <v>124.922</v>
      </c>
      <c r="CG47">
        <v>125.251</v>
      </c>
      <c r="CH47">
        <v>124.961</v>
      </c>
      <c r="CI47">
        <v>125.56399999999999</v>
      </c>
      <c r="CJ47">
        <v>125.961</v>
      </c>
      <c r="CK47">
        <v>124.14100000000001</v>
      </c>
      <c r="CL47">
        <v>171.631</v>
      </c>
      <c r="CM47">
        <v>171.286</v>
      </c>
      <c r="CN47">
        <v>169.428</v>
      </c>
      <c r="CO47">
        <v>169.40700000000001</v>
      </c>
      <c r="CP47">
        <v>181.83500000000001</v>
      </c>
      <c r="CQ47">
        <v>180.88499999999999</v>
      </c>
      <c r="CR47">
        <v>180.982</v>
      </c>
      <c r="CS47">
        <v>181.00399999999999</v>
      </c>
      <c r="CT47" s="27">
        <v>9908.1149999999943</v>
      </c>
    </row>
    <row r="48" spans="1:98" ht="15" x14ac:dyDescent="0.25">
      <c r="A48" s="13">
        <v>45703</v>
      </c>
      <c r="B48">
        <v>166.934</v>
      </c>
      <c r="C48">
        <v>151.41900000000001</v>
      </c>
      <c r="D48">
        <v>127.048</v>
      </c>
      <c r="E48">
        <v>126.952</v>
      </c>
      <c r="F48">
        <v>127.586</v>
      </c>
      <c r="G48">
        <v>127.152</v>
      </c>
      <c r="H48">
        <v>118.20399999999999</v>
      </c>
      <c r="I48">
        <v>112.373</v>
      </c>
      <c r="J48">
        <v>111.557</v>
      </c>
      <c r="K48">
        <v>111.86499999999999</v>
      </c>
      <c r="L48">
        <v>111.98699999999999</v>
      </c>
      <c r="M48">
        <v>111.76300000000001</v>
      </c>
      <c r="N48">
        <v>110.958</v>
      </c>
      <c r="O48">
        <v>110.589</v>
      </c>
      <c r="P48">
        <v>110.83799999999999</v>
      </c>
      <c r="Q48">
        <v>110.958</v>
      </c>
      <c r="R48">
        <v>110.893</v>
      </c>
      <c r="S48">
        <v>110.48</v>
      </c>
      <c r="T48">
        <v>110.384</v>
      </c>
      <c r="U48">
        <v>110.694</v>
      </c>
      <c r="V48">
        <v>186.80600000000001</v>
      </c>
      <c r="W48">
        <v>168.73500000000001</v>
      </c>
      <c r="X48">
        <v>154.30699999999999</v>
      </c>
      <c r="Y48">
        <v>146.11600000000001</v>
      </c>
      <c r="Z48">
        <v>111.922</v>
      </c>
      <c r="AA48">
        <v>69.305999999999997</v>
      </c>
      <c r="AB48">
        <v>57.505000000000003</v>
      </c>
      <c r="AC48">
        <v>55.054000000000002</v>
      </c>
      <c r="AD48">
        <v>44.23</v>
      </c>
      <c r="AE48">
        <v>31.254999999999999</v>
      </c>
      <c r="AF48">
        <v>31.016999999999999</v>
      </c>
      <c r="AG48">
        <v>31.530999999999999</v>
      </c>
      <c r="AH48">
        <v>32.020000000000003</v>
      </c>
      <c r="AI48">
        <v>32.231000000000002</v>
      </c>
      <c r="AJ48">
        <v>32.020000000000003</v>
      </c>
      <c r="AK48">
        <v>53.508000000000003</v>
      </c>
      <c r="AL48">
        <v>55.337000000000003</v>
      </c>
      <c r="AM48">
        <v>55.695</v>
      </c>
      <c r="AN48">
        <v>55.454000000000001</v>
      </c>
      <c r="AO48">
        <v>55.448</v>
      </c>
      <c r="AP48">
        <v>46.594000000000001</v>
      </c>
      <c r="AQ48">
        <v>44.584000000000003</v>
      </c>
      <c r="AR48">
        <v>43.140999999999998</v>
      </c>
      <c r="AS48">
        <v>43.454999999999998</v>
      </c>
      <c r="AT48">
        <v>46.442999999999998</v>
      </c>
      <c r="AU48">
        <v>46.526000000000003</v>
      </c>
      <c r="AV48">
        <v>47.802999999999997</v>
      </c>
      <c r="AW48">
        <v>62.875999999999998</v>
      </c>
      <c r="AX48">
        <v>72.921000000000006</v>
      </c>
      <c r="AY48">
        <v>72.566000000000003</v>
      </c>
      <c r="AZ48">
        <v>63.253</v>
      </c>
      <c r="BA48">
        <v>48.104999999999997</v>
      </c>
      <c r="BB48">
        <v>34.491999999999997</v>
      </c>
      <c r="BC48">
        <v>32.814</v>
      </c>
      <c r="BD48">
        <v>32.198999999999998</v>
      </c>
      <c r="BE48">
        <v>28.077999999999999</v>
      </c>
      <c r="BF48">
        <v>22.626999999999999</v>
      </c>
      <c r="BG48">
        <v>21.126999999999999</v>
      </c>
      <c r="BH48">
        <v>21.943000000000001</v>
      </c>
      <c r="BI48">
        <v>22.677</v>
      </c>
      <c r="BJ48">
        <v>89.918999999999997</v>
      </c>
      <c r="BK48">
        <v>83.442999999999998</v>
      </c>
      <c r="BL48">
        <v>86.259</v>
      </c>
      <c r="BM48">
        <v>86.527000000000001</v>
      </c>
      <c r="BN48">
        <v>79.86</v>
      </c>
      <c r="BO48">
        <v>60.508000000000003</v>
      </c>
      <c r="BP48">
        <v>59.860999999999997</v>
      </c>
      <c r="BQ48">
        <v>62.067</v>
      </c>
      <c r="BR48">
        <v>72.45</v>
      </c>
      <c r="BS48">
        <v>80.194000000000003</v>
      </c>
      <c r="BT48">
        <v>114.34699999999999</v>
      </c>
      <c r="BU48">
        <v>127.425</v>
      </c>
      <c r="BV48">
        <v>128.749</v>
      </c>
      <c r="BW48">
        <v>128.20599999999999</v>
      </c>
      <c r="BX48">
        <v>126.87</v>
      </c>
      <c r="BY48">
        <v>128.56899999999999</v>
      </c>
      <c r="BZ48">
        <v>145.26300000000001</v>
      </c>
      <c r="CA48">
        <v>151.572</v>
      </c>
      <c r="CB48">
        <v>149.334</v>
      </c>
      <c r="CC48">
        <v>149.66999999999999</v>
      </c>
      <c r="CD48">
        <v>148.80199999999999</v>
      </c>
      <c r="CE48">
        <v>149.16999999999999</v>
      </c>
      <c r="CF48">
        <v>147.55799999999999</v>
      </c>
      <c r="CG48">
        <v>149.29499999999999</v>
      </c>
      <c r="CH48">
        <v>150.524</v>
      </c>
      <c r="CI48">
        <v>150.62200000000001</v>
      </c>
      <c r="CJ48">
        <v>150.03100000000001</v>
      </c>
      <c r="CK48">
        <v>143.387</v>
      </c>
      <c r="CL48">
        <v>148.31100000000001</v>
      </c>
      <c r="CM48">
        <v>148.392</v>
      </c>
      <c r="CN48">
        <v>147.43899999999999</v>
      </c>
      <c r="CO48">
        <v>147.33500000000001</v>
      </c>
      <c r="CP48">
        <v>184.28100000000001</v>
      </c>
      <c r="CQ48">
        <v>184.00700000000001</v>
      </c>
      <c r="CR48">
        <v>191.685</v>
      </c>
      <c r="CS48">
        <v>197.27799999999999</v>
      </c>
      <c r="CT48" s="27">
        <v>9353.5650000000005</v>
      </c>
    </row>
    <row r="49" spans="1:98" ht="15" x14ac:dyDescent="0.25">
      <c r="A49" s="13">
        <v>45704</v>
      </c>
      <c r="B49">
        <v>194.30199999999999</v>
      </c>
      <c r="C49">
        <v>178.77500000000001</v>
      </c>
      <c r="D49">
        <v>153.77799999999999</v>
      </c>
      <c r="E49">
        <v>143.44499999999999</v>
      </c>
      <c r="F49">
        <v>143.792</v>
      </c>
      <c r="G49">
        <v>161.82900000000001</v>
      </c>
      <c r="H49">
        <v>150.595</v>
      </c>
      <c r="I49">
        <v>148.10400000000001</v>
      </c>
      <c r="J49">
        <v>144.715</v>
      </c>
      <c r="K49">
        <v>146.566</v>
      </c>
      <c r="L49">
        <v>133.61099999999999</v>
      </c>
      <c r="M49">
        <v>133.80000000000001</v>
      </c>
      <c r="N49">
        <v>133.506</v>
      </c>
      <c r="O49">
        <v>132.577</v>
      </c>
      <c r="P49">
        <v>132.78700000000001</v>
      </c>
      <c r="Q49">
        <v>133.28399999999999</v>
      </c>
      <c r="R49">
        <v>132.553</v>
      </c>
      <c r="S49">
        <v>127.288</v>
      </c>
      <c r="T49">
        <v>108.193</v>
      </c>
      <c r="U49">
        <v>107.938</v>
      </c>
      <c r="V49">
        <v>146.13200000000001</v>
      </c>
      <c r="W49">
        <v>122.547</v>
      </c>
      <c r="X49">
        <v>116.768</v>
      </c>
      <c r="Y49">
        <v>115.387</v>
      </c>
      <c r="Z49">
        <v>73.08</v>
      </c>
      <c r="AA49">
        <v>37.180999999999997</v>
      </c>
      <c r="AB49">
        <v>37.216000000000001</v>
      </c>
      <c r="AC49">
        <v>45.951000000000001</v>
      </c>
      <c r="AD49">
        <v>52.268000000000001</v>
      </c>
      <c r="AE49">
        <v>55.860999999999997</v>
      </c>
      <c r="AF49">
        <v>65.75</v>
      </c>
      <c r="AG49">
        <v>79.197999999999993</v>
      </c>
      <c r="AH49">
        <v>95.256</v>
      </c>
      <c r="AI49">
        <v>91.956000000000003</v>
      </c>
      <c r="AJ49">
        <v>92.364999999999995</v>
      </c>
      <c r="AK49">
        <v>90.941000000000003</v>
      </c>
      <c r="AL49">
        <v>93.707999999999998</v>
      </c>
      <c r="AM49">
        <v>95.807000000000002</v>
      </c>
      <c r="AN49">
        <v>109.723</v>
      </c>
      <c r="AO49">
        <v>122.735</v>
      </c>
      <c r="AP49">
        <v>124.57899999999999</v>
      </c>
      <c r="AQ49">
        <v>122.645</v>
      </c>
      <c r="AR49">
        <v>132.07</v>
      </c>
      <c r="AS49">
        <v>145.31200000000001</v>
      </c>
      <c r="AT49">
        <v>145.351</v>
      </c>
      <c r="AU49">
        <v>143.28399999999999</v>
      </c>
      <c r="AV49">
        <v>131.584</v>
      </c>
      <c r="AW49">
        <v>103.501</v>
      </c>
      <c r="AX49">
        <v>97.21</v>
      </c>
      <c r="AY49">
        <v>93.084999999999994</v>
      </c>
      <c r="AZ49">
        <v>81.388000000000005</v>
      </c>
      <c r="BA49">
        <v>78.659000000000006</v>
      </c>
      <c r="BB49">
        <v>79.680999999999997</v>
      </c>
      <c r="BC49">
        <v>70.766000000000005</v>
      </c>
      <c r="BD49">
        <v>63.067999999999998</v>
      </c>
      <c r="BE49">
        <v>59.947000000000003</v>
      </c>
      <c r="BF49">
        <v>59.222000000000001</v>
      </c>
      <c r="BG49">
        <v>58.642000000000003</v>
      </c>
      <c r="BH49">
        <v>54.152999999999999</v>
      </c>
      <c r="BI49">
        <v>52.914999999999999</v>
      </c>
      <c r="BJ49">
        <v>116.605</v>
      </c>
      <c r="BK49">
        <v>110.175</v>
      </c>
      <c r="BL49">
        <v>110.88800000000001</v>
      </c>
      <c r="BM49">
        <v>109.27200000000001</v>
      </c>
      <c r="BN49">
        <v>101.879</v>
      </c>
      <c r="BO49">
        <v>98.195999999999998</v>
      </c>
      <c r="BP49">
        <v>99.584999999999994</v>
      </c>
      <c r="BQ49">
        <v>105.735</v>
      </c>
      <c r="BR49">
        <v>78.063000000000002</v>
      </c>
      <c r="BS49">
        <v>82.460999999999999</v>
      </c>
      <c r="BT49">
        <v>133.09299999999999</v>
      </c>
      <c r="BU49">
        <v>172.47499999999999</v>
      </c>
      <c r="BV49">
        <v>168.839</v>
      </c>
      <c r="BW49">
        <v>166.08099999999999</v>
      </c>
      <c r="BX49">
        <v>165.33699999999999</v>
      </c>
      <c r="BY49">
        <v>165.286</v>
      </c>
      <c r="BZ49">
        <v>170.39599999999999</v>
      </c>
      <c r="CA49">
        <v>166.36500000000001</v>
      </c>
      <c r="CB49">
        <v>166.24600000000001</v>
      </c>
      <c r="CC49">
        <v>164.328</v>
      </c>
      <c r="CD49">
        <v>162.91800000000001</v>
      </c>
      <c r="CE49">
        <v>144.38300000000001</v>
      </c>
      <c r="CF49">
        <v>138.83500000000001</v>
      </c>
      <c r="CG49">
        <v>136.93</v>
      </c>
      <c r="CH49">
        <v>152.63999999999999</v>
      </c>
      <c r="CI49">
        <v>160.13300000000001</v>
      </c>
      <c r="CJ49">
        <v>160.94900000000001</v>
      </c>
      <c r="CK49">
        <v>160.02699999999999</v>
      </c>
      <c r="CL49">
        <v>178.72900000000001</v>
      </c>
      <c r="CM49">
        <v>176.999</v>
      </c>
      <c r="CN49">
        <v>174.96199999999999</v>
      </c>
      <c r="CO49">
        <v>173.44399999999999</v>
      </c>
      <c r="CP49">
        <v>184.4</v>
      </c>
      <c r="CQ49">
        <v>184.59200000000001</v>
      </c>
      <c r="CR49">
        <v>180.09700000000001</v>
      </c>
      <c r="CS49">
        <v>179.91200000000001</v>
      </c>
      <c r="CT49" s="27">
        <v>11779.584999999994</v>
      </c>
    </row>
    <row r="50" spans="1:98" ht="15" x14ac:dyDescent="0.25">
      <c r="A50" s="13">
        <v>45705</v>
      </c>
      <c r="B50">
        <v>177.90299999999999</v>
      </c>
      <c r="C50">
        <v>177.89</v>
      </c>
      <c r="D50">
        <v>174.64</v>
      </c>
      <c r="E50">
        <v>167.22900000000001</v>
      </c>
      <c r="F50">
        <v>153.54499999999999</v>
      </c>
      <c r="G50">
        <v>148.399</v>
      </c>
      <c r="H50">
        <v>152.83000000000001</v>
      </c>
      <c r="I50">
        <v>149.52799999999999</v>
      </c>
      <c r="J50">
        <v>152.50700000000001</v>
      </c>
      <c r="K50">
        <v>151.935</v>
      </c>
      <c r="L50">
        <v>152.17500000000001</v>
      </c>
      <c r="M50">
        <v>143.565</v>
      </c>
      <c r="N50">
        <v>138.54</v>
      </c>
      <c r="O50">
        <v>139.29</v>
      </c>
      <c r="P50">
        <v>138.46100000000001</v>
      </c>
      <c r="Q50">
        <v>115.00700000000001</v>
      </c>
      <c r="R50">
        <v>114.51300000000001</v>
      </c>
      <c r="S50">
        <v>114.1</v>
      </c>
      <c r="T50">
        <v>113.65300000000001</v>
      </c>
      <c r="U50">
        <v>114.349</v>
      </c>
      <c r="V50">
        <v>153.96</v>
      </c>
      <c r="W50">
        <v>145.072</v>
      </c>
      <c r="X50">
        <v>150.40600000000001</v>
      </c>
      <c r="Y50">
        <v>144.94200000000001</v>
      </c>
      <c r="Z50">
        <v>88.207999999999998</v>
      </c>
      <c r="AA50">
        <v>50.13</v>
      </c>
      <c r="AB50">
        <v>52.238999999999997</v>
      </c>
      <c r="AC50">
        <v>54.548999999999999</v>
      </c>
      <c r="AD50">
        <v>55.639000000000003</v>
      </c>
      <c r="AE50">
        <v>54.329000000000001</v>
      </c>
      <c r="AF50">
        <v>54.968000000000004</v>
      </c>
      <c r="AG50">
        <v>60.837000000000003</v>
      </c>
      <c r="AH50">
        <v>70.274000000000001</v>
      </c>
      <c r="AI50">
        <v>73.983000000000004</v>
      </c>
      <c r="AJ50">
        <v>76.28</v>
      </c>
      <c r="AK50">
        <v>83.477000000000004</v>
      </c>
      <c r="AL50">
        <v>105.78400000000001</v>
      </c>
      <c r="AM50">
        <v>107.64</v>
      </c>
      <c r="AN50">
        <v>106.244</v>
      </c>
      <c r="AO50">
        <v>110.27500000000001</v>
      </c>
      <c r="AP50">
        <v>111.41500000000001</v>
      </c>
      <c r="AQ50">
        <v>111.97499999999999</v>
      </c>
      <c r="AR50">
        <v>108.938</v>
      </c>
      <c r="AS50">
        <v>92.171000000000006</v>
      </c>
      <c r="AT50">
        <v>85.709000000000003</v>
      </c>
      <c r="AU50">
        <v>96.89</v>
      </c>
      <c r="AV50">
        <v>98.731999999999999</v>
      </c>
      <c r="AW50">
        <v>99.626999999999995</v>
      </c>
      <c r="AX50">
        <v>99.072999999999993</v>
      </c>
      <c r="AY50">
        <v>80.509</v>
      </c>
      <c r="AZ50">
        <v>72.048000000000002</v>
      </c>
      <c r="BA50">
        <v>73.763999999999996</v>
      </c>
      <c r="BB50">
        <v>77.394000000000005</v>
      </c>
      <c r="BC50">
        <v>79.644999999999996</v>
      </c>
      <c r="BD50">
        <v>71.108999999999995</v>
      </c>
      <c r="BE50">
        <v>67.811999999999998</v>
      </c>
      <c r="BF50">
        <v>57.134</v>
      </c>
      <c r="BG50">
        <v>60.569000000000003</v>
      </c>
      <c r="BH50">
        <v>60.320999999999998</v>
      </c>
      <c r="BI50">
        <v>65.453000000000003</v>
      </c>
      <c r="BJ50">
        <v>126.43</v>
      </c>
      <c r="BK50">
        <v>116.191</v>
      </c>
      <c r="BL50">
        <v>125.143</v>
      </c>
      <c r="BM50">
        <v>126.005</v>
      </c>
      <c r="BN50">
        <v>120.761</v>
      </c>
      <c r="BO50">
        <v>119.119</v>
      </c>
      <c r="BP50">
        <v>115.965</v>
      </c>
      <c r="BQ50">
        <v>98.191999999999993</v>
      </c>
      <c r="BR50">
        <v>88.224999999999994</v>
      </c>
      <c r="BS50">
        <v>101.962</v>
      </c>
      <c r="BT50">
        <v>158.88399999999999</v>
      </c>
      <c r="BU50">
        <v>201.845</v>
      </c>
      <c r="BV50">
        <v>197.54300000000001</v>
      </c>
      <c r="BW50">
        <v>195.005</v>
      </c>
      <c r="BX50">
        <v>188.84399999999999</v>
      </c>
      <c r="BY50">
        <v>203.06299999999999</v>
      </c>
      <c r="BZ50">
        <v>207.81</v>
      </c>
      <c r="CA50">
        <v>204.06399999999999</v>
      </c>
      <c r="CB50">
        <v>199.982</v>
      </c>
      <c r="CC50">
        <v>182.46</v>
      </c>
      <c r="CD50">
        <v>179.489</v>
      </c>
      <c r="CE50">
        <v>178.566</v>
      </c>
      <c r="CF50">
        <v>172.566</v>
      </c>
      <c r="CG50">
        <v>171.376</v>
      </c>
      <c r="CH50">
        <v>170.92500000000001</v>
      </c>
      <c r="CI50">
        <v>171.22900000000001</v>
      </c>
      <c r="CJ50">
        <v>168.38900000000001</v>
      </c>
      <c r="CK50">
        <v>159.84700000000001</v>
      </c>
      <c r="CL50">
        <v>176.72800000000001</v>
      </c>
      <c r="CM50">
        <v>176.77099999999999</v>
      </c>
      <c r="CN50">
        <v>169.01900000000001</v>
      </c>
      <c r="CO50">
        <v>151.01</v>
      </c>
      <c r="CP50">
        <v>173.464</v>
      </c>
      <c r="CQ50">
        <v>161.221</v>
      </c>
      <c r="CR50">
        <v>155.01</v>
      </c>
      <c r="CS50">
        <v>155.00299999999999</v>
      </c>
      <c r="CT50" s="27">
        <v>12127.689</v>
      </c>
    </row>
    <row r="51" spans="1:98" ht="15" x14ac:dyDescent="0.25">
      <c r="A51" s="13">
        <v>45706</v>
      </c>
      <c r="B51">
        <v>152.304</v>
      </c>
      <c r="C51">
        <v>146.36799999999999</v>
      </c>
      <c r="D51">
        <v>141.32300000000001</v>
      </c>
      <c r="E51">
        <v>154.45599999999999</v>
      </c>
      <c r="F51">
        <v>165.941</v>
      </c>
      <c r="G51">
        <v>148.36099999999999</v>
      </c>
      <c r="H51">
        <v>136.58500000000001</v>
      </c>
      <c r="I51">
        <v>135.999</v>
      </c>
      <c r="J51">
        <v>136.01</v>
      </c>
      <c r="K51">
        <v>136.76300000000001</v>
      </c>
      <c r="L51">
        <v>135.892</v>
      </c>
      <c r="M51">
        <v>136.10300000000001</v>
      </c>
      <c r="N51">
        <v>111.761</v>
      </c>
      <c r="O51">
        <v>111.59699999999999</v>
      </c>
      <c r="P51">
        <v>111.56</v>
      </c>
      <c r="Q51">
        <v>111.855</v>
      </c>
      <c r="R51">
        <v>111.65</v>
      </c>
      <c r="S51">
        <v>111.36499999999999</v>
      </c>
      <c r="T51">
        <v>110.706</v>
      </c>
      <c r="U51">
        <v>110.926</v>
      </c>
      <c r="V51">
        <v>167.428</v>
      </c>
      <c r="W51">
        <v>134.19999999999999</v>
      </c>
      <c r="X51">
        <v>124.72</v>
      </c>
      <c r="Y51">
        <v>120.765</v>
      </c>
      <c r="Z51">
        <v>67.954999999999998</v>
      </c>
      <c r="AA51">
        <v>41.713000000000001</v>
      </c>
      <c r="AB51">
        <v>44.322000000000003</v>
      </c>
      <c r="AC51">
        <v>45.817</v>
      </c>
      <c r="AD51">
        <v>47.655999999999999</v>
      </c>
      <c r="AE51">
        <v>52.924999999999997</v>
      </c>
      <c r="AF51">
        <v>57.25</v>
      </c>
      <c r="AG51">
        <v>63.256</v>
      </c>
      <c r="AH51">
        <v>72.451999999999998</v>
      </c>
      <c r="AI51">
        <v>80.757999999999996</v>
      </c>
      <c r="AJ51">
        <v>79.603999999999999</v>
      </c>
      <c r="AK51">
        <v>76.105999999999995</v>
      </c>
      <c r="AL51">
        <v>79.174999999999997</v>
      </c>
      <c r="AM51">
        <v>73.313000000000002</v>
      </c>
      <c r="AN51">
        <v>71.972999999999999</v>
      </c>
      <c r="AO51">
        <v>92.831999999999994</v>
      </c>
      <c r="AP51">
        <v>92.09</v>
      </c>
      <c r="AQ51">
        <v>94.117000000000004</v>
      </c>
      <c r="AR51">
        <v>108.464</v>
      </c>
      <c r="AS51">
        <v>112.935</v>
      </c>
      <c r="AT51">
        <v>109.104</v>
      </c>
      <c r="AU51">
        <v>104.65</v>
      </c>
      <c r="AV51">
        <v>67.778999999999996</v>
      </c>
      <c r="AW51">
        <v>64.213999999999999</v>
      </c>
      <c r="AX51">
        <v>56.965000000000003</v>
      </c>
      <c r="AY51">
        <v>58.264000000000003</v>
      </c>
      <c r="AZ51">
        <v>57.155999999999999</v>
      </c>
      <c r="BA51">
        <v>52.305</v>
      </c>
      <c r="BB51">
        <v>51.709000000000003</v>
      </c>
      <c r="BC51">
        <v>47.365000000000002</v>
      </c>
      <c r="BD51">
        <v>41.744</v>
      </c>
      <c r="BE51">
        <v>40.445999999999998</v>
      </c>
      <c r="BF51">
        <v>37.454000000000001</v>
      </c>
      <c r="BG51">
        <v>35.83</v>
      </c>
      <c r="BH51">
        <v>35.978999999999999</v>
      </c>
      <c r="BI51">
        <v>38.448</v>
      </c>
      <c r="BJ51">
        <v>104.67</v>
      </c>
      <c r="BK51">
        <v>102.524</v>
      </c>
      <c r="BL51">
        <v>110.16200000000001</v>
      </c>
      <c r="BM51">
        <v>106.625</v>
      </c>
      <c r="BN51">
        <v>87.998999999999995</v>
      </c>
      <c r="BO51">
        <v>80.933999999999997</v>
      </c>
      <c r="BP51">
        <v>65.918999999999997</v>
      </c>
      <c r="BQ51">
        <v>67.77</v>
      </c>
      <c r="BR51">
        <v>64.45</v>
      </c>
      <c r="BS51">
        <v>85.113</v>
      </c>
      <c r="BT51">
        <v>124.3</v>
      </c>
      <c r="BU51">
        <v>171.90700000000001</v>
      </c>
      <c r="BV51">
        <v>168.31</v>
      </c>
      <c r="BW51">
        <v>166.583</v>
      </c>
      <c r="BX51">
        <v>171.13900000000001</v>
      </c>
      <c r="BY51">
        <v>166.11799999999999</v>
      </c>
      <c r="BZ51">
        <v>161.90100000000001</v>
      </c>
      <c r="CA51">
        <v>161.881</v>
      </c>
      <c r="CB51">
        <v>161.482</v>
      </c>
      <c r="CC51">
        <v>161.53</v>
      </c>
      <c r="CD51">
        <v>160.21</v>
      </c>
      <c r="CE51">
        <v>161.13999999999999</v>
      </c>
      <c r="CF51">
        <v>159.715</v>
      </c>
      <c r="CG51">
        <v>157.03399999999999</v>
      </c>
      <c r="CH51">
        <v>138.43299999999999</v>
      </c>
      <c r="CI51">
        <v>138.12</v>
      </c>
      <c r="CJ51">
        <v>138.76900000000001</v>
      </c>
      <c r="CK51">
        <v>137.64500000000001</v>
      </c>
      <c r="CL51">
        <v>176.64500000000001</v>
      </c>
      <c r="CM51">
        <v>187.029</v>
      </c>
      <c r="CN51">
        <v>189.00299999999999</v>
      </c>
      <c r="CO51">
        <v>189.15600000000001</v>
      </c>
      <c r="CP51">
        <v>200.23099999999999</v>
      </c>
      <c r="CQ51">
        <v>199.71</v>
      </c>
      <c r="CR51">
        <v>199.57400000000001</v>
      </c>
      <c r="CS51">
        <v>195.435</v>
      </c>
      <c r="CT51" s="27">
        <v>10737.929000000004</v>
      </c>
    </row>
    <row r="52" spans="1:98" ht="15" x14ac:dyDescent="0.25">
      <c r="A52" s="13">
        <v>45707</v>
      </c>
      <c r="B52">
        <v>176.583</v>
      </c>
      <c r="C52">
        <v>163.084</v>
      </c>
      <c r="D52">
        <v>156.12700000000001</v>
      </c>
      <c r="E52">
        <v>162.62799999999999</v>
      </c>
      <c r="F52">
        <v>153.273</v>
      </c>
      <c r="G52">
        <v>149.64400000000001</v>
      </c>
      <c r="H52">
        <v>148.727</v>
      </c>
      <c r="I52">
        <v>148.59399999999999</v>
      </c>
      <c r="J52">
        <v>148.98099999999999</v>
      </c>
      <c r="K52">
        <v>146.55699999999999</v>
      </c>
      <c r="L52">
        <v>145.589</v>
      </c>
      <c r="M52">
        <v>146.02600000000001</v>
      </c>
      <c r="N52">
        <v>146.21799999999999</v>
      </c>
      <c r="O52">
        <v>146.37299999999999</v>
      </c>
      <c r="P52">
        <v>146.489</v>
      </c>
      <c r="Q52">
        <v>146.84200000000001</v>
      </c>
      <c r="R52">
        <v>145.898</v>
      </c>
      <c r="S52">
        <v>137.864</v>
      </c>
      <c r="T52">
        <v>136.17500000000001</v>
      </c>
      <c r="U52">
        <v>134.648</v>
      </c>
      <c r="V52">
        <v>150.97999999999999</v>
      </c>
      <c r="W52">
        <v>125.995</v>
      </c>
      <c r="X52">
        <v>119.744</v>
      </c>
      <c r="Y52">
        <v>109.312</v>
      </c>
      <c r="Z52">
        <v>60.719000000000001</v>
      </c>
      <c r="AA52">
        <v>31.704999999999998</v>
      </c>
      <c r="AB52">
        <v>35.826999999999998</v>
      </c>
      <c r="AC52">
        <v>40.994</v>
      </c>
      <c r="AD52">
        <v>45.825000000000003</v>
      </c>
      <c r="AE52">
        <v>48.716999999999999</v>
      </c>
      <c r="AF52">
        <v>50.186</v>
      </c>
      <c r="AG52">
        <v>52.091999999999999</v>
      </c>
      <c r="AH52">
        <v>60.209000000000003</v>
      </c>
      <c r="AI52">
        <v>65.936999999999998</v>
      </c>
      <c r="AJ52">
        <v>67.215000000000003</v>
      </c>
      <c r="AK52">
        <v>69.760000000000005</v>
      </c>
      <c r="AL52">
        <v>73.52</v>
      </c>
      <c r="AM52">
        <v>63.7</v>
      </c>
      <c r="AN52">
        <v>63.759</v>
      </c>
      <c r="AO52">
        <v>69.582999999999998</v>
      </c>
      <c r="AP52">
        <v>72.986000000000004</v>
      </c>
      <c r="AQ52">
        <v>65.694999999999993</v>
      </c>
      <c r="AR52">
        <v>69.481999999999999</v>
      </c>
      <c r="AS52">
        <v>90.269000000000005</v>
      </c>
      <c r="AT52">
        <v>102.515</v>
      </c>
      <c r="AU52">
        <v>98.691000000000003</v>
      </c>
      <c r="AV52">
        <v>106.393</v>
      </c>
      <c r="AW52">
        <v>99.591999999999999</v>
      </c>
      <c r="AX52">
        <v>95.885000000000005</v>
      </c>
      <c r="AY52">
        <v>89.096999999999994</v>
      </c>
      <c r="AZ52">
        <v>75.968000000000004</v>
      </c>
      <c r="BA52">
        <v>70.454999999999998</v>
      </c>
      <c r="BB52">
        <v>61.646000000000001</v>
      </c>
      <c r="BC52">
        <v>66.375</v>
      </c>
      <c r="BD52">
        <v>52.037999999999997</v>
      </c>
      <c r="BE52">
        <v>50.393999999999998</v>
      </c>
      <c r="BF52">
        <v>47.222000000000001</v>
      </c>
      <c r="BG52">
        <v>48.475000000000001</v>
      </c>
      <c r="BH52">
        <v>46.728999999999999</v>
      </c>
      <c r="BI52">
        <v>48.491999999999997</v>
      </c>
      <c r="BJ52">
        <v>114.27200000000001</v>
      </c>
      <c r="BK52">
        <v>107.846</v>
      </c>
      <c r="BL52">
        <v>104.628</v>
      </c>
      <c r="BM52">
        <v>84.129000000000005</v>
      </c>
      <c r="BN52">
        <v>70.489999999999995</v>
      </c>
      <c r="BO52">
        <v>67.936999999999998</v>
      </c>
      <c r="BP52">
        <v>63.994999999999997</v>
      </c>
      <c r="BQ52">
        <v>62.642000000000003</v>
      </c>
      <c r="BR52">
        <v>90.334000000000003</v>
      </c>
      <c r="BS52">
        <v>92.75</v>
      </c>
      <c r="BT52">
        <v>127.199</v>
      </c>
      <c r="BU52">
        <v>180.36099999999999</v>
      </c>
      <c r="BV52">
        <v>179.08</v>
      </c>
      <c r="BW52">
        <v>174.74600000000001</v>
      </c>
      <c r="BX52">
        <v>170.92599999999999</v>
      </c>
      <c r="BY52">
        <v>170.202</v>
      </c>
      <c r="BZ52">
        <v>172.65100000000001</v>
      </c>
      <c r="CA52">
        <v>165.828</v>
      </c>
      <c r="CB52">
        <v>146.32599999999999</v>
      </c>
      <c r="CC52">
        <v>143.017</v>
      </c>
      <c r="CD52">
        <v>138.363</v>
      </c>
      <c r="CE52">
        <v>134.47999999999999</v>
      </c>
      <c r="CF52">
        <v>135.49799999999999</v>
      </c>
      <c r="CG52">
        <v>137.054</v>
      </c>
      <c r="CH52">
        <v>135.09200000000001</v>
      </c>
      <c r="CI52">
        <v>134.13399999999999</v>
      </c>
      <c r="CJ52">
        <v>153.696</v>
      </c>
      <c r="CK52">
        <v>158.191</v>
      </c>
      <c r="CL52">
        <v>174.839</v>
      </c>
      <c r="CM52">
        <v>174.70500000000001</v>
      </c>
      <c r="CN52">
        <v>180.56</v>
      </c>
      <c r="CO52">
        <v>186.809</v>
      </c>
      <c r="CP52">
        <v>198.172</v>
      </c>
      <c r="CQ52">
        <v>194.47</v>
      </c>
      <c r="CR52">
        <v>179.35900000000001</v>
      </c>
      <c r="CS52">
        <v>177.98400000000001</v>
      </c>
      <c r="CT52" s="27">
        <v>10933.262999999997</v>
      </c>
    </row>
    <row r="53" spans="1:98" ht="15" x14ac:dyDescent="0.25">
      <c r="A53" s="13">
        <v>45708</v>
      </c>
      <c r="B53">
        <v>175.976</v>
      </c>
      <c r="C53">
        <v>175.149</v>
      </c>
      <c r="D53">
        <v>174.39400000000001</v>
      </c>
      <c r="E53">
        <v>163.61000000000001</v>
      </c>
      <c r="F53">
        <v>162.553</v>
      </c>
      <c r="G53">
        <v>148.22399999999999</v>
      </c>
      <c r="H53">
        <v>146.024</v>
      </c>
      <c r="I53">
        <v>145.751</v>
      </c>
      <c r="J53">
        <v>145.506</v>
      </c>
      <c r="K53">
        <v>146.03800000000001</v>
      </c>
      <c r="L53">
        <v>145.833</v>
      </c>
      <c r="M53">
        <v>146.06200000000001</v>
      </c>
      <c r="N53">
        <v>146.57499999999999</v>
      </c>
      <c r="O53">
        <v>145.88499999999999</v>
      </c>
      <c r="P53">
        <v>146.08699999999999</v>
      </c>
      <c r="Q53">
        <v>145.94499999999999</v>
      </c>
      <c r="R53">
        <v>135.62700000000001</v>
      </c>
      <c r="S53">
        <v>135.13300000000001</v>
      </c>
      <c r="T53">
        <v>134.441</v>
      </c>
      <c r="U53">
        <v>133.99</v>
      </c>
      <c r="V53">
        <v>147.66800000000001</v>
      </c>
      <c r="W53">
        <v>136.358</v>
      </c>
      <c r="X53">
        <v>123.58499999999999</v>
      </c>
      <c r="Y53">
        <v>112.929</v>
      </c>
      <c r="Z53">
        <v>64.141000000000005</v>
      </c>
      <c r="AA53">
        <v>34.115000000000002</v>
      </c>
      <c r="AB53">
        <v>35.097000000000001</v>
      </c>
      <c r="AC53">
        <v>38.237000000000002</v>
      </c>
      <c r="AD53">
        <v>41.625999999999998</v>
      </c>
      <c r="AE53">
        <v>42.277000000000001</v>
      </c>
      <c r="AF53">
        <v>46.445</v>
      </c>
      <c r="AG53">
        <v>50.945</v>
      </c>
      <c r="AH53">
        <v>61.639000000000003</v>
      </c>
      <c r="AI53">
        <v>72.962999999999994</v>
      </c>
      <c r="AJ53">
        <v>69.085999999999999</v>
      </c>
      <c r="AK53">
        <v>68.968999999999994</v>
      </c>
      <c r="AL53">
        <v>62.189</v>
      </c>
      <c r="AM53">
        <v>77.305999999999997</v>
      </c>
      <c r="AN53">
        <v>73.552999999999997</v>
      </c>
      <c r="AO53">
        <v>64.846999999999994</v>
      </c>
      <c r="AP53">
        <v>70.844999999999999</v>
      </c>
      <c r="AQ53">
        <v>82.08</v>
      </c>
      <c r="AR53">
        <v>84.570999999999998</v>
      </c>
      <c r="AS53">
        <v>79.647999999999996</v>
      </c>
      <c r="AT53">
        <v>99.061999999999998</v>
      </c>
      <c r="AU53">
        <v>95.424000000000007</v>
      </c>
      <c r="AV53">
        <v>97.593000000000004</v>
      </c>
      <c r="AW53">
        <v>92.512</v>
      </c>
      <c r="AX53">
        <v>107.11</v>
      </c>
      <c r="AY53">
        <v>92.07</v>
      </c>
      <c r="AZ53">
        <v>91.338999999999999</v>
      </c>
      <c r="BA53">
        <v>83.884</v>
      </c>
      <c r="BB53">
        <v>55.982999999999997</v>
      </c>
      <c r="BC53">
        <v>51.737000000000002</v>
      </c>
      <c r="BD53">
        <v>50.718000000000004</v>
      </c>
      <c r="BE53">
        <v>49.834000000000003</v>
      </c>
      <c r="BF53">
        <v>48.44</v>
      </c>
      <c r="BG53">
        <v>51.286999999999999</v>
      </c>
      <c r="BH53">
        <v>51.51</v>
      </c>
      <c r="BI53">
        <v>45.963999999999999</v>
      </c>
      <c r="BJ53">
        <v>105.22799999999999</v>
      </c>
      <c r="BK53">
        <v>106.252</v>
      </c>
      <c r="BL53">
        <v>80.998999999999995</v>
      </c>
      <c r="BM53">
        <v>78.043999999999997</v>
      </c>
      <c r="BN53">
        <v>69.590999999999994</v>
      </c>
      <c r="BO53">
        <v>63.877000000000002</v>
      </c>
      <c r="BP53">
        <v>64.406000000000006</v>
      </c>
      <c r="BQ53">
        <v>68.986999999999995</v>
      </c>
      <c r="BR53">
        <v>68.165000000000006</v>
      </c>
      <c r="BS53">
        <v>68.072999999999993</v>
      </c>
      <c r="BT53">
        <v>108.333</v>
      </c>
      <c r="BU53">
        <v>176.69300000000001</v>
      </c>
      <c r="BV53">
        <v>187.27500000000001</v>
      </c>
      <c r="BW53">
        <v>185.39500000000001</v>
      </c>
      <c r="BX53">
        <v>188.98</v>
      </c>
      <c r="BY53">
        <v>190.92599999999999</v>
      </c>
      <c r="BZ53">
        <v>188.828</v>
      </c>
      <c r="CA53">
        <v>184.64400000000001</v>
      </c>
      <c r="CB53">
        <v>175.84800000000001</v>
      </c>
      <c r="CC53">
        <v>163.346</v>
      </c>
      <c r="CD53">
        <v>163.02199999999999</v>
      </c>
      <c r="CE53">
        <v>153.38900000000001</v>
      </c>
      <c r="CF53">
        <v>143.18100000000001</v>
      </c>
      <c r="CG53">
        <v>140.93700000000001</v>
      </c>
      <c r="CH53">
        <v>138.70500000000001</v>
      </c>
      <c r="CI53">
        <v>138.727</v>
      </c>
      <c r="CJ53">
        <v>134.774</v>
      </c>
      <c r="CK53">
        <v>131.429</v>
      </c>
      <c r="CL53">
        <v>153.49700000000001</v>
      </c>
      <c r="CM53">
        <v>153.66900000000001</v>
      </c>
      <c r="CN53">
        <v>163.50200000000001</v>
      </c>
      <c r="CO53">
        <v>174.27500000000001</v>
      </c>
      <c r="CP53">
        <v>185.94</v>
      </c>
      <c r="CQ53">
        <v>184.626</v>
      </c>
      <c r="CR53">
        <v>190.13</v>
      </c>
      <c r="CS53">
        <v>197.64099999999999</v>
      </c>
      <c r="CT53" s="27">
        <v>10975.723</v>
      </c>
    </row>
    <row r="54" spans="1:98" ht="15" x14ac:dyDescent="0.25">
      <c r="A54" s="13">
        <v>45709</v>
      </c>
      <c r="B54">
        <v>182.214</v>
      </c>
      <c r="C54">
        <v>168.786</v>
      </c>
      <c r="D54">
        <v>165.72499999999999</v>
      </c>
      <c r="E54">
        <v>166.38</v>
      </c>
      <c r="F54">
        <v>152.583</v>
      </c>
      <c r="G54">
        <v>151.607</v>
      </c>
      <c r="H54">
        <v>139.92699999999999</v>
      </c>
      <c r="I54">
        <v>145.16399999999999</v>
      </c>
      <c r="J54">
        <v>148.98400000000001</v>
      </c>
      <c r="K54">
        <v>141.44399999999999</v>
      </c>
      <c r="L54">
        <v>148.66900000000001</v>
      </c>
      <c r="M54">
        <v>148.91</v>
      </c>
      <c r="N54">
        <v>141.88999999999999</v>
      </c>
      <c r="O54">
        <v>134.96600000000001</v>
      </c>
      <c r="P54">
        <v>135.262</v>
      </c>
      <c r="Q54">
        <v>134.792</v>
      </c>
      <c r="R54">
        <v>134.70099999999999</v>
      </c>
      <c r="S54">
        <v>114.18</v>
      </c>
      <c r="T54">
        <v>109.751</v>
      </c>
      <c r="U54">
        <v>110.377</v>
      </c>
      <c r="V54">
        <v>150.77000000000001</v>
      </c>
      <c r="W54">
        <v>133.76900000000001</v>
      </c>
      <c r="X54">
        <v>119.73699999999999</v>
      </c>
      <c r="Y54">
        <v>107.425</v>
      </c>
      <c r="Z54">
        <v>52.756999999999998</v>
      </c>
      <c r="AA54">
        <v>26.687999999999999</v>
      </c>
      <c r="AB54">
        <v>24.905000000000001</v>
      </c>
      <c r="AC54">
        <v>24.741</v>
      </c>
      <c r="AD54">
        <v>28.055</v>
      </c>
      <c r="AE54">
        <v>30.459</v>
      </c>
      <c r="AF54">
        <v>35.89</v>
      </c>
      <c r="AG54">
        <v>39.220999999999997</v>
      </c>
      <c r="AH54">
        <v>46.082000000000001</v>
      </c>
      <c r="AI54">
        <v>46.433999999999997</v>
      </c>
      <c r="AJ54">
        <v>42.893999999999998</v>
      </c>
      <c r="AK54">
        <v>44.027999999999999</v>
      </c>
      <c r="AL54">
        <v>44.691000000000003</v>
      </c>
      <c r="AM54">
        <v>46.43</v>
      </c>
      <c r="AN54">
        <v>45.448999999999998</v>
      </c>
      <c r="AO54">
        <v>48.540999999999997</v>
      </c>
      <c r="AP54">
        <v>51.027999999999999</v>
      </c>
      <c r="AQ54">
        <v>50.948999999999998</v>
      </c>
      <c r="AR54">
        <v>58.058999999999997</v>
      </c>
      <c r="AS54">
        <v>75.587000000000003</v>
      </c>
      <c r="AT54">
        <v>86.061000000000007</v>
      </c>
      <c r="AU54">
        <v>93.433000000000007</v>
      </c>
      <c r="AV54">
        <v>91.51</v>
      </c>
      <c r="AW54">
        <v>84.760999999999996</v>
      </c>
      <c r="AX54">
        <v>72.070999999999998</v>
      </c>
      <c r="AY54">
        <v>67.350999999999999</v>
      </c>
      <c r="AZ54">
        <v>64.444999999999993</v>
      </c>
      <c r="BA54">
        <v>50.277000000000001</v>
      </c>
      <c r="BB54">
        <v>33.776000000000003</v>
      </c>
      <c r="BC54">
        <v>24.449000000000002</v>
      </c>
      <c r="BD54">
        <v>23.079000000000001</v>
      </c>
      <c r="BE54">
        <v>25.006</v>
      </c>
      <c r="BF54">
        <v>25.404</v>
      </c>
      <c r="BG54">
        <v>27.071999999999999</v>
      </c>
      <c r="BH54">
        <v>28.251999999999999</v>
      </c>
      <c r="BI54">
        <v>30.646000000000001</v>
      </c>
      <c r="BJ54">
        <v>86.861999999999995</v>
      </c>
      <c r="BK54">
        <v>94.067999999999998</v>
      </c>
      <c r="BL54">
        <v>99.528999999999996</v>
      </c>
      <c r="BM54">
        <v>100.992</v>
      </c>
      <c r="BN54">
        <v>72.599999999999994</v>
      </c>
      <c r="BO54">
        <v>55.776000000000003</v>
      </c>
      <c r="BP54">
        <v>56.286000000000001</v>
      </c>
      <c r="BQ54">
        <v>59.832000000000001</v>
      </c>
      <c r="BR54">
        <v>53.658999999999999</v>
      </c>
      <c r="BS54">
        <v>52.901000000000003</v>
      </c>
      <c r="BT54">
        <v>80.474000000000004</v>
      </c>
      <c r="BU54">
        <v>138.22999999999999</v>
      </c>
      <c r="BV54">
        <v>140.655</v>
      </c>
      <c r="BW54">
        <v>135.17099999999999</v>
      </c>
      <c r="BX54">
        <v>130.893</v>
      </c>
      <c r="BY54">
        <v>129.36000000000001</v>
      </c>
      <c r="BZ54">
        <v>128.048</v>
      </c>
      <c r="CA54">
        <v>127.119</v>
      </c>
      <c r="CB54">
        <v>127.258</v>
      </c>
      <c r="CC54">
        <v>128.43</v>
      </c>
      <c r="CD54">
        <v>129.65100000000001</v>
      </c>
      <c r="CE54">
        <v>129.73400000000001</v>
      </c>
      <c r="CF54">
        <v>129.78</v>
      </c>
      <c r="CG54">
        <v>130.36799999999999</v>
      </c>
      <c r="CH54">
        <v>132.09700000000001</v>
      </c>
      <c r="CI54">
        <v>131.82599999999999</v>
      </c>
      <c r="CJ54">
        <v>132.08199999999999</v>
      </c>
      <c r="CK54">
        <v>131.33799999999999</v>
      </c>
      <c r="CL54">
        <v>180.077</v>
      </c>
      <c r="CM54">
        <v>180.59700000000001</v>
      </c>
      <c r="CN54">
        <v>179.79400000000001</v>
      </c>
      <c r="CO54">
        <v>179.489</v>
      </c>
      <c r="CP54">
        <v>190.62</v>
      </c>
      <c r="CQ54">
        <v>188.49799999999999</v>
      </c>
      <c r="CR54">
        <v>187.715</v>
      </c>
      <c r="CS54">
        <v>179.864</v>
      </c>
      <c r="CT54" s="27">
        <v>9590.1669999999976</v>
      </c>
    </row>
    <row r="55" spans="1:98" ht="15" x14ac:dyDescent="0.25">
      <c r="A55" s="13">
        <v>45710</v>
      </c>
      <c r="B55">
        <v>169.256</v>
      </c>
      <c r="C55">
        <v>158.10499999999999</v>
      </c>
      <c r="D55">
        <v>171.06299999999999</v>
      </c>
      <c r="E55">
        <v>169.613</v>
      </c>
      <c r="F55">
        <v>165.63499999999999</v>
      </c>
      <c r="G55">
        <v>168.54499999999999</v>
      </c>
      <c r="H55">
        <v>155.33600000000001</v>
      </c>
      <c r="I55">
        <v>153.98599999999999</v>
      </c>
      <c r="J55">
        <v>154.02799999999999</v>
      </c>
      <c r="K55">
        <v>152.249</v>
      </c>
      <c r="L55">
        <v>151.36600000000001</v>
      </c>
      <c r="M55">
        <v>150.94999999999999</v>
      </c>
      <c r="N55">
        <v>149.52500000000001</v>
      </c>
      <c r="O55">
        <v>153.93</v>
      </c>
      <c r="P55">
        <v>149.899</v>
      </c>
      <c r="Q55">
        <v>151.33199999999999</v>
      </c>
      <c r="R55">
        <v>154.541</v>
      </c>
      <c r="S55">
        <v>153.273</v>
      </c>
      <c r="T55">
        <v>153.86600000000001</v>
      </c>
      <c r="U55">
        <v>153.76900000000001</v>
      </c>
      <c r="V55">
        <v>194.96299999999999</v>
      </c>
      <c r="W55">
        <v>177.37299999999999</v>
      </c>
      <c r="X55">
        <v>153.559</v>
      </c>
      <c r="Y55">
        <v>146.27799999999999</v>
      </c>
      <c r="Z55">
        <v>77.477999999999994</v>
      </c>
      <c r="AA55">
        <v>54.637</v>
      </c>
      <c r="AB55">
        <v>35.585000000000001</v>
      </c>
      <c r="AC55">
        <v>26.236000000000001</v>
      </c>
      <c r="AD55">
        <v>26.94</v>
      </c>
      <c r="AE55">
        <v>25.632000000000001</v>
      </c>
      <c r="AF55">
        <v>25.338999999999999</v>
      </c>
      <c r="AG55">
        <v>26.966999999999999</v>
      </c>
      <c r="AH55">
        <v>30.515000000000001</v>
      </c>
      <c r="AI55">
        <v>40.884</v>
      </c>
      <c r="AJ55">
        <v>37.173999999999999</v>
      </c>
      <c r="AK55">
        <v>28.437000000000001</v>
      </c>
      <c r="AL55">
        <v>28.056999999999999</v>
      </c>
      <c r="AM55">
        <v>33.816000000000003</v>
      </c>
      <c r="AN55">
        <v>31.48</v>
      </c>
      <c r="AO55">
        <v>31.634</v>
      </c>
      <c r="AP55">
        <v>30.318999999999999</v>
      </c>
      <c r="AQ55">
        <v>26.035</v>
      </c>
      <c r="AR55">
        <v>27.827999999999999</v>
      </c>
      <c r="AS55">
        <v>28.670999999999999</v>
      </c>
      <c r="AT55">
        <v>26.042000000000002</v>
      </c>
      <c r="AU55">
        <v>40.180999999999997</v>
      </c>
      <c r="AV55">
        <v>50.134</v>
      </c>
      <c r="AW55">
        <v>50.116</v>
      </c>
      <c r="AX55">
        <v>65.478999999999999</v>
      </c>
      <c r="AY55">
        <v>67.575000000000003</v>
      </c>
      <c r="AZ55">
        <v>68.549000000000007</v>
      </c>
      <c r="BA55">
        <v>75.978999999999999</v>
      </c>
      <c r="BB55">
        <v>73.796000000000006</v>
      </c>
      <c r="BC55">
        <v>65.968999999999994</v>
      </c>
      <c r="BD55">
        <v>65.688999999999993</v>
      </c>
      <c r="BE55">
        <v>46.859000000000002</v>
      </c>
      <c r="BF55">
        <v>41.5</v>
      </c>
      <c r="BG55">
        <v>40.871000000000002</v>
      </c>
      <c r="BH55">
        <v>39.783000000000001</v>
      </c>
      <c r="BI55">
        <v>33.246000000000002</v>
      </c>
      <c r="BJ55">
        <v>88.757000000000005</v>
      </c>
      <c r="BK55">
        <v>63.448</v>
      </c>
      <c r="BL55">
        <v>62.707999999999998</v>
      </c>
      <c r="BM55">
        <v>54.62</v>
      </c>
      <c r="BN55">
        <v>53.526000000000003</v>
      </c>
      <c r="BO55">
        <v>51.618000000000002</v>
      </c>
      <c r="BP55">
        <v>51.226999999999997</v>
      </c>
      <c r="BQ55">
        <v>55.792999999999999</v>
      </c>
      <c r="BR55">
        <v>48.197000000000003</v>
      </c>
      <c r="BS55">
        <v>69.424000000000007</v>
      </c>
      <c r="BT55">
        <v>84.43</v>
      </c>
      <c r="BU55">
        <v>133.977</v>
      </c>
      <c r="BV55">
        <v>134.46700000000001</v>
      </c>
      <c r="BW55">
        <v>127.11199999999999</v>
      </c>
      <c r="BX55">
        <v>129.328</v>
      </c>
      <c r="BY55">
        <v>128.99600000000001</v>
      </c>
      <c r="BZ55">
        <v>129.428</v>
      </c>
      <c r="CA55">
        <v>129.02600000000001</v>
      </c>
      <c r="CB55">
        <v>129.982</v>
      </c>
      <c r="CC55">
        <v>129.37200000000001</v>
      </c>
      <c r="CD55">
        <v>129.66800000000001</v>
      </c>
      <c r="CE55">
        <v>129.86099999999999</v>
      </c>
      <c r="CF55">
        <v>129.74700000000001</v>
      </c>
      <c r="CG55">
        <v>129.94900000000001</v>
      </c>
      <c r="CH55">
        <v>129.45400000000001</v>
      </c>
      <c r="CI55">
        <v>129.02199999999999</v>
      </c>
      <c r="CJ55">
        <v>148.71700000000001</v>
      </c>
      <c r="CK55">
        <v>153.887</v>
      </c>
      <c r="CL55">
        <v>173.52600000000001</v>
      </c>
      <c r="CM55">
        <v>171.35499999999999</v>
      </c>
      <c r="CN55">
        <v>170.92599999999999</v>
      </c>
      <c r="CO55">
        <v>170.26300000000001</v>
      </c>
      <c r="CP55">
        <v>181.143</v>
      </c>
      <c r="CQ55">
        <v>180.69</v>
      </c>
      <c r="CR55">
        <v>184.53299999999999</v>
      </c>
      <c r="CS55">
        <v>192.583</v>
      </c>
      <c r="CT55" s="27">
        <v>9698.6320000000014</v>
      </c>
    </row>
    <row r="56" spans="1:98" ht="15" x14ac:dyDescent="0.25">
      <c r="A56" s="13">
        <v>45711</v>
      </c>
      <c r="B56">
        <v>180.596</v>
      </c>
      <c r="C56">
        <v>171.13300000000001</v>
      </c>
      <c r="D56">
        <v>164.83099999999999</v>
      </c>
      <c r="E56">
        <v>165.887</v>
      </c>
      <c r="F56">
        <v>165.977</v>
      </c>
      <c r="G56">
        <v>152.80099999999999</v>
      </c>
      <c r="H56">
        <v>150.66300000000001</v>
      </c>
      <c r="I56">
        <v>150.691</v>
      </c>
      <c r="J56">
        <v>150.584</v>
      </c>
      <c r="K56">
        <v>150.25700000000001</v>
      </c>
      <c r="L56">
        <v>150.518</v>
      </c>
      <c r="M56">
        <v>150.422</v>
      </c>
      <c r="N56">
        <v>150.44499999999999</v>
      </c>
      <c r="O56">
        <v>150.28200000000001</v>
      </c>
      <c r="P56">
        <v>150.85499999999999</v>
      </c>
      <c r="Q56">
        <v>150.58799999999999</v>
      </c>
      <c r="R56">
        <v>150.76599999999999</v>
      </c>
      <c r="S56">
        <v>150.536</v>
      </c>
      <c r="T56">
        <v>145.60599999999999</v>
      </c>
      <c r="U56">
        <v>125.864</v>
      </c>
      <c r="V56">
        <v>189.892</v>
      </c>
      <c r="W56">
        <v>176.07400000000001</v>
      </c>
      <c r="X56">
        <v>170.65700000000001</v>
      </c>
      <c r="Y56">
        <v>150.12899999999999</v>
      </c>
      <c r="Z56">
        <v>72.067999999999998</v>
      </c>
      <c r="AA56">
        <v>38.74</v>
      </c>
      <c r="AB56">
        <v>50.759</v>
      </c>
      <c r="AC56">
        <v>52.387999999999998</v>
      </c>
      <c r="AD56">
        <v>56.167000000000002</v>
      </c>
      <c r="AE56">
        <v>65.73</v>
      </c>
      <c r="AF56">
        <v>73.582999999999998</v>
      </c>
      <c r="AG56">
        <v>92.061000000000007</v>
      </c>
      <c r="AH56">
        <v>109.715</v>
      </c>
      <c r="AI56">
        <v>113.675</v>
      </c>
      <c r="AJ56">
        <v>119.3</v>
      </c>
      <c r="AK56">
        <v>111.572</v>
      </c>
      <c r="AL56">
        <v>113.202</v>
      </c>
      <c r="AM56">
        <v>120.864</v>
      </c>
      <c r="AN56">
        <v>139.90700000000001</v>
      </c>
      <c r="AO56">
        <v>143.36099999999999</v>
      </c>
      <c r="AP56">
        <v>140.512</v>
      </c>
      <c r="AQ56">
        <v>137.77199999999999</v>
      </c>
      <c r="AR56">
        <v>122.298</v>
      </c>
      <c r="AS56">
        <v>141.268</v>
      </c>
      <c r="AT56">
        <v>180.84100000000001</v>
      </c>
      <c r="AU56">
        <v>202.733</v>
      </c>
      <c r="AV56">
        <v>220.43799999999999</v>
      </c>
      <c r="AW56">
        <v>212.755</v>
      </c>
      <c r="AX56">
        <v>213.85499999999999</v>
      </c>
      <c r="AY56">
        <v>188.501</v>
      </c>
      <c r="AZ56">
        <v>180.626</v>
      </c>
      <c r="BA56">
        <v>160.93700000000001</v>
      </c>
      <c r="BB56">
        <v>162.619</v>
      </c>
      <c r="BC56">
        <v>141.97399999999999</v>
      </c>
      <c r="BD56">
        <v>147.78700000000001</v>
      </c>
      <c r="BE56">
        <v>136.28700000000001</v>
      </c>
      <c r="BF56">
        <v>137.40199999999999</v>
      </c>
      <c r="BG56">
        <v>115.84099999999999</v>
      </c>
      <c r="BH56">
        <v>103.37</v>
      </c>
      <c r="BI56">
        <v>92.091999999999999</v>
      </c>
      <c r="BJ56">
        <v>126.113</v>
      </c>
      <c r="BK56">
        <v>125.866</v>
      </c>
      <c r="BL56">
        <v>121.39100000000001</v>
      </c>
      <c r="BM56">
        <v>99.230999999999995</v>
      </c>
      <c r="BN56">
        <v>94.248999999999995</v>
      </c>
      <c r="BO56">
        <v>90.641000000000005</v>
      </c>
      <c r="BP56">
        <v>83.658000000000001</v>
      </c>
      <c r="BQ56">
        <v>75.786000000000001</v>
      </c>
      <c r="BR56">
        <v>92.835999999999999</v>
      </c>
      <c r="BS56">
        <v>102.854</v>
      </c>
      <c r="BT56">
        <v>123.741</v>
      </c>
      <c r="BU56">
        <v>178.60599999999999</v>
      </c>
      <c r="BV56">
        <v>180.93100000000001</v>
      </c>
      <c r="BW56">
        <v>177.256</v>
      </c>
      <c r="BX56">
        <v>174.404</v>
      </c>
      <c r="BY56">
        <v>180.95</v>
      </c>
      <c r="BZ56">
        <v>184.024</v>
      </c>
      <c r="CA56">
        <v>182.89500000000001</v>
      </c>
      <c r="CB56">
        <v>183.21299999999999</v>
      </c>
      <c r="CC56">
        <v>176.93100000000001</v>
      </c>
      <c r="CD56">
        <v>190.25</v>
      </c>
      <c r="CE56">
        <v>169.30099999999999</v>
      </c>
      <c r="CF56">
        <v>164.46100000000001</v>
      </c>
      <c r="CG56">
        <v>165.15100000000001</v>
      </c>
      <c r="CH56">
        <v>167.08099999999999</v>
      </c>
      <c r="CI56">
        <v>167.93100000000001</v>
      </c>
      <c r="CJ56">
        <v>168.458</v>
      </c>
      <c r="CK56">
        <v>167.255</v>
      </c>
      <c r="CL56">
        <v>192.88</v>
      </c>
      <c r="CM56">
        <v>185.12100000000001</v>
      </c>
      <c r="CN56">
        <v>178.41800000000001</v>
      </c>
      <c r="CO56">
        <v>178.21700000000001</v>
      </c>
      <c r="CP56">
        <v>190.012</v>
      </c>
      <c r="CQ56">
        <v>186.33199999999999</v>
      </c>
      <c r="CR56">
        <v>149.47800000000001</v>
      </c>
      <c r="CS56">
        <v>142.83500000000001</v>
      </c>
      <c r="CT56" s="27">
        <v>13897.810999999996</v>
      </c>
    </row>
    <row r="57" spans="1:98" ht="15" x14ac:dyDescent="0.25">
      <c r="A57" s="13">
        <v>45712</v>
      </c>
      <c r="B57">
        <v>134.38</v>
      </c>
      <c r="C57">
        <v>133.80600000000001</v>
      </c>
      <c r="D57">
        <v>132.536</v>
      </c>
      <c r="E57">
        <v>141.53</v>
      </c>
      <c r="F57">
        <v>139.4</v>
      </c>
      <c r="G57">
        <v>127.73099999999999</v>
      </c>
      <c r="H57">
        <v>127.68</v>
      </c>
      <c r="I57">
        <v>127.45</v>
      </c>
      <c r="J57">
        <v>127.651</v>
      </c>
      <c r="K57">
        <v>147.94300000000001</v>
      </c>
      <c r="L57">
        <v>151.386</v>
      </c>
      <c r="M57">
        <v>151.80099999999999</v>
      </c>
      <c r="N57">
        <v>151.22300000000001</v>
      </c>
      <c r="O57">
        <v>151.566</v>
      </c>
      <c r="P57">
        <v>151.47999999999999</v>
      </c>
      <c r="Q57">
        <v>143.98500000000001</v>
      </c>
      <c r="R57">
        <v>138.459</v>
      </c>
      <c r="S57">
        <v>138.39500000000001</v>
      </c>
      <c r="T57">
        <v>138.29900000000001</v>
      </c>
      <c r="U57">
        <v>139.96799999999999</v>
      </c>
      <c r="V57">
        <v>164.08199999999999</v>
      </c>
      <c r="W57">
        <v>142.62299999999999</v>
      </c>
      <c r="X57">
        <v>127.285</v>
      </c>
      <c r="Y57">
        <v>108.541</v>
      </c>
      <c r="Z57">
        <v>57.75</v>
      </c>
      <c r="AA57">
        <v>44.856999999999999</v>
      </c>
      <c r="AB57">
        <v>58.893000000000001</v>
      </c>
      <c r="AC57">
        <v>63.712000000000003</v>
      </c>
      <c r="AD57">
        <v>65.332999999999998</v>
      </c>
      <c r="AE57">
        <v>73.861999999999995</v>
      </c>
      <c r="AF57">
        <v>81.382000000000005</v>
      </c>
      <c r="AG57">
        <v>98.531000000000006</v>
      </c>
      <c r="AH57">
        <v>126.425</v>
      </c>
      <c r="AI57">
        <v>140.76</v>
      </c>
      <c r="AJ57">
        <v>149.30099999999999</v>
      </c>
      <c r="AK57">
        <v>152.10900000000001</v>
      </c>
      <c r="AL57">
        <v>135.42500000000001</v>
      </c>
      <c r="AM57">
        <v>154.81100000000001</v>
      </c>
      <c r="AN57">
        <v>180.21600000000001</v>
      </c>
      <c r="AO57">
        <v>189.48099999999999</v>
      </c>
      <c r="AP57">
        <v>175.17</v>
      </c>
      <c r="AQ57">
        <v>160.63200000000001</v>
      </c>
      <c r="AR57">
        <v>151.68</v>
      </c>
      <c r="AS57">
        <v>178.505</v>
      </c>
      <c r="AT57">
        <v>187.64699999999999</v>
      </c>
      <c r="AU57">
        <v>180.03399999999999</v>
      </c>
      <c r="AV57">
        <v>176.26300000000001</v>
      </c>
      <c r="AW57">
        <v>174.84899999999999</v>
      </c>
      <c r="AX57">
        <v>157.101</v>
      </c>
      <c r="AY57">
        <v>141.49600000000001</v>
      </c>
      <c r="AZ57">
        <v>130.50200000000001</v>
      </c>
      <c r="BA57">
        <v>132.46100000000001</v>
      </c>
      <c r="BB57">
        <v>132.226</v>
      </c>
      <c r="BC57">
        <v>117.703</v>
      </c>
      <c r="BD57">
        <v>106.758</v>
      </c>
      <c r="BE57">
        <v>102.331</v>
      </c>
      <c r="BF57">
        <v>139.71100000000001</v>
      </c>
      <c r="BG57">
        <v>93.906999999999996</v>
      </c>
      <c r="BH57">
        <v>81.569000000000003</v>
      </c>
      <c r="BI57">
        <v>94.334000000000003</v>
      </c>
      <c r="BJ57">
        <v>79.498000000000005</v>
      </c>
      <c r="BK57">
        <v>78.585999999999999</v>
      </c>
      <c r="BL57">
        <v>68.533000000000001</v>
      </c>
      <c r="BM57">
        <v>74.891000000000005</v>
      </c>
      <c r="BN57">
        <v>73.716999999999999</v>
      </c>
      <c r="BO57">
        <v>90.721000000000004</v>
      </c>
      <c r="BP57">
        <v>97.56</v>
      </c>
      <c r="BQ57">
        <v>70.739000000000004</v>
      </c>
      <c r="BR57">
        <v>79.974000000000004</v>
      </c>
      <c r="BS57">
        <v>98.114000000000004</v>
      </c>
      <c r="BT57">
        <v>122.58</v>
      </c>
      <c r="BU57">
        <v>177.536</v>
      </c>
      <c r="BV57">
        <v>182.977</v>
      </c>
      <c r="BW57">
        <v>178.41499999999999</v>
      </c>
      <c r="BX57">
        <v>173.851</v>
      </c>
      <c r="BY57">
        <v>178.96100000000001</v>
      </c>
      <c r="BZ57">
        <v>177.37700000000001</v>
      </c>
      <c r="CA57">
        <v>176.852</v>
      </c>
      <c r="CB57">
        <v>175.477</v>
      </c>
      <c r="CC57">
        <v>161.554</v>
      </c>
      <c r="CD57">
        <v>158.79599999999999</v>
      </c>
      <c r="CE57">
        <v>168.88499999999999</v>
      </c>
      <c r="CF57">
        <v>178.23</v>
      </c>
      <c r="CG57">
        <v>177.56100000000001</v>
      </c>
      <c r="CH57">
        <v>178.14599999999999</v>
      </c>
      <c r="CI57">
        <v>178.203</v>
      </c>
      <c r="CJ57">
        <v>176.964</v>
      </c>
      <c r="CK57">
        <v>174.94300000000001</v>
      </c>
      <c r="CL57">
        <v>191.15299999999999</v>
      </c>
      <c r="CM57">
        <v>181.33500000000001</v>
      </c>
      <c r="CN57">
        <v>174.78800000000001</v>
      </c>
      <c r="CO57">
        <v>173.39</v>
      </c>
      <c r="CP57">
        <v>183.34200000000001</v>
      </c>
      <c r="CQ57">
        <v>182.12100000000001</v>
      </c>
      <c r="CR57">
        <v>182.524</v>
      </c>
      <c r="CS57">
        <v>162.72300000000001</v>
      </c>
      <c r="CT57" s="27">
        <v>13267.944000000001</v>
      </c>
    </row>
    <row r="58" spans="1:98" ht="15" x14ac:dyDescent="0.25">
      <c r="A58" s="13">
        <v>45713</v>
      </c>
      <c r="B58">
        <v>147.81200000000001</v>
      </c>
      <c r="C58">
        <v>147.03399999999999</v>
      </c>
      <c r="D58">
        <v>136.136</v>
      </c>
      <c r="E58">
        <v>140.71899999999999</v>
      </c>
      <c r="F58">
        <v>142.904</v>
      </c>
      <c r="G58">
        <v>142.91</v>
      </c>
      <c r="H58">
        <v>142.34</v>
      </c>
      <c r="I58">
        <v>132.511</v>
      </c>
      <c r="J58">
        <v>127.79</v>
      </c>
      <c r="K58">
        <v>137.06800000000001</v>
      </c>
      <c r="L58">
        <v>154.86099999999999</v>
      </c>
      <c r="M58">
        <v>154.608</v>
      </c>
      <c r="N58">
        <v>154.51599999999999</v>
      </c>
      <c r="O58">
        <v>152.41399999999999</v>
      </c>
      <c r="P58">
        <v>142.30799999999999</v>
      </c>
      <c r="Q58">
        <v>141.89599999999999</v>
      </c>
      <c r="R58">
        <v>142.08699999999999</v>
      </c>
      <c r="S58">
        <v>142.232</v>
      </c>
      <c r="T58">
        <v>141.99100000000001</v>
      </c>
      <c r="U58">
        <v>125.959</v>
      </c>
      <c r="V58">
        <v>154.501</v>
      </c>
      <c r="W58">
        <v>135.06</v>
      </c>
      <c r="X58">
        <v>125.268</v>
      </c>
      <c r="Y58">
        <v>102.57599999999999</v>
      </c>
      <c r="Z58">
        <v>49.74</v>
      </c>
      <c r="AA58">
        <v>40.277999999999999</v>
      </c>
      <c r="AB58">
        <v>51.667000000000002</v>
      </c>
      <c r="AC58">
        <v>55.356000000000002</v>
      </c>
      <c r="AD58">
        <v>60.311</v>
      </c>
      <c r="AE58">
        <v>63.341999999999999</v>
      </c>
      <c r="AF58">
        <v>71.971000000000004</v>
      </c>
      <c r="AG58">
        <v>82.013000000000005</v>
      </c>
      <c r="AH58">
        <v>107.339</v>
      </c>
      <c r="AI58">
        <v>150.15799999999999</v>
      </c>
      <c r="AJ58">
        <v>173.46799999999999</v>
      </c>
      <c r="AK58">
        <v>150.24100000000001</v>
      </c>
      <c r="AL58">
        <v>127.639</v>
      </c>
      <c r="AM58">
        <v>127.688</v>
      </c>
      <c r="AN58">
        <v>130.77199999999999</v>
      </c>
      <c r="AO58">
        <v>127.44199999999999</v>
      </c>
      <c r="AP58">
        <v>128.369</v>
      </c>
      <c r="AQ58">
        <v>130.583</v>
      </c>
      <c r="AR58">
        <v>133.404</v>
      </c>
      <c r="AS58">
        <v>132.34399999999999</v>
      </c>
      <c r="AT58">
        <v>131.72499999999999</v>
      </c>
      <c r="AU58">
        <v>127.16800000000001</v>
      </c>
      <c r="AV58">
        <v>122.982</v>
      </c>
      <c r="AW58">
        <v>119.78</v>
      </c>
      <c r="AX58">
        <v>116.036</v>
      </c>
      <c r="AY58">
        <v>109.126</v>
      </c>
      <c r="AZ58">
        <v>102.78100000000001</v>
      </c>
      <c r="BA58">
        <v>100.458</v>
      </c>
      <c r="BB58">
        <v>95.972999999999999</v>
      </c>
      <c r="BC58">
        <v>87.677999999999997</v>
      </c>
      <c r="BD58">
        <v>85.215000000000003</v>
      </c>
      <c r="BE58">
        <v>97.141000000000005</v>
      </c>
      <c r="BF58">
        <v>93.748000000000005</v>
      </c>
      <c r="BG58">
        <v>105.631</v>
      </c>
      <c r="BH58">
        <v>114.155</v>
      </c>
      <c r="BI58">
        <v>111.092</v>
      </c>
      <c r="BJ58">
        <v>116.708</v>
      </c>
      <c r="BK58">
        <v>110.099</v>
      </c>
      <c r="BL58">
        <v>105.28</v>
      </c>
      <c r="BM58">
        <v>91.777000000000001</v>
      </c>
      <c r="BN58">
        <v>86.653000000000006</v>
      </c>
      <c r="BO58">
        <v>67.105000000000004</v>
      </c>
      <c r="BP58">
        <v>76.912999999999997</v>
      </c>
      <c r="BQ58">
        <v>74.861000000000004</v>
      </c>
      <c r="BR58">
        <v>82.271000000000001</v>
      </c>
      <c r="BS58">
        <v>127.803</v>
      </c>
      <c r="BT58">
        <v>149.27699999999999</v>
      </c>
      <c r="BU58">
        <v>194.79300000000001</v>
      </c>
      <c r="BV58">
        <v>162.04</v>
      </c>
      <c r="BW58">
        <v>154.91300000000001</v>
      </c>
      <c r="BX58">
        <v>156.91300000000001</v>
      </c>
      <c r="BY58">
        <v>154.703</v>
      </c>
      <c r="BZ58">
        <v>154.376</v>
      </c>
      <c r="CA58">
        <v>154.21700000000001</v>
      </c>
      <c r="CB58">
        <v>152.43799999999999</v>
      </c>
      <c r="CC58">
        <v>159.50299999999999</v>
      </c>
      <c r="CD58">
        <v>161.95599999999999</v>
      </c>
      <c r="CE58">
        <v>163.434</v>
      </c>
      <c r="CF58">
        <v>161.113</v>
      </c>
      <c r="CG58">
        <v>156.61000000000001</v>
      </c>
      <c r="CH58">
        <v>176.05199999999999</v>
      </c>
      <c r="CI58">
        <v>176.79</v>
      </c>
      <c r="CJ58">
        <v>176.63800000000001</v>
      </c>
      <c r="CK58">
        <v>173.90299999999999</v>
      </c>
      <c r="CL58">
        <v>189.06100000000001</v>
      </c>
      <c r="CM58">
        <v>187.946</v>
      </c>
      <c r="CN58">
        <v>188.10300000000001</v>
      </c>
      <c r="CO58">
        <v>187.642</v>
      </c>
      <c r="CP58">
        <v>198.39</v>
      </c>
      <c r="CQ58">
        <v>195.62</v>
      </c>
      <c r="CR58">
        <v>195.74100000000001</v>
      </c>
      <c r="CS58">
        <v>190.22</v>
      </c>
      <c r="CT58" s="27">
        <v>12594.176999999998</v>
      </c>
    </row>
    <row r="59" spans="1:98" ht="15" x14ac:dyDescent="0.25">
      <c r="A59" s="13">
        <v>45714</v>
      </c>
      <c r="B59">
        <v>182.232</v>
      </c>
      <c r="C59">
        <v>178.114</v>
      </c>
      <c r="D59">
        <v>156.42599999999999</v>
      </c>
      <c r="E59">
        <v>153.44499999999999</v>
      </c>
      <c r="F59">
        <v>155.06</v>
      </c>
      <c r="G59">
        <v>142.691</v>
      </c>
      <c r="H59">
        <v>138.84899999999999</v>
      </c>
      <c r="I59">
        <v>138.49600000000001</v>
      </c>
      <c r="J59">
        <v>160.02600000000001</v>
      </c>
      <c r="K59">
        <v>162.63300000000001</v>
      </c>
      <c r="L59">
        <v>163.39099999999999</v>
      </c>
      <c r="M59">
        <v>162.62299999999999</v>
      </c>
      <c r="N59">
        <v>162.45099999999999</v>
      </c>
      <c r="O59">
        <v>161.91399999999999</v>
      </c>
      <c r="P59">
        <v>159.72300000000001</v>
      </c>
      <c r="Q59">
        <v>155.387</v>
      </c>
      <c r="R59">
        <v>160.51300000000001</v>
      </c>
      <c r="S59">
        <v>160.923</v>
      </c>
      <c r="T59">
        <v>160.20099999999999</v>
      </c>
      <c r="U59">
        <v>153.19900000000001</v>
      </c>
      <c r="V59">
        <v>199.53100000000001</v>
      </c>
      <c r="W59">
        <v>174.476</v>
      </c>
      <c r="X59">
        <v>150.321</v>
      </c>
      <c r="Y59">
        <v>130.434</v>
      </c>
      <c r="Z59">
        <v>82.034999999999997</v>
      </c>
      <c r="AA59">
        <v>77.28</v>
      </c>
      <c r="AB59">
        <v>84.126999999999995</v>
      </c>
      <c r="AC59">
        <v>99.628</v>
      </c>
      <c r="AD59">
        <v>108.708</v>
      </c>
      <c r="AE59">
        <v>112.193</v>
      </c>
      <c r="AF59">
        <v>94.757999999999996</v>
      </c>
      <c r="AG59">
        <v>87.519000000000005</v>
      </c>
      <c r="AH59">
        <v>136.98400000000001</v>
      </c>
      <c r="AI59">
        <v>140.863</v>
      </c>
      <c r="AJ59">
        <v>126.79</v>
      </c>
      <c r="AK59">
        <v>118.19199999999999</v>
      </c>
      <c r="AL59">
        <v>114.592</v>
      </c>
      <c r="AM59">
        <v>115.777</v>
      </c>
      <c r="AN59">
        <v>116.60599999999999</v>
      </c>
      <c r="AO59">
        <v>114.633</v>
      </c>
      <c r="AP59">
        <v>117.298</v>
      </c>
      <c r="AQ59">
        <v>117.57599999999999</v>
      </c>
      <c r="AR59">
        <v>117.771</v>
      </c>
      <c r="AS59">
        <v>117.88800000000001</v>
      </c>
      <c r="AT59">
        <v>120.036</v>
      </c>
      <c r="AU59">
        <v>118.83499999999999</v>
      </c>
      <c r="AV59">
        <v>113.85599999999999</v>
      </c>
      <c r="AW59">
        <v>103.88</v>
      </c>
      <c r="AX59">
        <v>106.179</v>
      </c>
      <c r="AY59">
        <v>101.19199999999999</v>
      </c>
      <c r="AZ59">
        <v>95.084000000000003</v>
      </c>
      <c r="BA59">
        <v>85.95</v>
      </c>
      <c r="BB59">
        <v>84.438999999999993</v>
      </c>
      <c r="BC59">
        <v>77.135999999999996</v>
      </c>
      <c r="BD59">
        <v>86.21</v>
      </c>
      <c r="BE59">
        <v>85.744</v>
      </c>
      <c r="BF59">
        <v>81.176000000000002</v>
      </c>
      <c r="BG59">
        <v>72.313000000000002</v>
      </c>
      <c r="BH59">
        <v>75.789000000000001</v>
      </c>
      <c r="BI59">
        <v>121.59699999999999</v>
      </c>
      <c r="BJ59">
        <v>144.29499999999999</v>
      </c>
      <c r="BK59">
        <v>142.745</v>
      </c>
      <c r="BL59">
        <v>139.52600000000001</v>
      </c>
      <c r="BM59">
        <v>82.66</v>
      </c>
      <c r="BN59">
        <v>72.376000000000005</v>
      </c>
      <c r="BO59">
        <v>88.171000000000006</v>
      </c>
      <c r="BP59">
        <v>98.022999999999996</v>
      </c>
      <c r="BQ59">
        <v>89.983999999999995</v>
      </c>
      <c r="BR59">
        <v>98.8</v>
      </c>
      <c r="BS59">
        <v>113.53100000000001</v>
      </c>
      <c r="BT59">
        <v>129.124</v>
      </c>
      <c r="BU59">
        <v>178.97900000000001</v>
      </c>
      <c r="BV59">
        <v>187.76499999999999</v>
      </c>
      <c r="BW59">
        <v>183.89599999999999</v>
      </c>
      <c r="BX59">
        <v>181.65700000000001</v>
      </c>
      <c r="BY59">
        <v>178.999</v>
      </c>
      <c r="BZ59">
        <v>177.512</v>
      </c>
      <c r="CA59">
        <v>174.39099999999999</v>
      </c>
      <c r="CB59">
        <v>172.40299999999999</v>
      </c>
      <c r="CC59">
        <v>171.13399999999999</v>
      </c>
      <c r="CD59">
        <v>174.16</v>
      </c>
      <c r="CE59">
        <v>174.72200000000001</v>
      </c>
      <c r="CF59">
        <v>176.00899999999999</v>
      </c>
      <c r="CG59">
        <v>172.6</v>
      </c>
      <c r="CH59">
        <v>168.761</v>
      </c>
      <c r="CI59">
        <v>169.43100000000001</v>
      </c>
      <c r="CJ59">
        <v>166.25299999999999</v>
      </c>
      <c r="CK59">
        <v>152.54400000000001</v>
      </c>
      <c r="CL59">
        <v>184.10499999999999</v>
      </c>
      <c r="CM59">
        <v>183.05</v>
      </c>
      <c r="CN59">
        <v>185.66200000000001</v>
      </c>
      <c r="CO59">
        <v>194.04900000000001</v>
      </c>
      <c r="CP59">
        <v>206.37899999999999</v>
      </c>
      <c r="CQ59">
        <v>205.482</v>
      </c>
      <c r="CR59">
        <v>204.51900000000001</v>
      </c>
      <c r="CS59">
        <v>191.684</v>
      </c>
      <c r="CT59" s="27">
        <v>13269.073999999999</v>
      </c>
    </row>
    <row r="60" spans="1:98" ht="15" x14ac:dyDescent="0.25">
      <c r="A60" s="13">
        <v>45715</v>
      </c>
      <c r="B60">
        <v>187.41499999999999</v>
      </c>
      <c r="C60">
        <v>188.01400000000001</v>
      </c>
      <c r="D60">
        <v>184.36199999999999</v>
      </c>
      <c r="E60">
        <v>168.375</v>
      </c>
      <c r="F60">
        <v>159.01900000000001</v>
      </c>
      <c r="G60">
        <v>158.99299999999999</v>
      </c>
      <c r="H60">
        <v>159.12700000000001</v>
      </c>
      <c r="I60">
        <v>158.83799999999999</v>
      </c>
      <c r="J60">
        <v>158.93799999999999</v>
      </c>
      <c r="K60">
        <v>158.52799999999999</v>
      </c>
      <c r="L60">
        <v>158.69999999999999</v>
      </c>
      <c r="M60">
        <v>158.941</v>
      </c>
      <c r="N60">
        <v>158.89699999999999</v>
      </c>
      <c r="O60">
        <v>158.916</v>
      </c>
      <c r="P60">
        <v>157.73599999999999</v>
      </c>
      <c r="Q60">
        <v>158.71100000000001</v>
      </c>
      <c r="R60">
        <v>156.70400000000001</v>
      </c>
      <c r="S60">
        <v>144.077</v>
      </c>
      <c r="T60">
        <v>143.98599999999999</v>
      </c>
      <c r="U60">
        <v>143.988</v>
      </c>
      <c r="V60">
        <v>186.518</v>
      </c>
      <c r="W60">
        <v>176.40799999999999</v>
      </c>
      <c r="X60">
        <v>137.91800000000001</v>
      </c>
      <c r="Y60">
        <v>100.944</v>
      </c>
      <c r="Z60">
        <v>57.886000000000003</v>
      </c>
      <c r="AA60">
        <v>51.15</v>
      </c>
      <c r="AB60">
        <v>59.008000000000003</v>
      </c>
      <c r="AC60">
        <v>83.006</v>
      </c>
      <c r="AD60">
        <v>120.44</v>
      </c>
      <c r="AE60">
        <v>107.708</v>
      </c>
      <c r="AF60">
        <v>94.337999999999994</v>
      </c>
      <c r="AG60">
        <v>89.481999999999999</v>
      </c>
      <c r="AH60">
        <v>97.165000000000006</v>
      </c>
      <c r="AI60">
        <v>100.075</v>
      </c>
      <c r="AJ60">
        <v>100.709</v>
      </c>
      <c r="AK60">
        <v>104.145</v>
      </c>
      <c r="AL60">
        <v>97.804000000000002</v>
      </c>
      <c r="AM60">
        <v>97.132999999999996</v>
      </c>
      <c r="AN60">
        <v>98.656999999999996</v>
      </c>
      <c r="AO60">
        <v>117.41200000000001</v>
      </c>
      <c r="AP60">
        <v>133.4</v>
      </c>
      <c r="AQ60">
        <v>131.339</v>
      </c>
      <c r="AR60">
        <v>124.35599999999999</v>
      </c>
      <c r="AS60">
        <v>123.63500000000001</v>
      </c>
      <c r="AT60">
        <v>125.758</v>
      </c>
      <c r="AU60">
        <v>128.52199999999999</v>
      </c>
      <c r="AV60">
        <v>124.22199999999999</v>
      </c>
      <c r="AW60">
        <v>95.019000000000005</v>
      </c>
      <c r="AX60">
        <v>83.366</v>
      </c>
      <c r="AY60">
        <v>82.57</v>
      </c>
      <c r="AZ60">
        <v>75.293999999999997</v>
      </c>
      <c r="BA60">
        <v>65.254999999999995</v>
      </c>
      <c r="BB60">
        <v>60.878999999999998</v>
      </c>
      <c r="BC60">
        <v>56.267000000000003</v>
      </c>
      <c r="BD60">
        <v>61.383000000000003</v>
      </c>
      <c r="BE60">
        <v>63.896999999999998</v>
      </c>
      <c r="BF60">
        <v>64.125</v>
      </c>
      <c r="BG60">
        <v>63.378999999999998</v>
      </c>
      <c r="BH60">
        <v>60.048000000000002</v>
      </c>
      <c r="BI60">
        <v>51.759</v>
      </c>
      <c r="BJ60">
        <v>99.03</v>
      </c>
      <c r="BK60">
        <v>96.221999999999994</v>
      </c>
      <c r="BL60">
        <v>87.052999999999997</v>
      </c>
      <c r="BM60">
        <v>83.093999999999994</v>
      </c>
      <c r="BN60">
        <v>57.938000000000002</v>
      </c>
      <c r="BO60">
        <v>58.084000000000003</v>
      </c>
      <c r="BP60">
        <v>60.323</v>
      </c>
      <c r="BQ60">
        <v>66.718000000000004</v>
      </c>
      <c r="BR60">
        <v>68.263000000000005</v>
      </c>
      <c r="BS60">
        <v>87.997</v>
      </c>
      <c r="BT60">
        <v>102.905</v>
      </c>
      <c r="BU60">
        <v>157.839</v>
      </c>
      <c r="BV60">
        <v>169.34299999999999</v>
      </c>
      <c r="BW60">
        <v>164.31200000000001</v>
      </c>
      <c r="BX60">
        <v>152.45599999999999</v>
      </c>
      <c r="BY60">
        <v>142.423</v>
      </c>
      <c r="BZ60">
        <v>139.27799999999999</v>
      </c>
      <c r="CA60">
        <v>139.80500000000001</v>
      </c>
      <c r="CB60">
        <v>146.75700000000001</v>
      </c>
      <c r="CC60">
        <v>146.28100000000001</v>
      </c>
      <c r="CD60">
        <v>146.55199999999999</v>
      </c>
      <c r="CE60">
        <v>149.506</v>
      </c>
      <c r="CF60">
        <v>161.14500000000001</v>
      </c>
      <c r="CG60">
        <v>160.184</v>
      </c>
      <c r="CH60">
        <v>160.76900000000001</v>
      </c>
      <c r="CI60">
        <v>161.06899999999999</v>
      </c>
      <c r="CJ60">
        <v>162.357</v>
      </c>
      <c r="CK60">
        <v>161.607</v>
      </c>
      <c r="CL60">
        <v>167.25299999999999</v>
      </c>
      <c r="CM60">
        <v>176.61600000000001</v>
      </c>
      <c r="CN60">
        <v>174.91900000000001</v>
      </c>
      <c r="CO60">
        <v>175.541</v>
      </c>
      <c r="CP60">
        <v>185.642</v>
      </c>
      <c r="CQ60">
        <v>184.625</v>
      </c>
      <c r="CR60">
        <v>180.93299999999999</v>
      </c>
      <c r="CS60">
        <v>157.886</v>
      </c>
      <c r="CT60" s="27">
        <v>11967.368999999997</v>
      </c>
    </row>
    <row r="61" spans="1:98" ht="15" x14ac:dyDescent="0.25">
      <c r="A61" s="13">
        <v>45716</v>
      </c>
      <c r="B61">
        <v>155.55500000000001</v>
      </c>
      <c r="C61">
        <v>147.03299999999999</v>
      </c>
      <c r="D61">
        <v>126.94199999999999</v>
      </c>
      <c r="E61">
        <v>112.378</v>
      </c>
      <c r="F61">
        <v>112.65300000000001</v>
      </c>
      <c r="G61">
        <v>112.44</v>
      </c>
      <c r="H61">
        <v>112.123</v>
      </c>
      <c r="I61">
        <v>112.16500000000001</v>
      </c>
      <c r="J61">
        <v>112.499</v>
      </c>
      <c r="K61">
        <v>116.292</v>
      </c>
      <c r="L61">
        <v>124.84699999999999</v>
      </c>
      <c r="M61">
        <v>124.467</v>
      </c>
      <c r="N61">
        <v>124.098</v>
      </c>
      <c r="O61">
        <v>124.482</v>
      </c>
      <c r="P61">
        <v>143.518</v>
      </c>
      <c r="Q61">
        <v>149.15799999999999</v>
      </c>
      <c r="R61">
        <v>148.35599999999999</v>
      </c>
      <c r="S61">
        <v>148.33699999999999</v>
      </c>
      <c r="T61">
        <v>148.798</v>
      </c>
      <c r="U61">
        <v>148.59700000000001</v>
      </c>
      <c r="V61">
        <v>181.828</v>
      </c>
      <c r="W61">
        <v>169.51</v>
      </c>
      <c r="X61">
        <v>162.059</v>
      </c>
      <c r="Y61">
        <v>122.14700000000001</v>
      </c>
      <c r="Z61">
        <v>80.605000000000004</v>
      </c>
      <c r="AA61">
        <v>68.594999999999999</v>
      </c>
      <c r="AB61">
        <v>65.212000000000003</v>
      </c>
      <c r="AC61">
        <v>64.933999999999997</v>
      </c>
      <c r="AD61">
        <v>65.816000000000003</v>
      </c>
      <c r="AE61">
        <v>63.421999999999997</v>
      </c>
      <c r="AF61">
        <v>63.024999999999999</v>
      </c>
      <c r="AG61">
        <v>63.61</v>
      </c>
      <c r="AH61">
        <v>70.998999999999995</v>
      </c>
      <c r="AI61">
        <v>75.171000000000006</v>
      </c>
      <c r="AJ61">
        <v>74.632999999999996</v>
      </c>
      <c r="AK61">
        <v>72.613</v>
      </c>
      <c r="AL61">
        <v>59.609000000000002</v>
      </c>
      <c r="AM61">
        <v>49.987000000000002</v>
      </c>
      <c r="AN61">
        <v>60.195</v>
      </c>
      <c r="AO61">
        <v>58.732999999999997</v>
      </c>
      <c r="AP61">
        <v>49.588999999999999</v>
      </c>
      <c r="AQ61">
        <v>54.594000000000001</v>
      </c>
      <c r="AR61">
        <v>54.273000000000003</v>
      </c>
      <c r="AS61">
        <v>73.965999999999994</v>
      </c>
      <c r="AT61">
        <v>124.33799999999999</v>
      </c>
      <c r="AU61">
        <v>115.61799999999999</v>
      </c>
      <c r="AV61">
        <v>107.35899999999999</v>
      </c>
      <c r="AW61">
        <v>92.498000000000005</v>
      </c>
      <c r="AX61">
        <v>76.676000000000002</v>
      </c>
      <c r="AY61">
        <v>60.686</v>
      </c>
      <c r="AZ61">
        <v>59.274000000000001</v>
      </c>
      <c r="BA61">
        <v>51.593000000000004</v>
      </c>
      <c r="BB61">
        <v>30.741</v>
      </c>
      <c r="BC61">
        <v>25.419</v>
      </c>
      <c r="BD61">
        <v>25.548999999999999</v>
      </c>
      <c r="BE61">
        <v>25.532</v>
      </c>
      <c r="BF61">
        <v>25.167999999999999</v>
      </c>
      <c r="BG61">
        <v>25.341000000000001</v>
      </c>
      <c r="BH61">
        <v>26.687000000000001</v>
      </c>
      <c r="BI61">
        <v>27.027999999999999</v>
      </c>
      <c r="BJ61">
        <v>80.644999999999996</v>
      </c>
      <c r="BK61">
        <v>87.701999999999998</v>
      </c>
      <c r="BL61">
        <v>89.44</v>
      </c>
      <c r="BM61">
        <v>88.84</v>
      </c>
      <c r="BN61">
        <v>71.436000000000007</v>
      </c>
      <c r="BO61">
        <v>41.563000000000002</v>
      </c>
      <c r="BP61">
        <v>33.164000000000001</v>
      </c>
      <c r="BQ61">
        <v>35.201000000000001</v>
      </c>
      <c r="BR61">
        <v>42.822000000000003</v>
      </c>
      <c r="BS61">
        <v>43.99</v>
      </c>
      <c r="BT61">
        <v>58.192</v>
      </c>
      <c r="BU61">
        <v>112.14100000000001</v>
      </c>
      <c r="BV61">
        <v>133.27699999999999</v>
      </c>
      <c r="BW61">
        <v>132.64400000000001</v>
      </c>
      <c r="BX61">
        <v>133.345</v>
      </c>
      <c r="BY61">
        <v>132.60599999999999</v>
      </c>
      <c r="BZ61">
        <v>132.37</v>
      </c>
      <c r="CA61">
        <v>135.696</v>
      </c>
      <c r="CB61">
        <v>143.864</v>
      </c>
      <c r="CC61">
        <v>143.57300000000001</v>
      </c>
      <c r="CD61">
        <v>143.387</v>
      </c>
      <c r="CE61">
        <v>140.297</v>
      </c>
      <c r="CF61">
        <v>154.994</v>
      </c>
      <c r="CG61">
        <v>155.98699999999999</v>
      </c>
      <c r="CH61">
        <v>153.55500000000001</v>
      </c>
      <c r="CI61">
        <v>153.285</v>
      </c>
      <c r="CJ61">
        <v>153.178</v>
      </c>
      <c r="CK61">
        <v>151.84200000000001</v>
      </c>
      <c r="CL61">
        <v>167.47499999999999</v>
      </c>
      <c r="CM61">
        <v>177.31100000000001</v>
      </c>
      <c r="CN61">
        <v>175.88800000000001</v>
      </c>
      <c r="CO61">
        <v>176.43700000000001</v>
      </c>
      <c r="CP61">
        <v>188.36699999999999</v>
      </c>
      <c r="CQ61">
        <v>188.15</v>
      </c>
      <c r="CR61">
        <v>169.803</v>
      </c>
      <c r="CS61">
        <v>152.095</v>
      </c>
      <c r="CT61" s="27">
        <v>9903.9320000000007</v>
      </c>
    </row>
    <row r="62" spans="1:98" ht="15" x14ac:dyDescent="0.25">
      <c r="A62" s="13">
        <v>45717</v>
      </c>
      <c r="B62">
        <v>145.191</v>
      </c>
      <c r="C62">
        <v>144.511</v>
      </c>
      <c r="D62">
        <v>127.76</v>
      </c>
      <c r="E62">
        <v>119.703</v>
      </c>
      <c r="F62">
        <v>119.065</v>
      </c>
      <c r="G62">
        <v>118.239</v>
      </c>
      <c r="H62">
        <v>115.55</v>
      </c>
      <c r="I62">
        <v>115.593</v>
      </c>
      <c r="J62">
        <v>115.479</v>
      </c>
      <c r="K62">
        <v>119.232</v>
      </c>
      <c r="L62">
        <v>128.745</v>
      </c>
      <c r="M62">
        <v>128.65899999999999</v>
      </c>
      <c r="N62">
        <v>127.84699999999999</v>
      </c>
      <c r="O62">
        <v>128.10499999999999</v>
      </c>
      <c r="P62">
        <v>151.01900000000001</v>
      </c>
      <c r="Q62">
        <v>153.31399999999999</v>
      </c>
      <c r="R62">
        <v>147.65799999999999</v>
      </c>
      <c r="S62">
        <v>153.08000000000001</v>
      </c>
      <c r="T62">
        <v>153.53299999999999</v>
      </c>
      <c r="U62">
        <v>152.99799999999999</v>
      </c>
      <c r="V62">
        <v>184.61099999999999</v>
      </c>
      <c r="W62">
        <v>173.15600000000001</v>
      </c>
      <c r="X62">
        <v>154.88200000000001</v>
      </c>
      <c r="Y62">
        <v>115.587</v>
      </c>
      <c r="Z62">
        <v>74.578999999999994</v>
      </c>
      <c r="AA62">
        <v>51.94</v>
      </c>
      <c r="AB62">
        <v>48.63</v>
      </c>
      <c r="AC62">
        <v>45.698999999999998</v>
      </c>
      <c r="AD62">
        <v>46.226999999999997</v>
      </c>
      <c r="AE62">
        <v>49.725999999999999</v>
      </c>
      <c r="AF62">
        <v>50.676000000000002</v>
      </c>
      <c r="AG62">
        <v>40.656999999999996</v>
      </c>
      <c r="AH62">
        <v>26.914999999999999</v>
      </c>
      <c r="AI62">
        <v>27.006</v>
      </c>
      <c r="AJ62">
        <v>26.786999999999999</v>
      </c>
      <c r="AK62">
        <v>27.129000000000001</v>
      </c>
      <c r="AL62">
        <v>26.478000000000002</v>
      </c>
      <c r="AM62">
        <v>29.637</v>
      </c>
      <c r="AN62">
        <v>38.027999999999999</v>
      </c>
      <c r="AO62">
        <v>37.826000000000001</v>
      </c>
      <c r="AP62">
        <v>37.826999999999998</v>
      </c>
      <c r="AQ62">
        <v>52.142000000000003</v>
      </c>
      <c r="AR62">
        <v>65.924000000000007</v>
      </c>
      <c r="AS62">
        <v>59.26</v>
      </c>
      <c r="AT62">
        <v>55.46</v>
      </c>
      <c r="AU62">
        <v>64.992000000000004</v>
      </c>
      <c r="AV62">
        <v>64.864000000000004</v>
      </c>
      <c r="AW62">
        <v>78.819999999999993</v>
      </c>
      <c r="AX62">
        <v>77.977999999999994</v>
      </c>
      <c r="AY62">
        <v>76.756</v>
      </c>
      <c r="AZ62">
        <v>76.299000000000007</v>
      </c>
      <c r="BA62">
        <v>61.551000000000002</v>
      </c>
      <c r="BB62">
        <v>52.792000000000002</v>
      </c>
      <c r="BC62">
        <v>32.484999999999999</v>
      </c>
      <c r="BD62">
        <v>27.582999999999998</v>
      </c>
      <c r="BE62">
        <v>28.518999999999998</v>
      </c>
      <c r="BF62">
        <v>27.641999999999999</v>
      </c>
      <c r="BG62">
        <v>29.08</v>
      </c>
      <c r="BH62">
        <v>27.44</v>
      </c>
      <c r="BI62">
        <v>26.23</v>
      </c>
      <c r="BJ62">
        <v>91.567999999999998</v>
      </c>
      <c r="BK62">
        <v>85.792000000000002</v>
      </c>
      <c r="BL62">
        <v>84.209000000000003</v>
      </c>
      <c r="BM62">
        <v>55.932000000000002</v>
      </c>
      <c r="BN62">
        <v>48.314</v>
      </c>
      <c r="BO62">
        <v>46.381</v>
      </c>
      <c r="BP62">
        <v>46.304000000000002</v>
      </c>
      <c r="BQ62">
        <v>52.298000000000002</v>
      </c>
      <c r="BR62">
        <v>52.052</v>
      </c>
      <c r="BS62">
        <v>48.741</v>
      </c>
      <c r="BT62">
        <v>60.57</v>
      </c>
      <c r="BU62">
        <v>109.559</v>
      </c>
      <c r="BV62">
        <v>135.26900000000001</v>
      </c>
      <c r="BW62">
        <v>133.97499999999999</v>
      </c>
      <c r="BX62">
        <v>131.01</v>
      </c>
      <c r="BY62">
        <v>130.15100000000001</v>
      </c>
      <c r="BZ62">
        <v>129.65700000000001</v>
      </c>
      <c r="CA62">
        <v>133.28899999999999</v>
      </c>
      <c r="CB62">
        <v>166.506</v>
      </c>
      <c r="CC62">
        <v>183.14699999999999</v>
      </c>
      <c r="CD62">
        <v>188.06700000000001</v>
      </c>
      <c r="CE62">
        <v>187.87200000000001</v>
      </c>
      <c r="CF62">
        <v>175.26400000000001</v>
      </c>
      <c r="CG62">
        <v>173.91800000000001</v>
      </c>
      <c r="CH62">
        <v>173.41499999999999</v>
      </c>
      <c r="CI62">
        <v>173.21</v>
      </c>
      <c r="CJ62">
        <v>177.09299999999999</v>
      </c>
      <c r="CK62">
        <v>169.721</v>
      </c>
      <c r="CL62">
        <v>164.95099999999999</v>
      </c>
      <c r="CM62">
        <v>163.154</v>
      </c>
      <c r="CN62">
        <v>161.94300000000001</v>
      </c>
      <c r="CO62">
        <v>161.59800000000001</v>
      </c>
      <c r="CP62">
        <v>188.619</v>
      </c>
      <c r="CQ62">
        <v>197.119</v>
      </c>
      <c r="CR62">
        <v>194.62700000000001</v>
      </c>
      <c r="CS62">
        <v>183.30600000000001</v>
      </c>
      <c r="CT62" s="27">
        <v>9723.7020000000011</v>
      </c>
    </row>
    <row r="63" spans="1:98" ht="15" x14ac:dyDescent="0.25">
      <c r="A63" s="13">
        <v>45718</v>
      </c>
      <c r="B63">
        <v>167.352</v>
      </c>
      <c r="C63">
        <v>162.83600000000001</v>
      </c>
      <c r="D63">
        <v>151.36799999999999</v>
      </c>
      <c r="E63">
        <v>151.80500000000001</v>
      </c>
      <c r="F63">
        <v>151.70500000000001</v>
      </c>
      <c r="G63">
        <v>139.577</v>
      </c>
      <c r="H63">
        <v>135.83799999999999</v>
      </c>
      <c r="I63">
        <v>135.56100000000001</v>
      </c>
      <c r="J63">
        <v>135.94999999999999</v>
      </c>
      <c r="K63">
        <v>135.80099999999999</v>
      </c>
      <c r="L63">
        <v>132.34899999999999</v>
      </c>
      <c r="M63">
        <v>111.43899999999999</v>
      </c>
      <c r="N63">
        <v>111.306</v>
      </c>
      <c r="O63">
        <v>116.29300000000001</v>
      </c>
      <c r="P63">
        <v>124.845</v>
      </c>
      <c r="Q63">
        <v>125.152</v>
      </c>
      <c r="R63">
        <v>112.622</v>
      </c>
      <c r="S63">
        <v>111.482</v>
      </c>
      <c r="T63">
        <v>111.279</v>
      </c>
      <c r="U63">
        <v>110.666</v>
      </c>
      <c r="V63">
        <v>177.84100000000001</v>
      </c>
      <c r="W63">
        <v>164.90600000000001</v>
      </c>
      <c r="X63">
        <v>137.18600000000001</v>
      </c>
      <c r="Y63">
        <v>86.914000000000001</v>
      </c>
      <c r="Z63">
        <v>38.548000000000002</v>
      </c>
      <c r="AA63">
        <v>36.844000000000001</v>
      </c>
      <c r="AB63">
        <v>37.429000000000002</v>
      </c>
      <c r="AC63">
        <v>45.453000000000003</v>
      </c>
      <c r="AD63">
        <v>47.241</v>
      </c>
      <c r="AE63">
        <v>53.356000000000002</v>
      </c>
      <c r="AF63">
        <v>55.52</v>
      </c>
      <c r="AG63">
        <v>58.881999999999998</v>
      </c>
      <c r="AH63">
        <v>70.411000000000001</v>
      </c>
      <c r="AI63">
        <v>72.978999999999999</v>
      </c>
      <c r="AJ63">
        <v>77.533000000000001</v>
      </c>
      <c r="AK63">
        <v>80.073999999999998</v>
      </c>
      <c r="AL63">
        <v>78.480999999999995</v>
      </c>
      <c r="AM63">
        <v>79.929000000000002</v>
      </c>
      <c r="AN63">
        <v>89.378</v>
      </c>
      <c r="AO63">
        <v>100.746</v>
      </c>
      <c r="AP63">
        <v>116.968</v>
      </c>
      <c r="AQ63">
        <v>113.23699999999999</v>
      </c>
      <c r="AR63">
        <v>111.413</v>
      </c>
      <c r="AS63">
        <v>104.45699999999999</v>
      </c>
      <c r="AT63">
        <v>103.589</v>
      </c>
      <c r="AU63">
        <v>91.744</v>
      </c>
      <c r="AV63">
        <v>84.427000000000007</v>
      </c>
      <c r="AW63">
        <v>82.32</v>
      </c>
      <c r="AX63">
        <v>92.823999999999998</v>
      </c>
      <c r="AY63">
        <v>75.096999999999994</v>
      </c>
      <c r="AZ63">
        <v>64.376999999999995</v>
      </c>
      <c r="BA63">
        <v>59.13</v>
      </c>
      <c r="BB63">
        <v>60.790999999999997</v>
      </c>
      <c r="BC63">
        <v>55.988</v>
      </c>
      <c r="BD63">
        <v>47.353999999999999</v>
      </c>
      <c r="BE63">
        <v>43.136000000000003</v>
      </c>
      <c r="BF63">
        <v>40.14</v>
      </c>
      <c r="BG63">
        <v>40.697000000000003</v>
      </c>
      <c r="BH63">
        <v>40.024999999999999</v>
      </c>
      <c r="BI63">
        <v>38.408000000000001</v>
      </c>
      <c r="BJ63">
        <v>105.489</v>
      </c>
      <c r="BK63">
        <v>96.591999999999999</v>
      </c>
      <c r="BL63">
        <v>96.501000000000005</v>
      </c>
      <c r="BM63">
        <v>61.345999999999997</v>
      </c>
      <c r="BN63">
        <v>52.85</v>
      </c>
      <c r="BO63">
        <v>50.424999999999997</v>
      </c>
      <c r="BP63">
        <v>53.378</v>
      </c>
      <c r="BQ63">
        <v>61.716999999999999</v>
      </c>
      <c r="BR63">
        <v>55.677</v>
      </c>
      <c r="BS63">
        <v>63.732999999999997</v>
      </c>
      <c r="BT63">
        <v>81.415999999999997</v>
      </c>
      <c r="BU63">
        <v>134.899</v>
      </c>
      <c r="BV63">
        <v>163.29900000000001</v>
      </c>
      <c r="BW63">
        <v>164.75399999999999</v>
      </c>
      <c r="BX63">
        <v>163.464</v>
      </c>
      <c r="BY63">
        <v>165.01499999999999</v>
      </c>
      <c r="BZ63">
        <v>165.05699999999999</v>
      </c>
      <c r="CA63">
        <v>166.667</v>
      </c>
      <c r="CB63">
        <v>172.83799999999999</v>
      </c>
      <c r="CC63">
        <v>172.215</v>
      </c>
      <c r="CD63">
        <v>169.38200000000001</v>
      </c>
      <c r="CE63">
        <v>147.26300000000001</v>
      </c>
      <c r="CF63">
        <v>153.12100000000001</v>
      </c>
      <c r="CG63">
        <v>151.73599999999999</v>
      </c>
      <c r="CH63">
        <v>151.84800000000001</v>
      </c>
      <c r="CI63">
        <v>151.57599999999999</v>
      </c>
      <c r="CJ63">
        <v>151.119</v>
      </c>
      <c r="CK63">
        <v>149.72800000000001</v>
      </c>
      <c r="CL63">
        <v>170.374</v>
      </c>
      <c r="CM63">
        <v>170.024</v>
      </c>
      <c r="CN63">
        <v>168.869</v>
      </c>
      <c r="CO63">
        <v>168.06800000000001</v>
      </c>
      <c r="CP63">
        <v>179.94</v>
      </c>
      <c r="CQ63">
        <v>179.22800000000001</v>
      </c>
      <c r="CR63">
        <v>179.28200000000001</v>
      </c>
      <c r="CS63">
        <v>171.41399999999999</v>
      </c>
      <c r="CT63" s="27">
        <v>10551.302999999998</v>
      </c>
    </row>
    <row r="64" spans="1:98" ht="15" x14ac:dyDescent="0.25">
      <c r="A64" s="13">
        <v>45719</v>
      </c>
      <c r="B64">
        <v>150.256</v>
      </c>
      <c r="C64">
        <v>149.57499999999999</v>
      </c>
      <c r="D64">
        <v>149.12700000000001</v>
      </c>
      <c r="E64">
        <v>130.37899999999999</v>
      </c>
      <c r="F64">
        <v>111.31399999999999</v>
      </c>
      <c r="G64">
        <v>110.777</v>
      </c>
      <c r="H64">
        <v>110.81</v>
      </c>
      <c r="I64">
        <v>111.28</v>
      </c>
      <c r="J64">
        <v>111.41800000000001</v>
      </c>
      <c r="K64">
        <v>110.60899999999999</v>
      </c>
      <c r="L64">
        <v>111.245</v>
      </c>
      <c r="M64">
        <v>111.46</v>
      </c>
      <c r="N64">
        <v>111.745</v>
      </c>
      <c r="O64">
        <v>115.649</v>
      </c>
      <c r="P64">
        <v>124.46599999999999</v>
      </c>
      <c r="Q64">
        <v>124.53</v>
      </c>
      <c r="R64">
        <v>123.968</v>
      </c>
      <c r="S64">
        <v>131.77699999999999</v>
      </c>
      <c r="T64">
        <v>148.523</v>
      </c>
      <c r="U64">
        <v>148.005</v>
      </c>
      <c r="V64">
        <v>182.578</v>
      </c>
      <c r="W64">
        <v>174.227</v>
      </c>
      <c r="X64">
        <v>149.089</v>
      </c>
      <c r="Y64">
        <v>108.102</v>
      </c>
      <c r="Z64">
        <v>75.709000000000003</v>
      </c>
      <c r="AA64">
        <v>69.477999999999994</v>
      </c>
      <c r="AB64">
        <v>64.456999999999994</v>
      </c>
      <c r="AC64">
        <v>56.704999999999998</v>
      </c>
      <c r="AD64">
        <v>64.423000000000002</v>
      </c>
      <c r="AE64">
        <v>66.004000000000005</v>
      </c>
      <c r="AF64">
        <v>72.641999999999996</v>
      </c>
      <c r="AG64">
        <v>87.325000000000003</v>
      </c>
      <c r="AH64">
        <v>93.212999999999994</v>
      </c>
      <c r="AI64">
        <v>99.340999999999994</v>
      </c>
      <c r="AJ64">
        <v>99.908000000000001</v>
      </c>
      <c r="AK64">
        <v>100.815</v>
      </c>
      <c r="AL64">
        <v>91.572999999999993</v>
      </c>
      <c r="AM64">
        <v>80.05</v>
      </c>
      <c r="AN64">
        <v>103.83199999999999</v>
      </c>
      <c r="AO64">
        <v>84.844999999999999</v>
      </c>
      <c r="AP64">
        <v>88.206000000000003</v>
      </c>
      <c r="AQ64">
        <v>84.522999999999996</v>
      </c>
      <c r="AR64">
        <v>86.608999999999995</v>
      </c>
      <c r="AS64">
        <v>87.605999999999995</v>
      </c>
      <c r="AT64">
        <v>105.349</v>
      </c>
      <c r="AU64">
        <v>100.056</v>
      </c>
      <c r="AV64">
        <v>105.304</v>
      </c>
      <c r="AW64">
        <v>103.092</v>
      </c>
      <c r="AX64">
        <v>106.708</v>
      </c>
      <c r="AY64">
        <v>111.218</v>
      </c>
      <c r="AZ64">
        <v>99.343999999999994</v>
      </c>
      <c r="BA64">
        <v>71.305000000000007</v>
      </c>
      <c r="BB64">
        <v>61.058</v>
      </c>
      <c r="BC64">
        <v>60.555999999999997</v>
      </c>
      <c r="BD64">
        <v>64.444000000000003</v>
      </c>
      <c r="BE64">
        <v>59.79</v>
      </c>
      <c r="BF64">
        <v>56.441000000000003</v>
      </c>
      <c r="BG64">
        <v>53.15</v>
      </c>
      <c r="BH64">
        <v>50.448</v>
      </c>
      <c r="BI64">
        <v>51.631</v>
      </c>
      <c r="BJ64">
        <v>109.227</v>
      </c>
      <c r="BK64">
        <v>103.383</v>
      </c>
      <c r="BL64">
        <v>77.510000000000005</v>
      </c>
      <c r="BM64">
        <v>64.64</v>
      </c>
      <c r="BN64">
        <v>60.893000000000001</v>
      </c>
      <c r="BO64">
        <v>58.731999999999999</v>
      </c>
      <c r="BP64">
        <v>63.652000000000001</v>
      </c>
      <c r="BQ64">
        <v>64.162000000000006</v>
      </c>
      <c r="BR64">
        <v>68.772000000000006</v>
      </c>
      <c r="BS64">
        <v>92.906000000000006</v>
      </c>
      <c r="BT64">
        <v>104.121</v>
      </c>
      <c r="BU64">
        <v>155.851</v>
      </c>
      <c r="BV64">
        <v>183.71700000000001</v>
      </c>
      <c r="BW64">
        <v>179.697</v>
      </c>
      <c r="BX64">
        <v>176.25899999999999</v>
      </c>
      <c r="BY64">
        <v>170.803</v>
      </c>
      <c r="BZ64">
        <v>168.667</v>
      </c>
      <c r="CA64">
        <v>169.929</v>
      </c>
      <c r="CB64">
        <v>161.47200000000001</v>
      </c>
      <c r="CC64">
        <v>153.149</v>
      </c>
      <c r="CD64">
        <v>151.923</v>
      </c>
      <c r="CE64">
        <v>152.73699999999999</v>
      </c>
      <c r="CF64">
        <v>158.76499999999999</v>
      </c>
      <c r="CG64">
        <v>158.982</v>
      </c>
      <c r="CH64">
        <v>158.02500000000001</v>
      </c>
      <c r="CI64">
        <v>157.268</v>
      </c>
      <c r="CJ64">
        <v>157.88800000000001</v>
      </c>
      <c r="CK64">
        <v>157.37700000000001</v>
      </c>
      <c r="CL64">
        <v>171.22200000000001</v>
      </c>
      <c r="CM64">
        <v>171.59800000000001</v>
      </c>
      <c r="CN64">
        <v>170.565</v>
      </c>
      <c r="CO64">
        <v>170.47900000000001</v>
      </c>
      <c r="CP64">
        <v>181.63</v>
      </c>
      <c r="CQ64">
        <v>181.03200000000001</v>
      </c>
      <c r="CR64">
        <v>180.23</v>
      </c>
      <c r="CS64">
        <v>161.90899999999999</v>
      </c>
      <c r="CT64" s="27">
        <v>11057.238999999998</v>
      </c>
    </row>
    <row r="65" spans="1:98" ht="15" x14ac:dyDescent="0.25">
      <c r="A65" s="13">
        <v>45720</v>
      </c>
      <c r="B65">
        <v>138.36199999999999</v>
      </c>
      <c r="C65">
        <v>136.45699999999999</v>
      </c>
      <c r="D65">
        <v>128.57900000000001</v>
      </c>
      <c r="E65">
        <v>128.49299999999999</v>
      </c>
      <c r="F65">
        <v>122.254</v>
      </c>
      <c r="G65">
        <v>111.652</v>
      </c>
      <c r="H65">
        <v>111.95</v>
      </c>
      <c r="I65">
        <v>112.045</v>
      </c>
      <c r="J65">
        <v>111.804</v>
      </c>
      <c r="K65">
        <v>112.779</v>
      </c>
      <c r="L65">
        <v>112.899</v>
      </c>
      <c r="M65">
        <v>112.64</v>
      </c>
      <c r="N65">
        <v>111.379</v>
      </c>
      <c r="O65">
        <v>115.503</v>
      </c>
      <c r="P65">
        <v>124.581</v>
      </c>
      <c r="Q65">
        <v>124.762</v>
      </c>
      <c r="R65">
        <v>124.25</v>
      </c>
      <c r="S65">
        <v>123.777</v>
      </c>
      <c r="T65">
        <v>148.27500000000001</v>
      </c>
      <c r="U65">
        <v>148.74799999999999</v>
      </c>
      <c r="V65">
        <v>185.727</v>
      </c>
      <c r="W65">
        <v>183.31100000000001</v>
      </c>
      <c r="X65">
        <v>145.88800000000001</v>
      </c>
      <c r="Y65">
        <v>103.36799999999999</v>
      </c>
      <c r="Z65">
        <v>74.912000000000006</v>
      </c>
      <c r="AA65">
        <v>70.796000000000006</v>
      </c>
      <c r="AB65">
        <v>69.391000000000005</v>
      </c>
      <c r="AC65">
        <v>63.499000000000002</v>
      </c>
      <c r="AD65">
        <v>68.441999999999993</v>
      </c>
      <c r="AE65">
        <v>69.852999999999994</v>
      </c>
      <c r="AF65">
        <v>73.492999999999995</v>
      </c>
      <c r="AG65">
        <v>73.594999999999999</v>
      </c>
      <c r="AH65">
        <v>78.13</v>
      </c>
      <c r="AI65">
        <v>81.385999999999996</v>
      </c>
      <c r="AJ65">
        <v>83.572999999999993</v>
      </c>
      <c r="AK65">
        <v>82.62</v>
      </c>
      <c r="AL65">
        <v>75.230999999999995</v>
      </c>
      <c r="AM65">
        <v>61.939</v>
      </c>
      <c r="AN65">
        <v>70.391999999999996</v>
      </c>
      <c r="AO65">
        <v>71.632999999999996</v>
      </c>
      <c r="AP65">
        <v>72.411000000000001</v>
      </c>
      <c r="AQ65">
        <v>77.036000000000001</v>
      </c>
      <c r="AR65">
        <v>69.188000000000002</v>
      </c>
      <c r="AS65">
        <v>75.37</v>
      </c>
      <c r="AT65">
        <v>79.028999999999996</v>
      </c>
      <c r="AU65">
        <v>73.795000000000002</v>
      </c>
      <c r="AV65">
        <v>63.814</v>
      </c>
      <c r="AW65">
        <v>64.962999999999994</v>
      </c>
      <c r="AX65">
        <v>64.980999999999995</v>
      </c>
      <c r="AY65">
        <v>88.293000000000006</v>
      </c>
      <c r="AZ65">
        <v>75.704999999999998</v>
      </c>
      <c r="BA65">
        <v>73.209999999999994</v>
      </c>
      <c r="BB65">
        <v>70.132000000000005</v>
      </c>
      <c r="BC65">
        <v>67.805999999999997</v>
      </c>
      <c r="BD65">
        <v>67.105000000000004</v>
      </c>
      <c r="BE65">
        <v>65.218000000000004</v>
      </c>
      <c r="BF65">
        <v>45.423999999999999</v>
      </c>
      <c r="BG65">
        <v>37.968000000000004</v>
      </c>
      <c r="BH65">
        <v>35.314</v>
      </c>
      <c r="BI65">
        <v>35.100999999999999</v>
      </c>
      <c r="BJ65">
        <v>103.96899999999999</v>
      </c>
      <c r="BK65">
        <v>83.897999999999996</v>
      </c>
      <c r="BL65">
        <v>69.45</v>
      </c>
      <c r="BM65">
        <v>52.613</v>
      </c>
      <c r="BN65">
        <v>53.539000000000001</v>
      </c>
      <c r="BO65">
        <v>51.414999999999999</v>
      </c>
      <c r="BP65">
        <v>53.713000000000001</v>
      </c>
      <c r="BQ65">
        <v>60.637</v>
      </c>
      <c r="BR65">
        <v>54.036999999999999</v>
      </c>
      <c r="BS65">
        <v>66.951999999999998</v>
      </c>
      <c r="BT65">
        <v>88.271000000000001</v>
      </c>
      <c r="BU65">
        <v>133.392</v>
      </c>
      <c r="BV65">
        <v>164.63399999999999</v>
      </c>
      <c r="BW65">
        <v>165.32400000000001</v>
      </c>
      <c r="BX65">
        <v>165.792</v>
      </c>
      <c r="BY65">
        <v>165.69</v>
      </c>
      <c r="BZ65">
        <v>164.82</v>
      </c>
      <c r="CA65">
        <v>197.58500000000001</v>
      </c>
      <c r="CB65">
        <v>209.81800000000001</v>
      </c>
      <c r="CC65">
        <v>209.87</v>
      </c>
      <c r="CD65">
        <v>210.07400000000001</v>
      </c>
      <c r="CE65">
        <v>209.875</v>
      </c>
      <c r="CF65">
        <v>217.60400000000001</v>
      </c>
      <c r="CG65">
        <v>208.53100000000001</v>
      </c>
      <c r="CH65">
        <v>167.56100000000001</v>
      </c>
      <c r="CI65">
        <v>149.982</v>
      </c>
      <c r="CJ65">
        <v>149.86500000000001</v>
      </c>
      <c r="CK65">
        <v>148.28100000000001</v>
      </c>
      <c r="CL65">
        <v>170.12200000000001</v>
      </c>
      <c r="CM65">
        <v>170.63900000000001</v>
      </c>
      <c r="CN65">
        <v>168.85400000000001</v>
      </c>
      <c r="CO65">
        <v>169.19900000000001</v>
      </c>
      <c r="CP65">
        <v>179.24</v>
      </c>
      <c r="CQ65">
        <v>178.54599999999999</v>
      </c>
      <c r="CR65">
        <v>177.85300000000001</v>
      </c>
      <c r="CS65">
        <v>171.03100000000001</v>
      </c>
      <c r="CT65" s="27">
        <v>10712.906999999994</v>
      </c>
    </row>
    <row r="66" spans="1:98" ht="15" x14ac:dyDescent="0.25">
      <c r="A66" s="13">
        <v>45721</v>
      </c>
      <c r="B66">
        <v>150.96600000000001</v>
      </c>
      <c r="C66">
        <v>142.23099999999999</v>
      </c>
      <c r="D66">
        <v>136.31200000000001</v>
      </c>
      <c r="E66">
        <v>121.911</v>
      </c>
      <c r="F66">
        <v>111.497</v>
      </c>
      <c r="G66">
        <v>111.33799999999999</v>
      </c>
      <c r="H66">
        <v>111.03100000000001</v>
      </c>
      <c r="I66">
        <v>111.06399999999999</v>
      </c>
      <c r="J66">
        <v>110.81100000000001</v>
      </c>
      <c r="K66">
        <v>110.94499999999999</v>
      </c>
      <c r="L66">
        <v>110.889</v>
      </c>
      <c r="M66">
        <v>111.322</v>
      </c>
      <c r="N66">
        <v>111.352</v>
      </c>
      <c r="O66">
        <v>115.782</v>
      </c>
      <c r="P66">
        <v>124.556</v>
      </c>
      <c r="Q66">
        <v>124.908</v>
      </c>
      <c r="R66">
        <v>124.557</v>
      </c>
      <c r="S66">
        <v>123.96</v>
      </c>
      <c r="T66">
        <v>142.71700000000001</v>
      </c>
      <c r="U66">
        <v>149.03100000000001</v>
      </c>
      <c r="V66">
        <v>180.18100000000001</v>
      </c>
      <c r="W66">
        <v>167.28899999999999</v>
      </c>
      <c r="X66">
        <v>148.44399999999999</v>
      </c>
      <c r="Y66">
        <v>98.119</v>
      </c>
      <c r="Z66">
        <v>73.659000000000006</v>
      </c>
      <c r="AA66">
        <v>74.731999999999999</v>
      </c>
      <c r="AB66">
        <v>71.180000000000007</v>
      </c>
      <c r="AC66">
        <v>65.664000000000001</v>
      </c>
      <c r="AD66">
        <v>71.338999999999999</v>
      </c>
      <c r="AE66">
        <v>69.784000000000006</v>
      </c>
      <c r="AF66">
        <v>74.12</v>
      </c>
      <c r="AG66">
        <v>76.738</v>
      </c>
      <c r="AH66">
        <v>80.557000000000002</v>
      </c>
      <c r="AI66">
        <v>83.775000000000006</v>
      </c>
      <c r="AJ66">
        <v>85.643000000000001</v>
      </c>
      <c r="AK66">
        <v>83.320999999999998</v>
      </c>
      <c r="AL66">
        <v>63.829000000000001</v>
      </c>
      <c r="AM66">
        <v>67.042000000000002</v>
      </c>
      <c r="AN66">
        <v>76.066000000000003</v>
      </c>
      <c r="AO66">
        <v>75.09</v>
      </c>
      <c r="AP66">
        <v>74.186999999999998</v>
      </c>
      <c r="AQ66">
        <v>77.650999999999996</v>
      </c>
      <c r="AR66">
        <v>76.995000000000005</v>
      </c>
      <c r="AS66">
        <v>73.882000000000005</v>
      </c>
      <c r="AT66">
        <v>71.206000000000003</v>
      </c>
      <c r="AU66">
        <v>76.802999999999997</v>
      </c>
      <c r="AV66">
        <v>76.733999999999995</v>
      </c>
      <c r="AW66">
        <v>75.694999999999993</v>
      </c>
      <c r="AX66">
        <v>75.622</v>
      </c>
      <c r="AY66">
        <v>67.006</v>
      </c>
      <c r="AZ66">
        <v>55.374000000000002</v>
      </c>
      <c r="BA66">
        <v>54.366999999999997</v>
      </c>
      <c r="BB66">
        <v>50.84</v>
      </c>
      <c r="BC66">
        <v>49.816000000000003</v>
      </c>
      <c r="BD66">
        <v>47.378999999999998</v>
      </c>
      <c r="BE66">
        <v>43.610999999999997</v>
      </c>
      <c r="BF66">
        <v>39.015999999999998</v>
      </c>
      <c r="BG66">
        <v>36.902000000000001</v>
      </c>
      <c r="BH66">
        <v>37.343000000000004</v>
      </c>
      <c r="BI66">
        <v>53.125999999999998</v>
      </c>
      <c r="BJ66">
        <v>104.282</v>
      </c>
      <c r="BK66">
        <v>106.289</v>
      </c>
      <c r="BL66">
        <v>91.771000000000001</v>
      </c>
      <c r="BM66">
        <v>83.137</v>
      </c>
      <c r="BN66">
        <v>78.475999999999999</v>
      </c>
      <c r="BO66">
        <v>78.135999999999996</v>
      </c>
      <c r="BP66">
        <v>78.257000000000005</v>
      </c>
      <c r="BQ66">
        <v>49.593000000000004</v>
      </c>
      <c r="BR66">
        <v>65</v>
      </c>
      <c r="BS66">
        <v>87.768000000000001</v>
      </c>
      <c r="BT66">
        <v>98.072999999999993</v>
      </c>
      <c r="BU66">
        <v>143.715</v>
      </c>
      <c r="BV66">
        <v>179.05799999999999</v>
      </c>
      <c r="BW66">
        <v>174.17</v>
      </c>
      <c r="BX66">
        <v>173.136</v>
      </c>
      <c r="BY66">
        <v>173.05600000000001</v>
      </c>
      <c r="BZ66">
        <v>172.851</v>
      </c>
      <c r="CA66">
        <v>175.48</v>
      </c>
      <c r="CB66">
        <v>179.578</v>
      </c>
      <c r="CC66">
        <v>156.10400000000001</v>
      </c>
      <c r="CD66">
        <v>155.27199999999999</v>
      </c>
      <c r="CE66">
        <v>154.45099999999999</v>
      </c>
      <c r="CF66">
        <v>159.20599999999999</v>
      </c>
      <c r="CG66">
        <v>167.149</v>
      </c>
      <c r="CH66">
        <v>160.45699999999999</v>
      </c>
      <c r="CI66">
        <v>159.25</v>
      </c>
      <c r="CJ66">
        <v>157.994</v>
      </c>
      <c r="CK66">
        <v>159.43299999999999</v>
      </c>
      <c r="CL66">
        <v>183.251</v>
      </c>
      <c r="CM66">
        <v>183.07400000000001</v>
      </c>
      <c r="CN66">
        <v>180.87299999999999</v>
      </c>
      <c r="CO66">
        <v>180.28700000000001</v>
      </c>
      <c r="CP66">
        <v>191.881</v>
      </c>
      <c r="CQ66">
        <v>189.136</v>
      </c>
      <c r="CR66">
        <v>186.68899999999999</v>
      </c>
      <c r="CS66">
        <v>190.47900000000001</v>
      </c>
      <c r="CT66" s="27">
        <v>10664.118999999997</v>
      </c>
    </row>
    <row r="67" spans="1:98" ht="15" x14ac:dyDescent="0.25">
      <c r="A67" s="13">
        <v>45722</v>
      </c>
      <c r="B67">
        <v>171.36199999999999</v>
      </c>
      <c r="C67">
        <v>151.26</v>
      </c>
      <c r="D67">
        <v>144.072</v>
      </c>
      <c r="E67">
        <v>137.20099999999999</v>
      </c>
      <c r="F67">
        <v>137.309</v>
      </c>
      <c r="G67">
        <v>126.551</v>
      </c>
      <c r="H67">
        <v>118.23399999999999</v>
      </c>
      <c r="I67">
        <v>118.85299999999999</v>
      </c>
      <c r="J67">
        <v>118.864</v>
      </c>
      <c r="K67">
        <v>122.533</v>
      </c>
      <c r="L67">
        <v>130.69999999999999</v>
      </c>
      <c r="M67">
        <v>130.096</v>
      </c>
      <c r="N67">
        <v>129.09899999999999</v>
      </c>
      <c r="O67">
        <v>126.636</v>
      </c>
      <c r="P67">
        <v>126.90600000000001</v>
      </c>
      <c r="Q67">
        <v>149.727</v>
      </c>
      <c r="R67">
        <v>151.089</v>
      </c>
      <c r="S67">
        <v>151.161</v>
      </c>
      <c r="T67">
        <v>147.58600000000001</v>
      </c>
      <c r="U67">
        <v>150.38499999999999</v>
      </c>
      <c r="V67">
        <v>182.12700000000001</v>
      </c>
      <c r="W67">
        <v>166.52600000000001</v>
      </c>
      <c r="X67">
        <v>158.22999999999999</v>
      </c>
      <c r="Y67">
        <v>103.67700000000001</v>
      </c>
      <c r="Z67">
        <v>70.040000000000006</v>
      </c>
      <c r="AA67">
        <v>73.852000000000004</v>
      </c>
      <c r="AB67">
        <v>69.400000000000006</v>
      </c>
      <c r="AC67">
        <v>65.638000000000005</v>
      </c>
      <c r="AD67">
        <v>67.447000000000003</v>
      </c>
      <c r="AE67">
        <v>70.692999999999998</v>
      </c>
      <c r="AF67">
        <v>75.38</v>
      </c>
      <c r="AG67">
        <v>78.284999999999997</v>
      </c>
      <c r="AH67">
        <v>82.852000000000004</v>
      </c>
      <c r="AI67">
        <v>83.959000000000003</v>
      </c>
      <c r="AJ67">
        <v>82.546999999999997</v>
      </c>
      <c r="AK67">
        <v>83.742999999999995</v>
      </c>
      <c r="AL67">
        <v>84.325000000000003</v>
      </c>
      <c r="AM67">
        <v>72.846000000000004</v>
      </c>
      <c r="AN67">
        <v>70.59</v>
      </c>
      <c r="AO67">
        <v>71.947999999999993</v>
      </c>
      <c r="AP67">
        <v>74.775999999999996</v>
      </c>
      <c r="AQ67">
        <v>75.082999999999998</v>
      </c>
      <c r="AR67">
        <v>64.242000000000004</v>
      </c>
      <c r="AS67">
        <v>64.296999999999997</v>
      </c>
      <c r="AT67">
        <v>76.706000000000003</v>
      </c>
      <c r="AU67">
        <v>76.150999999999996</v>
      </c>
      <c r="AV67">
        <v>79.555999999999997</v>
      </c>
      <c r="AW67">
        <v>77.56</v>
      </c>
      <c r="AX67">
        <v>79.358999999999995</v>
      </c>
      <c r="AY67">
        <v>77.415999999999997</v>
      </c>
      <c r="AZ67">
        <v>85.206999999999994</v>
      </c>
      <c r="BA67">
        <v>88.313999999999993</v>
      </c>
      <c r="BB67">
        <v>85.879000000000005</v>
      </c>
      <c r="BC67">
        <v>85.512</v>
      </c>
      <c r="BD67">
        <v>78.227999999999994</v>
      </c>
      <c r="BE67">
        <v>69.302000000000007</v>
      </c>
      <c r="BF67">
        <v>66.325000000000003</v>
      </c>
      <c r="BG67">
        <v>59.091000000000001</v>
      </c>
      <c r="BH67">
        <v>35.207000000000001</v>
      </c>
      <c r="BI67">
        <v>32.732999999999997</v>
      </c>
      <c r="BJ67">
        <v>85.216999999999999</v>
      </c>
      <c r="BK67">
        <v>72.838999999999999</v>
      </c>
      <c r="BL67">
        <v>55.098999999999997</v>
      </c>
      <c r="BM67">
        <v>52.936999999999998</v>
      </c>
      <c r="BN67">
        <v>52.558999999999997</v>
      </c>
      <c r="BO67">
        <v>51.058999999999997</v>
      </c>
      <c r="BP67">
        <v>52.015000000000001</v>
      </c>
      <c r="BQ67">
        <v>55.201999999999998</v>
      </c>
      <c r="BR67">
        <v>49.636000000000003</v>
      </c>
      <c r="BS67">
        <v>77.171999999999997</v>
      </c>
      <c r="BT67">
        <v>87.174999999999997</v>
      </c>
      <c r="BU67">
        <v>165.227</v>
      </c>
      <c r="BV67">
        <v>203.821</v>
      </c>
      <c r="BW67">
        <v>203.351</v>
      </c>
      <c r="BX67">
        <v>203.571</v>
      </c>
      <c r="BY67">
        <v>204.97800000000001</v>
      </c>
      <c r="BZ67">
        <v>205.245</v>
      </c>
      <c r="CA67">
        <v>207.65</v>
      </c>
      <c r="CB67">
        <v>212.67500000000001</v>
      </c>
      <c r="CC67">
        <v>210.44900000000001</v>
      </c>
      <c r="CD67">
        <v>153.02199999999999</v>
      </c>
      <c r="CE67">
        <v>166.55</v>
      </c>
      <c r="CF67">
        <v>164.71299999999999</v>
      </c>
      <c r="CG67">
        <v>163.898</v>
      </c>
      <c r="CH67">
        <v>162.958</v>
      </c>
      <c r="CI67">
        <v>162.22300000000001</v>
      </c>
      <c r="CJ67">
        <v>162.27699999999999</v>
      </c>
      <c r="CK67">
        <v>163.75700000000001</v>
      </c>
      <c r="CL67">
        <v>170.03299999999999</v>
      </c>
      <c r="CM67">
        <v>179.196</v>
      </c>
      <c r="CN67">
        <v>176.63</v>
      </c>
      <c r="CO67">
        <v>175.23500000000001</v>
      </c>
      <c r="CP67">
        <v>187.49</v>
      </c>
      <c r="CQ67">
        <v>187.054</v>
      </c>
      <c r="CR67">
        <v>186.18700000000001</v>
      </c>
      <c r="CS67">
        <v>179.68899999999999</v>
      </c>
      <c r="CT67" s="27">
        <v>11233.461999999998</v>
      </c>
    </row>
    <row r="68" spans="1:98" ht="15" x14ac:dyDescent="0.25">
      <c r="A68" s="13">
        <v>45723</v>
      </c>
      <c r="B68">
        <v>158.779</v>
      </c>
      <c r="C68">
        <v>152.20599999999999</v>
      </c>
      <c r="D68">
        <v>131.05199999999999</v>
      </c>
      <c r="E68">
        <v>129.018</v>
      </c>
      <c r="F68">
        <v>117.462</v>
      </c>
      <c r="G68">
        <v>116.919</v>
      </c>
      <c r="H68">
        <v>116.828</v>
      </c>
      <c r="I68">
        <v>117.107</v>
      </c>
      <c r="J68">
        <v>116.499</v>
      </c>
      <c r="K68">
        <v>115.02</v>
      </c>
      <c r="L68">
        <v>113.82299999999999</v>
      </c>
      <c r="M68">
        <v>113.896</v>
      </c>
      <c r="N68">
        <v>114.155</v>
      </c>
      <c r="O68">
        <v>118.379</v>
      </c>
      <c r="P68">
        <v>127.456</v>
      </c>
      <c r="Q68">
        <v>127.486</v>
      </c>
      <c r="R68">
        <v>127.38</v>
      </c>
      <c r="S68">
        <v>127.63</v>
      </c>
      <c r="T68">
        <v>143.875</v>
      </c>
      <c r="U68">
        <v>151.648</v>
      </c>
      <c r="V68">
        <v>190.125</v>
      </c>
      <c r="W68">
        <v>170.94499999999999</v>
      </c>
      <c r="X68">
        <v>140.39400000000001</v>
      </c>
      <c r="Y68">
        <v>92.328999999999994</v>
      </c>
      <c r="Z68">
        <v>62.933999999999997</v>
      </c>
      <c r="AA68">
        <v>65.888000000000005</v>
      </c>
      <c r="AB68">
        <v>58.982999999999997</v>
      </c>
      <c r="AC68">
        <v>63.481999999999999</v>
      </c>
      <c r="AD68">
        <v>62.042999999999999</v>
      </c>
      <c r="AE68">
        <v>57.204999999999998</v>
      </c>
      <c r="AF68">
        <v>57.393999999999998</v>
      </c>
      <c r="AG68">
        <v>60.966999999999999</v>
      </c>
      <c r="AH68">
        <v>63.912999999999997</v>
      </c>
      <c r="AI68">
        <v>60.973999999999997</v>
      </c>
      <c r="AJ68">
        <v>62.006999999999998</v>
      </c>
      <c r="AK68">
        <v>61.725000000000001</v>
      </c>
      <c r="AL68">
        <v>62.631</v>
      </c>
      <c r="AM68">
        <v>66.173000000000002</v>
      </c>
      <c r="AN68">
        <v>77.228999999999999</v>
      </c>
      <c r="AO68">
        <v>81.033000000000001</v>
      </c>
      <c r="AP68">
        <v>77.085999999999999</v>
      </c>
      <c r="AQ68">
        <v>53.338999999999999</v>
      </c>
      <c r="AR68">
        <v>41.128</v>
      </c>
      <c r="AS68">
        <v>51.981999999999999</v>
      </c>
      <c r="AT68">
        <v>63.353000000000002</v>
      </c>
      <c r="AU68">
        <v>63.661000000000001</v>
      </c>
      <c r="AV68">
        <v>62.48</v>
      </c>
      <c r="AW68">
        <v>54.997</v>
      </c>
      <c r="AX68">
        <v>53.524999999999999</v>
      </c>
      <c r="AY68">
        <v>37.808</v>
      </c>
      <c r="AZ68">
        <v>27.768000000000001</v>
      </c>
      <c r="BA68">
        <v>24.29</v>
      </c>
      <c r="BB68">
        <v>24.940999999999999</v>
      </c>
      <c r="BC68">
        <v>24.959</v>
      </c>
      <c r="BD68">
        <v>23.989000000000001</v>
      </c>
      <c r="BE68">
        <v>23.148</v>
      </c>
      <c r="BF68">
        <v>26.16</v>
      </c>
      <c r="BG68">
        <v>35.26</v>
      </c>
      <c r="BH68">
        <v>49.725999999999999</v>
      </c>
      <c r="BI68">
        <v>51.09</v>
      </c>
      <c r="BJ68">
        <v>84.78</v>
      </c>
      <c r="BK68">
        <v>93.141000000000005</v>
      </c>
      <c r="BL68">
        <v>93.335999999999999</v>
      </c>
      <c r="BM68">
        <v>77.358000000000004</v>
      </c>
      <c r="BN68">
        <v>75.456999999999994</v>
      </c>
      <c r="BO68">
        <v>72.293000000000006</v>
      </c>
      <c r="BP68">
        <v>46.075000000000003</v>
      </c>
      <c r="BQ68">
        <v>44.244999999999997</v>
      </c>
      <c r="BR68">
        <v>57.356000000000002</v>
      </c>
      <c r="BS68">
        <v>59.773000000000003</v>
      </c>
      <c r="BT68">
        <v>53.093000000000004</v>
      </c>
      <c r="BU68">
        <v>89.676000000000002</v>
      </c>
      <c r="BV68">
        <v>131.684</v>
      </c>
      <c r="BW68">
        <v>131.10300000000001</v>
      </c>
      <c r="BX68">
        <v>130.19499999999999</v>
      </c>
      <c r="BY68">
        <v>128.815</v>
      </c>
      <c r="BZ68">
        <v>127.691</v>
      </c>
      <c r="CA68">
        <v>137.35</v>
      </c>
      <c r="CB68">
        <v>148.23500000000001</v>
      </c>
      <c r="CC68">
        <v>161.08099999999999</v>
      </c>
      <c r="CD68">
        <v>165.86500000000001</v>
      </c>
      <c r="CE68">
        <v>166.554</v>
      </c>
      <c r="CF68">
        <v>162.965</v>
      </c>
      <c r="CG68">
        <v>152.708</v>
      </c>
      <c r="CH68">
        <v>152.32900000000001</v>
      </c>
      <c r="CI68">
        <v>157.28299999999999</v>
      </c>
      <c r="CJ68">
        <v>161.53100000000001</v>
      </c>
      <c r="CK68">
        <v>151.626</v>
      </c>
      <c r="CL68">
        <v>135.63399999999999</v>
      </c>
      <c r="CM68">
        <v>135.72</v>
      </c>
      <c r="CN68">
        <v>134.541</v>
      </c>
      <c r="CO68">
        <v>127.57599999999999</v>
      </c>
      <c r="CP68">
        <v>176.68100000000001</v>
      </c>
      <c r="CQ68">
        <v>159.553</v>
      </c>
      <c r="CR68">
        <v>136.399</v>
      </c>
      <c r="CS68">
        <v>134.06299999999999</v>
      </c>
      <c r="CT68" s="27">
        <v>9379.4469999999947</v>
      </c>
    </row>
    <row r="69" spans="1:98" ht="15" x14ac:dyDescent="0.25">
      <c r="A69" s="13">
        <v>45724</v>
      </c>
      <c r="B69">
        <v>132.22800000000001</v>
      </c>
      <c r="C69">
        <v>131.958</v>
      </c>
      <c r="D69">
        <v>131.922</v>
      </c>
      <c r="E69">
        <v>124.18600000000001</v>
      </c>
      <c r="F69">
        <v>116.54300000000001</v>
      </c>
      <c r="G69">
        <v>116.111</v>
      </c>
      <c r="H69">
        <v>115.80500000000001</v>
      </c>
      <c r="I69">
        <v>115.622</v>
      </c>
      <c r="J69">
        <v>115.54900000000001</v>
      </c>
      <c r="K69">
        <v>119.358</v>
      </c>
      <c r="L69">
        <v>129.547</v>
      </c>
      <c r="M69">
        <v>128.82900000000001</v>
      </c>
      <c r="N69">
        <v>129.05600000000001</v>
      </c>
      <c r="O69">
        <v>135.21600000000001</v>
      </c>
      <c r="P69">
        <v>153.07499999999999</v>
      </c>
      <c r="Q69">
        <v>153.774</v>
      </c>
      <c r="R69">
        <v>148.62</v>
      </c>
      <c r="S69">
        <v>150.41</v>
      </c>
      <c r="T69">
        <v>153.02799999999999</v>
      </c>
      <c r="U69">
        <v>146.51499999999999</v>
      </c>
      <c r="V69">
        <v>193.86</v>
      </c>
      <c r="W69">
        <v>183.19</v>
      </c>
      <c r="X69">
        <v>145.38800000000001</v>
      </c>
      <c r="Y69">
        <v>84.338999999999999</v>
      </c>
      <c r="Z69">
        <v>66.861999999999995</v>
      </c>
      <c r="AA69">
        <v>57.912999999999997</v>
      </c>
      <c r="AB69">
        <v>61.491</v>
      </c>
      <c r="AC69">
        <v>56.776000000000003</v>
      </c>
      <c r="AD69">
        <v>55.628999999999998</v>
      </c>
      <c r="AE69">
        <v>46.570999999999998</v>
      </c>
      <c r="AF69">
        <v>47.466999999999999</v>
      </c>
      <c r="AG69">
        <v>47.643000000000001</v>
      </c>
      <c r="AH69">
        <v>47.497999999999998</v>
      </c>
      <c r="AI69">
        <v>47.357999999999997</v>
      </c>
      <c r="AJ69">
        <v>47.262999999999998</v>
      </c>
      <c r="AK69">
        <v>47.905999999999999</v>
      </c>
      <c r="AL69">
        <v>47.256</v>
      </c>
      <c r="AM69">
        <v>51.058</v>
      </c>
      <c r="AN69">
        <v>60.218000000000004</v>
      </c>
      <c r="AO69">
        <v>60.658999999999999</v>
      </c>
      <c r="AP69">
        <v>53.412999999999997</v>
      </c>
      <c r="AQ69">
        <v>48.31</v>
      </c>
      <c r="AR69">
        <v>35.122</v>
      </c>
      <c r="AS69">
        <v>23.747</v>
      </c>
      <c r="AT69">
        <v>30.861999999999998</v>
      </c>
      <c r="AU69">
        <v>40.344000000000001</v>
      </c>
      <c r="AV69">
        <v>48.335999999999999</v>
      </c>
      <c r="AW69">
        <v>48.003</v>
      </c>
      <c r="AX69">
        <v>39.012999999999998</v>
      </c>
      <c r="AY69">
        <v>31.234999999999999</v>
      </c>
      <c r="AZ69">
        <v>30.593</v>
      </c>
      <c r="BA69">
        <v>30.524000000000001</v>
      </c>
      <c r="BB69">
        <v>29.852</v>
      </c>
      <c r="BC69">
        <v>18.751999999999999</v>
      </c>
      <c r="BD69">
        <v>20.741</v>
      </c>
      <c r="BE69">
        <v>20.416</v>
      </c>
      <c r="BF69">
        <v>21.754000000000001</v>
      </c>
      <c r="BG69">
        <v>25.573</v>
      </c>
      <c r="BH69">
        <v>25.896000000000001</v>
      </c>
      <c r="BI69">
        <v>25.567</v>
      </c>
      <c r="BJ69">
        <v>91.816999999999993</v>
      </c>
      <c r="BK69">
        <v>92.578000000000003</v>
      </c>
      <c r="BL69">
        <v>92.1</v>
      </c>
      <c r="BM69">
        <v>87.117000000000004</v>
      </c>
      <c r="BN69">
        <v>68.122</v>
      </c>
      <c r="BO69">
        <v>66.997</v>
      </c>
      <c r="BP69">
        <v>68.42</v>
      </c>
      <c r="BQ69">
        <v>72.42</v>
      </c>
      <c r="BR69">
        <v>56.515000000000001</v>
      </c>
      <c r="BS69">
        <v>57.658999999999999</v>
      </c>
      <c r="BT69">
        <v>53.786000000000001</v>
      </c>
      <c r="BU69">
        <v>85.956000000000003</v>
      </c>
      <c r="BV69">
        <v>130.846</v>
      </c>
      <c r="BW69">
        <v>129.74199999999999</v>
      </c>
      <c r="BX69">
        <v>123.608</v>
      </c>
      <c r="BY69">
        <v>122.48399999999999</v>
      </c>
      <c r="BZ69">
        <v>122.124</v>
      </c>
      <c r="CA69">
        <v>127.092</v>
      </c>
      <c r="CB69">
        <v>135.04400000000001</v>
      </c>
      <c r="CC69">
        <v>158.36600000000001</v>
      </c>
      <c r="CD69">
        <v>175.50700000000001</v>
      </c>
      <c r="CE69">
        <v>175.83</v>
      </c>
      <c r="CF69">
        <v>175.15799999999999</v>
      </c>
      <c r="CG69">
        <v>172.273</v>
      </c>
      <c r="CH69">
        <v>168.548</v>
      </c>
      <c r="CI69">
        <v>164.22300000000001</v>
      </c>
      <c r="CJ69">
        <v>169.233</v>
      </c>
      <c r="CK69">
        <v>168.28299999999999</v>
      </c>
      <c r="CL69">
        <v>168.58799999999999</v>
      </c>
      <c r="CM69">
        <v>168.559</v>
      </c>
      <c r="CN69">
        <v>159.38300000000001</v>
      </c>
      <c r="CO69">
        <v>157.45400000000001</v>
      </c>
      <c r="CP69">
        <v>184.61099999999999</v>
      </c>
      <c r="CQ69">
        <v>182.042</v>
      </c>
      <c r="CR69">
        <v>182.25</v>
      </c>
      <c r="CS69">
        <v>171.19200000000001</v>
      </c>
      <c r="CT69" s="27">
        <v>9437.6770000000033</v>
      </c>
    </row>
    <row r="70" spans="1:98" ht="15" x14ac:dyDescent="0.25">
      <c r="A70" s="13">
        <v>45725</v>
      </c>
      <c r="B70">
        <v>165.25399999999999</v>
      </c>
      <c r="C70">
        <v>158.804</v>
      </c>
      <c r="D70">
        <v>152.33199999999999</v>
      </c>
      <c r="E70">
        <v>139.245</v>
      </c>
      <c r="F70">
        <v>136.441</v>
      </c>
      <c r="G70">
        <v>136.27799999999999</v>
      </c>
      <c r="H70">
        <v>135.77199999999999</v>
      </c>
      <c r="I70">
        <v>135.39500000000001</v>
      </c>
      <c r="J70">
        <v>135.4</v>
      </c>
      <c r="K70">
        <v>135.60599999999999</v>
      </c>
      <c r="L70">
        <v>127.02</v>
      </c>
      <c r="M70">
        <v>111.474</v>
      </c>
      <c r="N70">
        <v>111.895</v>
      </c>
      <c r="O70">
        <v>115.94799999999999</v>
      </c>
      <c r="P70">
        <v>124.965</v>
      </c>
      <c r="Q70">
        <v>124.74</v>
      </c>
      <c r="R70">
        <v>117.96299999999999</v>
      </c>
      <c r="S70">
        <v>110.78700000000001</v>
      </c>
      <c r="T70">
        <v>111.44</v>
      </c>
      <c r="U70">
        <v>112.992</v>
      </c>
      <c r="V70">
        <v>171.94399999999999</v>
      </c>
      <c r="W70">
        <v>176.03</v>
      </c>
      <c r="X70">
        <v>136.81899999999999</v>
      </c>
      <c r="Y70">
        <v>79.686000000000007</v>
      </c>
      <c r="Z70">
        <v>31.597999999999999</v>
      </c>
      <c r="AA70">
        <v>30.151</v>
      </c>
      <c r="AB70">
        <v>32.869</v>
      </c>
      <c r="AC70">
        <v>37.128999999999998</v>
      </c>
      <c r="AD70">
        <v>40.881</v>
      </c>
      <c r="AE70">
        <v>43.348999999999997</v>
      </c>
      <c r="AF70">
        <v>46.406999999999996</v>
      </c>
      <c r="AG70">
        <v>45.186</v>
      </c>
      <c r="AH70">
        <v>48.19</v>
      </c>
      <c r="AI70">
        <v>51.872999999999998</v>
      </c>
      <c r="AJ70">
        <v>54.368000000000002</v>
      </c>
      <c r="AK70">
        <v>57.686</v>
      </c>
      <c r="AL70">
        <v>62.165999999999997</v>
      </c>
      <c r="AM70">
        <v>64.228999999999999</v>
      </c>
      <c r="AN70">
        <v>74.257000000000005</v>
      </c>
      <c r="AO70">
        <v>85.100999999999999</v>
      </c>
      <c r="AP70">
        <v>95.341999999999999</v>
      </c>
      <c r="AQ70">
        <v>102.559</v>
      </c>
      <c r="AR70">
        <v>104.321</v>
      </c>
      <c r="AS70">
        <v>105.515</v>
      </c>
      <c r="AT70">
        <v>103.146</v>
      </c>
      <c r="AU70">
        <v>105.544</v>
      </c>
      <c r="AV70">
        <v>90.814999999999998</v>
      </c>
      <c r="AW70">
        <v>86.290999999999997</v>
      </c>
      <c r="AX70">
        <v>86.71</v>
      </c>
      <c r="AY70">
        <v>85.126000000000005</v>
      </c>
      <c r="AZ70">
        <v>78.528000000000006</v>
      </c>
      <c r="BA70">
        <v>76.52</v>
      </c>
      <c r="BB70">
        <v>72.887</v>
      </c>
      <c r="BC70">
        <v>49.161999999999999</v>
      </c>
      <c r="BD70">
        <v>43.831000000000003</v>
      </c>
      <c r="BE70">
        <v>42.853000000000002</v>
      </c>
      <c r="BF70">
        <v>39.94</v>
      </c>
      <c r="BG70">
        <v>40.783000000000001</v>
      </c>
      <c r="BH70">
        <v>39.472999999999999</v>
      </c>
      <c r="BI70">
        <v>38.685000000000002</v>
      </c>
      <c r="BJ70">
        <v>105.71</v>
      </c>
      <c r="BK70">
        <v>84.775999999999996</v>
      </c>
      <c r="BL70">
        <v>80.816999999999993</v>
      </c>
      <c r="BM70">
        <v>59.851999999999997</v>
      </c>
      <c r="BN70">
        <v>58.91</v>
      </c>
      <c r="BO70">
        <v>59.155999999999999</v>
      </c>
      <c r="BP70">
        <v>59.445</v>
      </c>
      <c r="BQ70">
        <v>50.994</v>
      </c>
      <c r="BR70">
        <v>56.914000000000001</v>
      </c>
      <c r="BS70">
        <v>72.19</v>
      </c>
      <c r="BT70">
        <v>87.885999999999996</v>
      </c>
      <c r="BU70">
        <v>126.145</v>
      </c>
      <c r="BV70">
        <v>172.88900000000001</v>
      </c>
      <c r="BW70">
        <v>171.596</v>
      </c>
      <c r="BX70">
        <v>169.024</v>
      </c>
      <c r="BY70">
        <v>167.49</v>
      </c>
      <c r="BZ70">
        <v>167.04900000000001</v>
      </c>
      <c r="CA70">
        <v>171.251</v>
      </c>
      <c r="CB70">
        <v>180.78</v>
      </c>
      <c r="CC70">
        <v>179.63</v>
      </c>
      <c r="CD70">
        <v>176.20699999999999</v>
      </c>
      <c r="CE70">
        <v>179.44800000000001</v>
      </c>
      <c r="CF70">
        <v>187.93600000000001</v>
      </c>
      <c r="CG70">
        <v>173.44300000000001</v>
      </c>
      <c r="CH70">
        <v>163.28200000000001</v>
      </c>
      <c r="CI70">
        <v>162.87200000000001</v>
      </c>
      <c r="CJ70">
        <v>161.239</v>
      </c>
      <c r="CK70">
        <v>159.80099999999999</v>
      </c>
      <c r="CL70">
        <v>163.29900000000001</v>
      </c>
      <c r="CM70">
        <v>171.75899999999999</v>
      </c>
      <c r="CN70">
        <v>170.51900000000001</v>
      </c>
      <c r="CO70">
        <v>169.703</v>
      </c>
      <c r="CP70">
        <v>181.38399999999999</v>
      </c>
      <c r="CQ70">
        <v>181.90100000000001</v>
      </c>
      <c r="CR70">
        <v>180.11099999999999</v>
      </c>
      <c r="CS70">
        <v>171.476</v>
      </c>
      <c r="CT70" s="27">
        <v>10494.585000000001</v>
      </c>
    </row>
    <row r="71" spans="1:98" ht="15" x14ac:dyDescent="0.25">
      <c r="A71" s="13">
        <v>45726</v>
      </c>
      <c r="B71">
        <v>134.43100000000001</v>
      </c>
      <c r="C71">
        <v>127.316</v>
      </c>
      <c r="D71">
        <v>127.133</v>
      </c>
      <c r="E71">
        <v>127.074</v>
      </c>
      <c r="F71">
        <v>125.87</v>
      </c>
      <c r="G71">
        <v>110.994</v>
      </c>
      <c r="H71">
        <v>110.864</v>
      </c>
      <c r="I71">
        <v>111.706</v>
      </c>
      <c r="J71">
        <v>111.43300000000001</v>
      </c>
      <c r="K71">
        <v>111.45699999999999</v>
      </c>
      <c r="L71">
        <v>110.95099999999999</v>
      </c>
      <c r="M71">
        <v>111.015</v>
      </c>
      <c r="N71">
        <v>110.87</v>
      </c>
      <c r="O71">
        <v>114.67</v>
      </c>
      <c r="P71">
        <v>124.185</v>
      </c>
      <c r="Q71">
        <v>124.11499999999999</v>
      </c>
      <c r="R71">
        <v>124.22499999999999</v>
      </c>
      <c r="S71">
        <v>123.873</v>
      </c>
      <c r="T71">
        <v>146.87200000000001</v>
      </c>
      <c r="U71">
        <v>148.21199999999999</v>
      </c>
      <c r="V71">
        <v>186.292</v>
      </c>
      <c r="W71">
        <v>178.381</v>
      </c>
      <c r="X71">
        <v>132.72200000000001</v>
      </c>
      <c r="Y71">
        <v>86.593000000000004</v>
      </c>
      <c r="Z71">
        <v>71.105000000000004</v>
      </c>
      <c r="AA71">
        <v>71.234999999999999</v>
      </c>
      <c r="AB71">
        <v>72.816000000000003</v>
      </c>
      <c r="AC71">
        <v>62.706000000000003</v>
      </c>
      <c r="AD71">
        <v>59.796999999999997</v>
      </c>
      <c r="AE71">
        <v>62.494999999999997</v>
      </c>
      <c r="AF71">
        <v>64.799000000000007</v>
      </c>
      <c r="AG71">
        <v>63.308999999999997</v>
      </c>
      <c r="AH71">
        <v>72.369</v>
      </c>
      <c r="AI71">
        <v>76.221999999999994</v>
      </c>
      <c r="AJ71">
        <v>77.495000000000005</v>
      </c>
      <c r="AK71">
        <v>72.477999999999994</v>
      </c>
      <c r="AL71">
        <v>74.179000000000002</v>
      </c>
      <c r="AM71">
        <v>64.335999999999999</v>
      </c>
      <c r="AN71">
        <v>64.171000000000006</v>
      </c>
      <c r="AO71">
        <v>61.113</v>
      </c>
      <c r="AP71">
        <v>61.206000000000003</v>
      </c>
      <c r="AQ71">
        <v>66.272000000000006</v>
      </c>
      <c r="AR71">
        <v>69.635000000000005</v>
      </c>
      <c r="AS71">
        <v>71.307000000000002</v>
      </c>
      <c r="AT71">
        <v>75.171999999999997</v>
      </c>
      <c r="AU71">
        <v>75.956999999999994</v>
      </c>
      <c r="AV71">
        <v>73.105000000000004</v>
      </c>
      <c r="AW71">
        <v>60.286999999999999</v>
      </c>
      <c r="AX71">
        <v>64.444999999999993</v>
      </c>
      <c r="AY71">
        <v>80.024000000000001</v>
      </c>
      <c r="AZ71">
        <v>72.046000000000006</v>
      </c>
      <c r="BA71">
        <v>70.004999999999995</v>
      </c>
      <c r="BB71">
        <v>68.3</v>
      </c>
      <c r="BC71">
        <v>67.307000000000002</v>
      </c>
      <c r="BD71">
        <v>65.932000000000002</v>
      </c>
      <c r="BE71">
        <v>60.576000000000001</v>
      </c>
      <c r="BF71">
        <v>38.835000000000001</v>
      </c>
      <c r="BG71">
        <v>37.835999999999999</v>
      </c>
      <c r="BH71">
        <v>34.610999999999997</v>
      </c>
      <c r="BI71">
        <v>35.648000000000003</v>
      </c>
      <c r="BJ71">
        <v>104.54</v>
      </c>
      <c r="BK71">
        <v>87.238</v>
      </c>
      <c r="BL71">
        <v>77.102000000000004</v>
      </c>
      <c r="BM71">
        <v>57.16</v>
      </c>
      <c r="BN71">
        <v>57.613999999999997</v>
      </c>
      <c r="BO71">
        <v>56.468000000000004</v>
      </c>
      <c r="BP71">
        <v>59.19</v>
      </c>
      <c r="BQ71">
        <v>65.165999999999997</v>
      </c>
      <c r="BR71">
        <v>58.384</v>
      </c>
      <c r="BS71">
        <v>69.567999999999998</v>
      </c>
      <c r="BT71">
        <v>85.236000000000004</v>
      </c>
      <c r="BU71">
        <v>123.11799999999999</v>
      </c>
      <c r="BV71">
        <v>169.75299999999999</v>
      </c>
      <c r="BW71">
        <v>167.005</v>
      </c>
      <c r="BX71">
        <v>165.89599999999999</v>
      </c>
      <c r="BY71">
        <v>164.78800000000001</v>
      </c>
      <c r="BZ71">
        <v>166.80099999999999</v>
      </c>
      <c r="CA71">
        <v>167.99199999999999</v>
      </c>
      <c r="CB71">
        <v>175.684</v>
      </c>
      <c r="CC71">
        <v>175.04300000000001</v>
      </c>
      <c r="CD71">
        <v>174.06899999999999</v>
      </c>
      <c r="CE71">
        <v>182.28399999999999</v>
      </c>
      <c r="CF71">
        <v>183.17</v>
      </c>
      <c r="CG71">
        <v>169.315</v>
      </c>
      <c r="CH71">
        <v>164.05099999999999</v>
      </c>
      <c r="CI71">
        <v>163.547</v>
      </c>
      <c r="CJ71">
        <v>163.209</v>
      </c>
      <c r="CK71">
        <v>161.024</v>
      </c>
      <c r="CL71">
        <v>175.38499999999999</v>
      </c>
      <c r="CM71">
        <v>174.19399999999999</v>
      </c>
      <c r="CN71">
        <v>172.50200000000001</v>
      </c>
      <c r="CO71">
        <v>171.827</v>
      </c>
      <c r="CP71">
        <v>184.3</v>
      </c>
      <c r="CQ71">
        <v>181.71700000000001</v>
      </c>
      <c r="CR71">
        <v>179.971</v>
      </c>
      <c r="CS71">
        <v>167.08</v>
      </c>
      <c r="CT71" s="27">
        <v>10381.775999999998</v>
      </c>
    </row>
    <row r="72" spans="1:98" ht="15" x14ac:dyDescent="0.25">
      <c r="A72" s="13">
        <v>45727</v>
      </c>
      <c r="B72">
        <v>146.52500000000001</v>
      </c>
      <c r="C72">
        <v>142.09</v>
      </c>
      <c r="D72">
        <v>140.809</v>
      </c>
      <c r="E72">
        <v>120.517</v>
      </c>
      <c r="F72">
        <v>113.94799999999999</v>
      </c>
      <c r="G72">
        <v>114.23699999999999</v>
      </c>
      <c r="H72">
        <v>113.833</v>
      </c>
      <c r="I72">
        <v>113.774</v>
      </c>
      <c r="J72">
        <v>113.798</v>
      </c>
      <c r="K72">
        <v>113.85599999999999</v>
      </c>
      <c r="L72">
        <v>113.254</v>
      </c>
      <c r="M72">
        <v>112.904</v>
      </c>
      <c r="N72">
        <v>112.717</v>
      </c>
      <c r="O72">
        <v>116.792</v>
      </c>
      <c r="P72">
        <v>126.34399999999999</v>
      </c>
      <c r="Q72">
        <v>126.089</v>
      </c>
      <c r="R72">
        <v>125.97</v>
      </c>
      <c r="S72">
        <v>142.239</v>
      </c>
      <c r="T72">
        <v>150.43600000000001</v>
      </c>
      <c r="U72">
        <v>150.76400000000001</v>
      </c>
      <c r="V72">
        <v>180.8</v>
      </c>
      <c r="W72">
        <v>179.964</v>
      </c>
      <c r="X72">
        <v>133.84100000000001</v>
      </c>
      <c r="Y72">
        <v>81.186999999999998</v>
      </c>
      <c r="Z72">
        <v>67.641999999999996</v>
      </c>
      <c r="AA72">
        <v>65.525000000000006</v>
      </c>
      <c r="AB72">
        <v>67.275000000000006</v>
      </c>
      <c r="AC72">
        <v>58.307000000000002</v>
      </c>
      <c r="AD72">
        <v>55.078000000000003</v>
      </c>
      <c r="AE72">
        <v>59.854999999999997</v>
      </c>
      <c r="AF72">
        <v>62.856999999999999</v>
      </c>
      <c r="AG72">
        <v>62.374000000000002</v>
      </c>
      <c r="AH72">
        <v>66.676000000000002</v>
      </c>
      <c r="AI72">
        <v>70.474999999999994</v>
      </c>
      <c r="AJ72">
        <v>71.534999999999997</v>
      </c>
      <c r="AK72">
        <v>71.956000000000003</v>
      </c>
      <c r="AL72">
        <v>73.668999999999997</v>
      </c>
      <c r="AM72">
        <v>62.646999999999998</v>
      </c>
      <c r="AN72">
        <v>60.747999999999998</v>
      </c>
      <c r="AO72">
        <v>60.357999999999997</v>
      </c>
      <c r="AP72">
        <v>61.52</v>
      </c>
      <c r="AQ72">
        <v>53.579000000000001</v>
      </c>
      <c r="AR72">
        <v>51.631999999999998</v>
      </c>
      <c r="AS72">
        <v>58.396000000000001</v>
      </c>
      <c r="AT72">
        <v>67.251999999999995</v>
      </c>
      <c r="AU72">
        <v>71.935000000000002</v>
      </c>
      <c r="AV72">
        <v>73.64</v>
      </c>
      <c r="AW72">
        <v>72.168999999999997</v>
      </c>
      <c r="AX72">
        <v>68.575000000000003</v>
      </c>
      <c r="AY72">
        <v>53.284999999999997</v>
      </c>
      <c r="AZ72">
        <v>51.765999999999998</v>
      </c>
      <c r="BA72">
        <v>68.637</v>
      </c>
      <c r="BB72">
        <v>66.736000000000004</v>
      </c>
      <c r="BC72">
        <v>63.444000000000003</v>
      </c>
      <c r="BD72">
        <v>63.511000000000003</v>
      </c>
      <c r="BE72">
        <v>63.341000000000001</v>
      </c>
      <c r="BF72">
        <v>62.756999999999998</v>
      </c>
      <c r="BG72">
        <v>61.110999999999997</v>
      </c>
      <c r="BH72">
        <v>42.514000000000003</v>
      </c>
      <c r="BI72">
        <v>35.215000000000003</v>
      </c>
      <c r="BJ72">
        <v>78.712999999999994</v>
      </c>
      <c r="BK72">
        <v>78.201999999999998</v>
      </c>
      <c r="BL72">
        <v>73.215000000000003</v>
      </c>
      <c r="BM72">
        <v>65.852000000000004</v>
      </c>
      <c r="BN72">
        <v>64.656000000000006</v>
      </c>
      <c r="BO72">
        <v>52.914999999999999</v>
      </c>
      <c r="BP72">
        <v>50.814999999999998</v>
      </c>
      <c r="BQ72">
        <v>45.329000000000001</v>
      </c>
      <c r="BR72">
        <v>52.32</v>
      </c>
      <c r="BS72">
        <v>63.756</v>
      </c>
      <c r="BT72">
        <v>66.210999999999999</v>
      </c>
      <c r="BU72">
        <v>100.496</v>
      </c>
      <c r="BV72">
        <v>147.08500000000001</v>
      </c>
      <c r="BW72">
        <v>146.62299999999999</v>
      </c>
      <c r="BX72">
        <v>145.06</v>
      </c>
      <c r="BY72">
        <v>147.00399999999999</v>
      </c>
      <c r="BZ72">
        <v>145.745</v>
      </c>
      <c r="CA72">
        <v>144.821</v>
      </c>
      <c r="CB72">
        <v>152.28100000000001</v>
      </c>
      <c r="CC72">
        <v>151.916</v>
      </c>
      <c r="CD72">
        <v>152.27699999999999</v>
      </c>
      <c r="CE72">
        <v>164.37700000000001</v>
      </c>
      <c r="CF72">
        <v>164.45099999999999</v>
      </c>
      <c r="CG72">
        <v>164.1</v>
      </c>
      <c r="CH72">
        <v>164.321</v>
      </c>
      <c r="CI72">
        <v>158.494</v>
      </c>
      <c r="CJ72">
        <v>160.14500000000001</v>
      </c>
      <c r="CK72">
        <v>158.53200000000001</v>
      </c>
      <c r="CL72">
        <v>171.446</v>
      </c>
      <c r="CM72">
        <v>179.71199999999999</v>
      </c>
      <c r="CN72">
        <v>174.20099999999999</v>
      </c>
      <c r="CO72">
        <v>173.41900000000001</v>
      </c>
      <c r="CP72">
        <v>185.37200000000001</v>
      </c>
      <c r="CQ72">
        <v>184.71700000000001</v>
      </c>
      <c r="CR72">
        <v>184.41800000000001</v>
      </c>
      <c r="CS72">
        <v>162.66800000000001</v>
      </c>
      <c r="CT72" s="27">
        <v>10010.344999999998</v>
      </c>
    </row>
    <row r="73" spans="1:98" ht="15" x14ac:dyDescent="0.25">
      <c r="A73" s="13">
        <v>45728</v>
      </c>
      <c r="B73">
        <v>143.47</v>
      </c>
      <c r="C73">
        <v>138.935</v>
      </c>
      <c r="D73">
        <v>130.19499999999999</v>
      </c>
      <c r="E73">
        <v>129.738</v>
      </c>
      <c r="F73">
        <v>129.316</v>
      </c>
      <c r="G73">
        <v>116.883</v>
      </c>
      <c r="H73">
        <v>113.83799999999999</v>
      </c>
      <c r="I73">
        <v>113.30200000000001</v>
      </c>
      <c r="J73">
        <v>112.27800000000001</v>
      </c>
      <c r="K73">
        <v>110.286</v>
      </c>
      <c r="L73">
        <v>110.301</v>
      </c>
      <c r="M73">
        <v>110.15900000000001</v>
      </c>
      <c r="N73">
        <v>110.392</v>
      </c>
      <c r="O73">
        <v>113.82599999999999</v>
      </c>
      <c r="P73">
        <v>123.88</v>
      </c>
      <c r="Q73">
        <v>123.71599999999999</v>
      </c>
      <c r="R73">
        <v>123.38</v>
      </c>
      <c r="S73">
        <v>138.47300000000001</v>
      </c>
      <c r="T73">
        <v>148.05600000000001</v>
      </c>
      <c r="U73">
        <v>149.14699999999999</v>
      </c>
      <c r="V73">
        <v>192.34899999999999</v>
      </c>
      <c r="W73">
        <v>180.006</v>
      </c>
      <c r="X73">
        <v>126.39700000000001</v>
      </c>
      <c r="Y73">
        <v>77.635999999999996</v>
      </c>
      <c r="Z73">
        <v>64.376999999999995</v>
      </c>
      <c r="AA73">
        <v>64.772999999999996</v>
      </c>
      <c r="AB73">
        <v>67.72</v>
      </c>
      <c r="AC73">
        <v>71.325000000000003</v>
      </c>
      <c r="AD73">
        <v>71.947000000000003</v>
      </c>
      <c r="AE73">
        <v>61.972999999999999</v>
      </c>
      <c r="AF73">
        <v>62.448999999999998</v>
      </c>
      <c r="AG73">
        <v>61.694000000000003</v>
      </c>
      <c r="AH73">
        <v>66.183999999999997</v>
      </c>
      <c r="AI73">
        <v>70.808000000000007</v>
      </c>
      <c r="AJ73">
        <v>73.103999999999999</v>
      </c>
      <c r="AK73">
        <v>72.561999999999998</v>
      </c>
      <c r="AL73">
        <v>74.542000000000002</v>
      </c>
      <c r="AM73">
        <v>75.366</v>
      </c>
      <c r="AN73">
        <v>76.885000000000005</v>
      </c>
      <c r="AO73">
        <v>76.284999999999997</v>
      </c>
      <c r="AP73">
        <v>71.697000000000003</v>
      </c>
      <c r="AQ73">
        <v>66.066999999999993</v>
      </c>
      <c r="AR73">
        <v>64.242000000000004</v>
      </c>
      <c r="AS73">
        <v>60.938000000000002</v>
      </c>
      <c r="AT73">
        <v>61.252000000000002</v>
      </c>
      <c r="AU73">
        <v>68.326999999999998</v>
      </c>
      <c r="AV73">
        <v>61.366</v>
      </c>
      <c r="AW73">
        <v>58</v>
      </c>
      <c r="AX73">
        <v>58.320999999999998</v>
      </c>
      <c r="AY73">
        <v>58.158999999999999</v>
      </c>
      <c r="AZ73">
        <v>58.207000000000001</v>
      </c>
      <c r="BA73">
        <v>54.88</v>
      </c>
      <c r="BB73">
        <v>46.146999999999998</v>
      </c>
      <c r="BC73">
        <v>45.19</v>
      </c>
      <c r="BD73">
        <v>41.957999999999998</v>
      </c>
      <c r="BE73">
        <v>40.326999999999998</v>
      </c>
      <c r="BF73">
        <v>38.853999999999999</v>
      </c>
      <c r="BG73">
        <v>46.167000000000002</v>
      </c>
      <c r="BH73">
        <v>60.42</v>
      </c>
      <c r="BI73">
        <v>59.621000000000002</v>
      </c>
      <c r="BJ73">
        <v>102.367</v>
      </c>
      <c r="BK73">
        <v>101.36799999999999</v>
      </c>
      <c r="BL73">
        <v>93.596000000000004</v>
      </c>
      <c r="BM73">
        <v>82.841999999999999</v>
      </c>
      <c r="BN73">
        <v>75.081000000000003</v>
      </c>
      <c r="BO73">
        <v>71.867000000000004</v>
      </c>
      <c r="BP73">
        <v>72.599999999999994</v>
      </c>
      <c r="BQ73">
        <v>58.715000000000003</v>
      </c>
      <c r="BR73">
        <v>53.774999999999999</v>
      </c>
      <c r="BS73">
        <v>64.099000000000004</v>
      </c>
      <c r="BT73">
        <v>77.012</v>
      </c>
      <c r="BU73">
        <v>118.23099999999999</v>
      </c>
      <c r="BV73">
        <v>176.06800000000001</v>
      </c>
      <c r="BW73">
        <v>177.25299999999999</v>
      </c>
      <c r="BX73">
        <v>175.67</v>
      </c>
      <c r="BY73">
        <v>174.584</v>
      </c>
      <c r="BZ73">
        <v>174.149</v>
      </c>
      <c r="CA73">
        <v>176.70400000000001</v>
      </c>
      <c r="CB73">
        <v>183.51900000000001</v>
      </c>
      <c r="CC73">
        <v>184.227</v>
      </c>
      <c r="CD73">
        <v>194.47800000000001</v>
      </c>
      <c r="CE73">
        <v>192.47</v>
      </c>
      <c r="CF73">
        <v>182.14699999999999</v>
      </c>
      <c r="CG73">
        <v>182.71799999999999</v>
      </c>
      <c r="CH73">
        <v>180.40299999999999</v>
      </c>
      <c r="CI73">
        <v>178.328</v>
      </c>
      <c r="CJ73">
        <v>167.95699999999999</v>
      </c>
      <c r="CK73">
        <v>161.89699999999999</v>
      </c>
      <c r="CL73">
        <v>182.06700000000001</v>
      </c>
      <c r="CM73">
        <v>181.12100000000001</v>
      </c>
      <c r="CN73">
        <v>179.458</v>
      </c>
      <c r="CO73">
        <v>178.965</v>
      </c>
      <c r="CP73">
        <v>189.41499999999999</v>
      </c>
      <c r="CQ73">
        <v>187.41499999999999</v>
      </c>
      <c r="CR73">
        <v>186.702</v>
      </c>
      <c r="CS73">
        <v>184.02799999999999</v>
      </c>
      <c r="CT73" s="27">
        <v>10601.389000000005</v>
      </c>
    </row>
    <row r="74" spans="1:98" ht="15" x14ac:dyDescent="0.25">
      <c r="A74" s="13">
        <v>45729</v>
      </c>
      <c r="B74">
        <v>183.22499999999999</v>
      </c>
      <c r="C74">
        <v>182.14699999999999</v>
      </c>
      <c r="D74">
        <v>163.47999999999999</v>
      </c>
      <c r="E74">
        <v>158.488</v>
      </c>
      <c r="F74">
        <v>150.917</v>
      </c>
      <c r="G74">
        <v>128.15799999999999</v>
      </c>
      <c r="H74">
        <v>119.20399999999999</v>
      </c>
      <c r="I74">
        <v>118.783</v>
      </c>
      <c r="J74">
        <v>118.328</v>
      </c>
      <c r="K74">
        <v>122.423</v>
      </c>
      <c r="L74">
        <v>131.22800000000001</v>
      </c>
      <c r="M74">
        <v>131.33799999999999</v>
      </c>
      <c r="N74">
        <v>131.768</v>
      </c>
      <c r="O74">
        <v>153.529</v>
      </c>
      <c r="P74">
        <v>152.72999999999999</v>
      </c>
      <c r="Q74">
        <v>152.71100000000001</v>
      </c>
      <c r="R74">
        <v>152.61000000000001</v>
      </c>
      <c r="S74">
        <v>152.709</v>
      </c>
      <c r="T74">
        <v>152.761</v>
      </c>
      <c r="U74">
        <v>153.07900000000001</v>
      </c>
      <c r="V74">
        <v>197.80099999999999</v>
      </c>
      <c r="W74">
        <v>175.57599999999999</v>
      </c>
      <c r="X74">
        <v>127.431</v>
      </c>
      <c r="Y74">
        <v>75.001000000000005</v>
      </c>
      <c r="Z74">
        <v>62.084000000000003</v>
      </c>
      <c r="AA74">
        <v>63.063000000000002</v>
      </c>
      <c r="AB74">
        <v>67.478999999999999</v>
      </c>
      <c r="AC74">
        <v>64.834000000000003</v>
      </c>
      <c r="AD74">
        <v>56.085999999999999</v>
      </c>
      <c r="AE74">
        <v>53.771000000000001</v>
      </c>
      <c r="AF74">
        <v>55.253</v>
      </c>
      <c r="AG74">
        <v>57.704000000000001</v>
      </c>
      <c r="AH74">
        <v>59.277000000000001</v>
      </c>
      <c r="AI74">
        <v>59.776000000000003</v>
      </c>
      <c r="AJ74">
        <v>60.037999999999997</v>
      </c>
      <c r="AK74">
        <v>61.877000000000002</v>
      </c>
      <c r="AL74">
        <v>63.473999999999997</v>
      </c>
      <c r="AM74">
        <v>69.114000000000004</v>
      </c>
      <c r="AN74">
        <v>79.873999999999995</v>
      </c>
      <c r="AO74">
        <v>78.816000000000003</v>
      </c>
      <c r="AP74">
        <v>78.013000000000005</v>
      </c>
      <c r="AQ74">
        <v>77.820999999999998</v>
      </c>
      <c r="AR74">
        <v>77.412999999999997</v>
      </c>
      <c r="AS74">
        <v>80.713999999999999</v>
      </c>
      <c r="AT74">
        <v>86.635000000000005</v>
      </c>
      <c r="AU74">
        <v>88.02</v>
      </c>
      <c r="AV74">
        <v>94.426000000000002</v>
      </c>
      <c r="AW74">
        <v>94.099000000000004</v>
      </c>
      <c r="AX74">
        <v>82.254999999999995</v>
      </c>
      <c r="AY74">
        <v>66.364999999999995</v>
      </c>
      <c r="AZ74">
        <v>64.908000000000001</v>
      </c>
      <c r="BA74">
        <v>65.010999999999996</v>
      </c>
      <c r="BB74">
        <v>58.11</v>
      </c>
      <c r="BC74">
        <v>63.180999999999997</v>
      </c>
      <c r="BD74">
        <v>57.143000000000001</v>
      </c>
      <c r="BE74">
        <v>57.718000000000004</v>
      </c>
      <c r="BF74">
        <v>57.963999999999999</v>
      </c>
      <c r="BG74">
        <v>55.97</v>
      </c>
      <c r="BH74">
        <v>54.412999999999997</v>
      </c>
      <c r="BI74">
        <v>55.991999999999997</v>
      </c>
      <c r="BJ74">
        <v>100.354</v>
      </c>
      <c r="BK74">
        <v>104.76</v>
      </c>
      <c r="BL74">
        <v>91.802000000000007</v>
      </c>
      <c r="BM74">
        <v>77.022000000000006</v>
      </c>
      <c r="BN74">
        <v>75.5</v>
      </c>
      <c r="BO74">
        <v>78.206999999999994</v>
      </c>
      <c r="BP74">
        <v>80.697000000000003</v>
      </c>
      <c r="BQ74">
        <v>76.394000000000005</v>
      </c>
      <c r="BR74">
        <v>75.322999999999993</v>
      </c>
      <c r="BS74">
        <v>85.361000000000004</v>
      </c>
      <c r="BT74">
        <v>90.158000000000001</v>
      </c>
      <c r="BU74">
        <v>111.693</v>
      </c>
      <c r="BV74">
        <v>168.566</v>
      </c>
      <c r="BW74">
        <v>172.43100000000001</v>
      </c>
      <c r="BX74">
        <v>167.89099999999999</v>
      </c>
      <c r="BY74">
        <v>162.322</v>
      </c>
      <c r="BZ74">
        <v>144.52799999999999</v>
      </c>
      <c r="CA74">
        <v>146.92400000000001</v>
      </c>
      <c r="CB74">
        <v>155.494</v>
      </c>
      <c r="CC74">
        <v>157.999</v>
      </c>
      <c r="CD74">
        <v>176.036</v>
      </c>
      <c r="CE74">
        <v>180.53100000000001</v>
      </c>
      <c r="CF74">
        <v>179.99299999999999</v>
      </c>
      <c r="CG74">
        <v>179.316</v>
      </c>
      <c r="CH74">
        <v>179.97200000000001</v>
      </c>
      <c r="CI74">
        <v>179.529</v>
      </c>
      <c r="CJ74">
        <v>180.04</v>
      </c>
      <c r="CK74">
        <v>178.845</v>
      </c>
      <c r="CL74">
        <v>193.435</v>
      </c>
      <c r="CM74">
        <v>193.31299999999999</v>
      </c>
      <c r="CN74">
        <v>192.166</v>
      </c>
      <c r="CO74">
        <v>191.32400000000001</v>
      </c>
      <c r="CP74">
        <v>201.108</v>
      </c>
      <c r="CQ74">
        <v>192.08699999999999</v>
      </c>
      <c r="CR74">
        <v>186.73099999999999</v>
      </c>
      <c r="CS74">
        <v>174.691</v>
      </c>
      <c r="CT74" s="27">
        <v>11196.659000000001</v>
      </c>
    </row>
    <row r="75" spans="1:98" ht="15" x14ac:dyDescent="0.25">
      <c r="A75" s="13">
        <v>45730</v>
      </c>
      <c r="B75">
        <v>170.363</v>
      </c>
      <c r="C75">
        <v>161.17699999999999</v>
      </c>
      <c r="D75">
        <v>159.65100000000001</v>
      </c>
      <c r="E75">
        <v>158.94300000000001</v>
      </c>
      <c r="F75">
        <v>159.20599999999999</v>
      </c>
      <c r="G75">
        <v>148.68600000000001</v>
      </c>
      <c r="H75">
        <v>143.44200000000001</v>
      </c>
      <c r="I75">
        <v>126.797</v>
      </c>
      <c r="J75">
        <v>118.38200000000001</v>
      </c>
      <c r="K75">
        <v>118.688</v>
      </c>
      <c r="L75">
        <v>118.71899999999999</v>
      </c>
      <c r="M75">
        <v>118.129</v>
      </c>
      <c r="N75">
        <v>118.378</v>
      </c>
      <c r="O75">
        <v>121.499</v>
      </c>
      <c r="P75">
        <v>129.74799999999999</v>
      </c>
      <c r="Q75">
        <v>129.6</v>
      </c>
      <c r="R75">
        <v>151.715</v>
      </c>
      <c r="S75">
        <v>153.667</v>
      </c>
      <c r="T75">
        <v>153.85900000000001</v>
      </c>
      <c r="U75">
        <v>154.75200000000001</v>
      </c>
      <c r="V75">
        <v>197.03</v>
      </c>
      <c r="W75">
        <v>186.09299999999999</v>
      </c>
      <c r="X75">
        <v>118.92400000000001</v>
      </c>
      <c r="Y75">
        <v>64.474999999999994</v>
      </c>
      <c r="Z75">
        <v>55.253</v>
      </c>
      <c r="AA75">
        <v>51.191000000000003</v>
      </c>
      <c r="AB75">
        <v>46.514000000000003</v>
      </c>
      <c r="AC75">
        <v>45.649000000000001</v>
      </c>
      <c r="AD75">
        <v>47.686</v>
      </c>
      <c r="AE75">
        <v>48.046999999999997</v>
      </c>
      <c r="AF75">
        <v>47.188000000000002</v>
      </c>
      <c r="AG75">
        <v>46.774999999999999</v>
      </c>
      <c r="AH75">
        <v>47.402000000000001</v>
      </c>
      <c r="AI75">
        <v>47.267000000000003</v>
      </c>
      <c r="AJ75">
        <v>47.186</v>
      </c>
      <c r="AK75">
        <v>46.561</v>
      </c>
      <c r="AL75">
        <v>46.197000000000003</v>
      </c>
      <c r="AM75">
        <v>52.411000000000001</v>
      </c>
      <c r="AN75">
        <v>61.173000000000002</v>
      </c>
      <c r="AO75">
        <v>74.686000000000007</v>
      </c>
      <c r="AP75">
        <v>74.227000000000004</v>
      </c>
      <c r="AQ75">
        <v>74.619</v>
      </c>
      <c r="AR75">
        <v>73.843999999999994</v>
      </c>
      <c r="AS75">
        <v>52.137999999999998</v>
      </c>
      <c r="AT75">
        <v>39.39</v>
      </c>
      <c r="AU75">
        <v>36.491999999999997</v>
      </c>
      <c r="AV75">
        <v>34.936</v>
      </c>
      <c r="AW75">
        <v>27.433</v>
      </c>
      <c r="AX75">
        <v>62.244999999999997</v>
      </c>
      <c r="AY75">
        <v>62.098999999999997</v>
      </c>
      <c r="AZ75">
        <v>64.936000000000007</v>
      </c>
      <c r="BA75">
        <v>65.057000000000002</v>
      </c>
      <c r="BB75">
        <v>65.555999999999997</v>
      </c>
      <c r="BC75">
        <v>64.347999999999999</v>
      </c>
      <c r="BD75">
        <v>63.561999999999998</v>
      </c>
      <c r="BE75">
        <v>63.789000000000001</v>
      </c>
      <c r="BF75">
        <v>64.822999999999993</v>
      </c>
      <c r="BG75">
        <v>61.383000000000003</v>
      </c>
      <c r="BH75">
        <v>49.878</v>
      </c>
      <c r="BI75">
        <v>50.529000000000003</v>
      </c>
      <c r="BJ75">
        <v>94.82</v>
      </c>
      <c r="BK75">
        <v>94.623000000000005</v>
      </c>
      <c r="BL75">
        <v>95.951999999999998</v>
      </c>
      <c r="BM75">
        <v>95.525000000000006</v>
      </c>
      <c r="BN75">
        <v>79.337000000000003</v>
      </c>
      <c r="BO75">
        <v>72.296000000000006</v>
      </c>
      <c r="BP75">
        <v>69.343999999999994</v>
      </c>
      <c r="BQ75">
        <v>83.94</v>
      </c>
      <c r="BR75">
        <v>87.414000000000001</v>
      </c>
      <c r="BS75">
        <v>89.432000000000002</v>
      </c>
      <c r="BT75">
        <v>89.040999999999997</v>
      </c>
      <c r="BU75">
        <v>122.042</v>
      </c>
      <c r="BV75">
        <v>181.608</v>
      </c>
      <c r="BW75">
        <v>173.589</v>
      </c>
      <c r="BX75">
        <v>161.39599999999999</v>
      </c>
      <c r="BY75">
        <v>166.87200000000001</v>
      </c>
      <c r="BZ75">
        <v>165.99100000000001</v>
      </c>
      <c r="CA75">
        <v>169.29499999999999</v>
      </c>
      <c r="CB75">
        <v>173.75399999999999</v>
      </c>
      <c r="CC75">
        <v>158.74799999999999</v>
      </c>
      <c r="CD75">
        <v>154.78899999999999</v>
      </c>
      <c r="CE75">
        <v>154.732</v>
      </c>
      <c r="CF75">
        <v>145.429</v>
      </c>
      <c r="CG75">
        <v>146.12</v>
      </c>
      <c r="CH75">
        <v>144.42699999999999</v>
      </c>
      <c r="CI75">
        <v>132.68299999999999</v>
      </c>
      <c r="CJ75">
        <v>132.06200000000001</v>
      </c>
      <c r="CK75">
        <v>131.72800000000001</v>
      </c>
      <c r="CL75">
        <v>131.143</v>
      </c>
      <c r="CM75">
        <v>130.96299999999999</v>
      </c>
      <c r="CN75">
        <v>129.01300000000001</v>
      </c>
      <c r="CO75">
        <v>129.14599999999999</v>
      </c>
      <c r="CP75">
        <v>179.28899999999999</v>
      </c>
      <c r="CQ75">
        <v>188.40100000000001</v>
      </c>
      <c r="CR75">
        <v>171.46899999999999</v>
      </c>
      <c r="CS75">
        <v>162.71799999999999</v>
      </c>
      <c r="CT75" s="27">
        <v>10133.523999999998</v>
      </c>
    </row>
    <row r="76" spans="1:98" ht="15" x14ac:dyDescent="0.25">
      <c r="A76" s="13">
        <v>45731</v>
      </c>
      <c r="B76">
        <v>156.09100000000001</v>
      </c>
      <c r="C76">
        <v>150.45099999999999</v>
      </c>
      <c r="D76">
        <v>140.203</v>
      </c>
      <c r="E76">
        <v>140.16200000000001</v>
      </c>
      <c r="F76">
        <v>139.98599999999999</v>
      </c>
      <c r="G76">
        <v>139.239</v>
      </c>
      <c r="H76">
        <v>139.221</v>
      </c>
      <c r="I76">
        <v>138.73500000000001</v>
      </c>
      <c r="J76">
        <v>138.73599999999999</v>
      </c>
      <c r="K76">
        <v>139.04499999999999</v>
      </c>
      <c r="L76">
        <v>139.05600000000001</v>
      </c>
      <c r="M76">
        <v>116.087</v>
      </c>
      <c r="N76">
        <v>114.837</v>
      </c>
      <c r="O76">
        <v>118.486</v>
      </c>
      <c r="P76">
        <v>127.53</v>
      </c>
      <c r="Q76">
        <v>127.04900000000001</v>
      </c>
      <c r="R76">
        <v>127.23</v>
      </c>
      <c r="S76">
        <v>127.23</v>
      </c>
      <c r="T76">
        <v>126.905</v>
      </c>
      <c r="U76">
        <v>127.26600000000001</v>
      </c>
      <c r="V76">
        <v>192.661</v>
      </c>
      <c r="W76">
        <v>189.96600000000001</v>
      </c>
      <c r="X76">
        <v>113.574</v>
      </c>
      <c r="Y76">
        <v>68.552999999999997</v>
      </c>
      <c r="Z76">
        <v>60.801000000000002</v>
      </c>
      <c r="AA76">
        <v>58.468000000000004</v>
      </c>
      <c r="AB76">
        <v>55.277999999999999</v>
      </c>
      <c r="AC76">
        <v>54.279000000000003</v>
      </c>
      <c r="AD76">
        <v>54.811999999999998</v>
      </c>
      <c r="AE76">
        <v>55.051000000000002</v>
      </c>
      <c r="AF76">
        <v>47.893000000000001</v>
      </c>
      <c r="AG76">
        <v>42.728999999999999</v>
      </c>
      <c r="AH76">
        <v>42.683</v>
      </c>
      <c r="AI76">
        <v>40.954999999999998</v>
      </c>
      <c r="AJ76">
        <v>19.228999999999999</v>
      </c>
      <c r="AK76">
        <v>18.751000000000001</v>
      </c>
      <c r="AL76">
        <v>20.673999999999999</v>
      </c>
      <c r="AM76">
        <v>23.914999999999999</v>
      </c>
      <c r="AN76">
        <v>33.362000000000002</v>
      </c>
      <c r="AO76">
        <v>30.285</v>
      </c>
      <c r="AP76">
        <v>19.295999999999999</v>
      </c>
      <c r="AQ76">
        <v>19.524999999999999</v>
      </c>
      <c r="AR76">
        <v>18.696999999999999</v>
      </c>
      <c r="AS76">
        <v>19.728999999999999</v>
      </c>
      <c r="AT76">
        <v>27.771999999999998</v>
      </c>
      <c r="AU76">
        <v>37.75</v>
      </c>
      <c r="AV76">
        <v>60.5</v>
      </c>
      <c r="AW76">
        <v>68.953999999999994</v>
      </c>
      <c r="AX76">
        <v>66.231999999999999</v>
      </c>
      <c r="AY76">
        <v>53.084000000000003</v>
      </c>
      <c r="AZ76">
        <v>53.207999999999998</v>
      </c>
      <c r="BA76">
        <v>53.174999999999997</v>
      </c>
      <c r="BB76">
        <v>53.103000000000002</v>
      </c>
      <c r="BC76">
        <v>44.530999999999999</v>
      </c>
      <c r="BD76">
        <v>31.626999999999999</v>
      </c>
      <c r="BE76">
        <v>18.907</v>
      </c>
      <c r="BF76">
        <v>18.966000000000001</v>
      </c>
      <c r="BG76">
        <v>19.565000000000001</v>
      </c>
      <c r="BH76">
        <v>20.908000000000001</v>
      </c>
      <c r="BI76">
        <v>23.010999999999999</v>
      </c>
      <c r="BJ76">
        <v>87.77</v>
      </c>
      <c r="BK76">
        <v>88.635000000000005</v>
      </c>
      <c r="BL76">
        <v>76.015000000000001</v>
      </c>
      <c r="BM76">
        <v>58.093000000000004</v>
      </c>
      <c r="BN76">
        <v>43.279000000000003</v>
      </c>
      <c r="BO76">
        <v>41.472000000000001</v>
      </c>
      <c r="BP76">
        <v>43.136000000000003</v>
      </c>
      <c r="BQ76">
        <v>47.566000000000003</v>
      </c>
      <c r="BR76">
        <v>45.012</v>
      </c>
      <c r="BS76">
        <v>47.298999999999999</v>
      </c>
      <c r="BT76">
        <v>53.024999999999999</v>
      </c>
      <c r="BU76">
        <v>98.552000000000007</v>
      </c>
      <c r="BV76">
        <v>183.44800000000001</v>
      </c>
      <c r="BW76">
        <v>187.994</v>
      </c>
      <c r="BX76">
        <v>186.53899999999999</v>
      </c>
      <c r="BY76">
        <v>185.87100000000001</v>
      </c>
      <c r="BZ76">
        <v>191.85300000000001</v>
      </c>
      <c r="CA76">
        <v>197.11</v>
      </c>
      <c r="CB76">
        <v>162.09399999999999</v>
      </c>
      <c r="CC76">
        <v>176.05</v>
      </c>
      <c r="CD76">
        <v>186.898</v>
      </c>
      <c r="CE76">
        <v>187.422</v>
      </c>
      <c r="CF76">
        <v>176.53800000000001</v>
      </c>
      <c r="CG76">
        <v>179.80600000000001</v>
      </c>
      <c r="CH76">
        <v>163.35300000000001</v>
      </c>
      <c r="CI76">
        <v>161.25200000000001</v>
      </c>
      <c r="CJ76">
        <v>161.21</v>
      </c>
      <c r="CK76">
        <v>154.11799999999999</v>
      </c>
      <c r="CL76">
        <v>159.81399999999999</v>
      </c>
      <c r="CM76">
        <v>159.84800000000001</v>
      </c>
      <c r="CN76">
        <v>160.73500000000001</v>
      </c>
      <c r="CO76">
        <v>160.98599999999999</v>
      </c>
      <c r="CP76">
        <v>188.18199999999999</v>
      </c>
      <c r="CQ76">
        <v>196.10499999999999</v>
      </c>
      <c r="CR76">
        <v>193.047</v>
      </c>
      <c r="CS76">
        <v>179.864</v>
      </c>
      <c r="CT76" s="27">
        <v>9595.9950000000008</v>
      </c>
    </row>
    <row r="77" spans="1:98" ht="15" x14ac:dyDescent="0.25">
      <c r="A77" s="13">
        <v>45732</v>
      </c>
      <c r="B77">
        <v>164.81399999999999</v>
      </c>
      <c r="C77">
        <v>157.82499999999999</v>
      </c>
      <c r="D77">
        <v>158.274</v>
      </c>
      <c r="E77">
        <v>157.63800000000001</v>
      </c>
      <c r="F77">
        <v>157.36000000000001</v>
      </c>
      <c r="G77">
        <v>141.744</v>
      </c>
      <c r="H77">
        <v>141.697</v>
      </c>
      <c r="I77">
        <v>141.34399999999999</v>
      </c>
      <c r="J77">
        <v>141.381</v>
      </c>
      <c r="K77">
        <v>121.41200000000001</v>
      </c>
      <c r="L77">
        <v>116.883</v>
      </c>
      <c r="M77">
        <v>117.134</v>
      </c>
      <c r="N77">
        <v>117.05800000000001</v>
      </c>
      <c r="O77">
        <v>120.667</v>
      </c>
      <c r="P77">
        <v>129.55500000000001</v>
      </c>
      <c r="Q77">
        <v>129.83000000000001</v>
      </c>
      <c r="R77">
        <v>130.03800000000001</v>
      </c>
      <c r="S77">
        <v>130.077</v>
      </c>
      <c r="T77">
        <v>130.054</v>
      </c>
      <c r="U77">
        <v>117.46</v>
      </c>
      <c r="V77">
        <v>173.447</v>
      </c>
      <c r="W77">
        <v>176.554</v>
      </c>
      <c r="X77">
        <v>101.2</v>
      </c>
      <c r="Y77">
        <v>63.473999999999997</v>
      </c>
      <c r="Z77">
        <v>49.323</v>
      </c>
      <c r="AA77">
        <v>49.018000000000001</v>
      </c>
      <c r="AB77">
        <v>25.739000000000001</v>
      </c>
      <c r="AC77">
        <v>23.847000000000001</v>
      </c>
      <c r="AD77">
        <v>23.648</v>
      </c>
      <c r="AE77">
        <v>23.706</v>
      </c>
      <c r="AF77">
        <v>23.474</v>
      </c>
      <c r="AG77">
        <v>22.356999999999999</v>
      </c>
      <c r="AH77">
        <v>22.245999999999999</v>
      </c>
      <c r="AI77">
        <v>21.965</v>
      </c>
      <c r="AJ77">
        <v>22.988</v>
      </c>
      <c r="AK77">
        <v>23.096</v>
      </c>
      <c r="AL77">
        <v>24.056999999999999</v>
      </c>
      <c r="AM77">
        <v>28.356000000000002</v>
      </c>
      <c r="AN77">
        <v>38.344000000000001</v>
      </c>
      <c r="AO77">
        <v>38.31</v>
      </c>
      <c r="AP77">
        <v>64.564999999999998</v>
      </c>
      <c r="AQ77">
        <v>76.103999999999999</v>
      </c>
      <c r="AR77">
        <v>68.483999999999995</v>
      </c>
      <c r="AS77">
        <v>74.341999999999999</v>
      </c>
      <c r="AT77">
        <v>72.611999999999995</v>
      </c>
      <c r="AU77">
        <v>68.078000000000003</v>
      </c>
      <c r="AV77">
        <v>60.482999999999997</v>
      </c>
      <c r="AW77">
        <v>60.042999999999999</v>
      </c>
      <c r="AX77">
        <v>57.125999999999998</v>
      </c>
      <c r="AY77">
        <v>49.555999999999997</v>
      </c>
      <c r="AZ77">
        <v>26.195</v>
      </c>
      <c r="BA77">
        <v>25.521000000000001</v>
      </c>
      <c r="BB77">
        <v>25.882999999999999</v>
      </c>
      <c r="BC77">
        <v>29.867000000000001</v>
      </c>
      <c r="BD77">
        <v>30.385000000000002</v>
      </c>
      <c r="BE77">
        <v>29.712</v>
      </c>
      <c r="BF77">
        <v>28.794</v>
      </c>
      <c r="BG77">
        <v>29.54</v>
      </c>
      <c r="BH77">
        <v>27.942</v>
      </c>
      <c r="BI77">
        <v>28.492000000000001</v>
      </c>
      <c r="BJ77">
        <v>98.513999999999996</v>
      </c>
      <c r="BK77">
        <v>99.688999999999993</v>
      </c>
      <c r="BL77">
        <v>91.948999999999998</v>
      </c>
      <c r="BM77">
        <v>53.463000000000001</v>
      </c>
      <c r="BN77">
        <v>48.018000000000001</v>
      </c>
      <c r="BO77">
        <v>44.353000000000002</v>
      </c>
      <c r="BP77">
        <v>45.481999999999999</v>
      </c>
      <c r="BQ77">
        <v>49.246000000000002</v>
      </c>
      <c r="BR77">
        <v>37.555</v>
      </c>
      <c r="BS77">
        <v>45.564</v>
      </c>
      <c r="BT77">
        <v>47.924999999999997</v>
      </c>
      <c r="BU77">
        <v>76.8</v>
      </c>
      <c r="BV77">
        <v>132.80000000000001</v>
      </c>
      <c r="BW77">
        <v>138.43899999999999</v>
      </c>
      <c r="BX77">
        <v>136.77500000000001</v>
      </c>
      <c r="BY77">
        <v>135.76</v>
      </c>
      <c r="BZ77">
        <v>134.179</v>
      </c>
      <c r="CA77">
        <v>136.96700000000001</v>
      </c>
      <c r="CB77">
        <v>144.01599999999999</v>
      </c>
      <c r="CC77">
        <v>144.94800000000001</v>
      </c>
      <c r="CD77">
        <v>143.191</v>
      </c>
      <c r="CE77">
        <v>140.584</v>
      </c>
      <c r="CF77">
        <v>154.47</v>
      </c>
      <c r="CG77">
        <v>155.50800000000001</v>
      </c>
      <c r="CH77">
        <v>155.548</v>
      </c>
      <c r="CI77">
        <v>155.05699999999999</v>
      </c>
      <c r="CJ77">
        <v>154.75200000000001</v>
      </c>
      <c r="CK77">
        <v>155.059</v>
      </c>
      <c r="CL77">
        <v>169.53200000000001</v>
      </c>
      <c r="CM77">
        <v>169.54599999999999</v>
      </c>
      <c r="CN77">
        <v>168.417</v>
      </c>
      <c r="CO77">
        <v>167.958</v>
      </c>
      <c r="CP77">
        <v>180.60300000000001</v>
      </c>
      <c r="CQ77">
        <v>179.351</v>
      </c>
      <c r="CR77">
        <v>179.67</v>
      </c>
      <c r="CS77">
        <v>164.94200000000001</v>
      </c>
      <c r="CT77" s="27">
        <v>9067.7480000000032</v>
      </c>
    </row>
    <row r="78" spans="1:98" ht="15" x14ac:dyDescent="0.25">
      <c r="A78" s="13">
        <v>45733</v>
      </c>
      <c r="B78">
        <v>142.60400000000001</v>
      </c>
      <c r="C78">
        <v>141</v>
      </c>
      <c r="D78">
        <v>129.00299999999999</v>
      </c>
      <c r="E78">
        <v>128.506</v>
      </c>
      <c r="F78">
        <v>123.374</v>
      </c>
      <c r="G78">
        <v>113.66200000000001</v>
      </c>
      <c r="H78">
        <v>112.04300000000001</v>
      </c>
      <c r="I78">
        <v>112.209</v>
      </c>
      <c r="J78">
        <v>112.122</v>
      </c>
      <c r="K78">
        <v>112.137</v>
      </c>
      <c r="L78">
        <v>111.55200000000001</v>
      </c>
      <c r="M78">
        <v>111.163</v>
      </c>
      <c r="N78">
        <v>111.559</v>
      </c>
      <c r="O78">
        <v>114.73099999999999</v>
      </c>
      <c r="P78">
        <v>123.892</v>
      </c>
      <c r="Q78">
        <v>122.925</v>
      </c>
      <c r="R78">
        <v>122.629</v>
      </c>
      <c r="S78">
        <v>122.312</v>
      </c>
      <c r="T78">
        <v>122.50700000000001</v>
      </c>
      <c r="U78">
        <v>137.43700000000001</v>
      </c>
      <c r="V78">
        <v>189.77600000000001</v>
      </c>
      <c r="W78">
        <v>168.548</v>
      </c>
      <c r="X78">
        <v>109.351</v>
      </c>
      <c r="Y78">
        <v>67.444999999999993</v>
      </c>
      <c r="Z78">
        <v>62.59</v>
      </c>
      <c r="AA78">
        <v>62.707000000000001</v>
      </c>
      <c r="AB78">
        <v>64.605999999999995</v>
      </c>
      <c r="AC78">
        <v>70.38</v>
      </c>
      <c r="AD78">
        <v>68.897999999999996</v>
      </c>
      <c r="AE78">
        <v>66.185000000000002</v>
      </c>
      <c r="AF78">
        <v>68.813999999999993</v>
      </c>
      <c r="AG78">
        <v>67.701999999999998</v>
      </c>
      <c r="AH78">
        <v>77.405000000000001</v>
      </c>
      <c r="AI78">
        <v>78.06</v>
      </c>
      <c r="AJ78">
        <v>82.078000000000003</v>
      </c>
      <c r="AK78">
        <v>70.989000000000004</v>
      </c>
      <c r="AL78">
        <v>74.781000000000006</v>
      </c>
      <c r="AM78">
        <v>79.784000000000006</v>
      </c>
      <c r="AN78">
        <v>80.775000000000006</v>
      </c>
      <c r="AO78">
        <v>73.197999999999993</v>
      </c>
      <c r="AP78">
        <v>75.387</v>
      </c>
      <c r="AQ78">
        <v>81.498999999999995</v>
      </c>
      <c r="AR78">
        <v>61.81</v>
      </c>
      <c r="AS78">
        <v>59.345999999999997</v>
      </c>
      <c r="AT78">
        <v>61.301000000000002</v>
      </c>
      <c r="AU78">
        <v>67.667000000000002</v>
      </c>
      <c r="AV78">
        <v>72.028000000000006</v>
      </c>
      <c r="AW78">
        <v>74.900999999999996</v>
      </c>
      <c r="AX78">
        <v>88.763000000000005</v>
      </c>
      <c r="AY78">
        <v>89.596999999999994</v>
      </c>
      <c r="AZ78">
        <v>78.245000000000005</v>
      </c>
      <c r="BA78">
        <v>74.013000000000005</v>
      </c>
      <c r="BB78">
        <v>69.840999999999994</v>
      </c>
      <c r="BC78">
        <v>67.876000000000005</v>
      </c>
      <c r="BD78">
        <v>81.141999999999996</v>
      </c>
      <c r="BE78">
        <v>82.369</v>
      </c>
      <c r="BF78">
        <v>76.355000000000004</v>
      </c>
      <c r="BG78">
        <v>73.906000000000006</v>
      </c>
      <c r="BH78">
        <v>75.536000000000001</v>
      </c>
      <c r="BI78">
        <v>75.42</v>
      </c>
      <c r="BJ78">
        <v>140.98699999999999</v>
      </c>
      <c r="BK78">
        <v>142.64699999999999</v>
      </c>
      <c r="BL78">
        <v>124.825</v>
      </c>
      <c r="BM78">
        <v>124.89</v>
      </c>
      <c r="BN78">
        <v>107.873</v>
      </c>
      <c r="BO78">
        <v>88.691000000000003</v>
      </c>
      <c r="BP78">
        <v>89.212999999999994</v>
      </c>
      <c r="BQ78">
        <v>81.344999999999999</v>
      </c>
      <c r="BR78">
        <v>85.271000000000001</v>
      </c>
      <c r="BS78">
        <v>94.117999999999995</v>
      </c>
      <c r="BT78">
        <v>113.23699999999999</v>
      </c>
      <c r="BU78">
        <v>144.017</v>
      </c>
      <c r="BV78">
        <v>203.03800000000001</v>
      </c>
      <c r="BW78">
        <v>208.499</v>
      </c>
      <c r="BX78">
        <v>183.333</v>
      </c>
      <c r="BY78">
        <v>180.374</v>
      </c>
      <c r="BZ78">
        <v>178.54900000000001</v>
      </c>
      <c r="CA78">
        <v>176.077</v>
      </c>
      <c r="CB78">
        <v>169.78800000000001</v>
      </c>
      <c r="CC78">
        <v>152.142</v>
      </c>
      <c r="CD78">
        <v>147.71799999999999</v>
      </c>
      <c r="CE78">
        <v>146.43899999999999</v>
      </c>
      <c r="CF78">
        <v>140.084</v>
      </c>
      <c r="CG78">
        <v>137.89400000000001</v>
      </c>
      <c r="CH78">
        <v>137.529</v>
      </c>
      <c r="CI78">
        <v>136.67599999999999</v>
      </c>
      <c r="CJ78">
        <v>136.82499999999999</v>
      </c>
      <c r="CK78">
        <v>133.267</v>
      </c>
      <c r="CL78">
        <v>173.179</v>
      </c>
      <c r="CM78">
        <v>173.49700000000001</v>
      </c>
      <c r="CN78">
        <v>171.88</v>
      </c>
      <c r="CO78">
        <v>171.3</v>
      </c>
      <c r="CP78">
        <v>184.19399999999999</v>
      </c>
      <c r="CQ78">
        <v>182.08600000000001</v>
      </c>
      <c r="CR78">
        <v>182.91900000000001</v>
      </c>
      <c r="CS78">
        <v>183.12</v>
      </c>
      <c r="CT78" s="27">
        <v>10925.962</v>
      </c>
    </row>
    <row r="79" spans="1:98" ht="15" x14ac:dyDescent="0.25">
      <c r="A79" s="13">
        <v>45734</v>
      </c>
      <c r="B79">
        <v>179.54</v>
      </c>
      <c r="C79">
        <v>177.28100000000001</v>
      </c>
      <c r="D79">
        <v>157.809</v>
      </c>
      <c r="E79">
        <v>149.964</v>
      </c>
      <c r="F79">
        <v>131.12100000000001</v>
      </c>
      <c r="G79">
        <v>119.30500000000001</v>
      </c>
      <c r="H79">
        <v>115.187</v>
      </c>
      <c r="I79">
        <v>116.878</v>
      </c>
      <c r="J79">
        <v>117.1</v>
      </c>
      <c r="K79">
        <v>117.402</v>
      </c>
      <c r="L79">
        <v>117.991</v>
      </c>
      <c r="M79">
        <v>117.449</v>
      </c>
      <c r="N79">
        <v>116.99299999999999</v>
      </c>
      <c r="O79">
        <v>120.059</v>
      </c>
      <c r="P79">
        <v>129.60400000000001</v>
      </c>
      <c r="Q79">
        <v>129.209</v>
      </c>
      <c r="R79">
        <v>128.21100000000001</v>
      </c>
      <c r="S79">
        <v>128.815</v>
      </c>
      <c r="T79">
        <v>128.59100000000001</v>
      </c>
      <c r="U79">
        <v>139.19399999999999</v>
      </c>
      <c r="V79">
        <v>195.70500000000001</v>
      </c>
      <c r="W79">
        <v>173.67099999999999</v>
      </c>
      <c r="X79">
        <v>105.92400000000001</v>
      </c>
      <c r="Y79">
        <v>59.837000000000003</v>
      </c>
      <c r="Z79">
        <v>54.453000000000003</v>
      </c>
      <c r="AA79">
        <v>59.283000000000001</v>
      </c>
      <c r="AB79">
        <v>62.81</v>
      </c>
      <c r="AC79">
        <v>64.082999999999998</v>
      </c>
      <c r="AD79">
        <v>60.165999999999997</v>
      </c>
      <c r="AE79">
        <v>61.359000000000002</v>
      </c>
      <c r="AF79">
        <v>66.894000000000005</v>
      </c>
      <c r="AG79">
        <v>40.228999999999999</v>
      </c>
      <c r="AH79">
        <v>48.517000000000003</v>
      </c>
      <c r="AI79">
        <v>53.555999999999997</v>
      </c>
      <c r="AJ79">
        <v>55.101999999999997</v>
      </c>
      <c r="AK79">
        <v>55.351999999999997</v>
      </c>
      <c r="AL79">
        <v>60.191000000000003</v>
      </c>
      <c r="AM79">
        <v>64.337999999999994</v>
      </c>
      <c r="AN79">
        <v>72.397000000000006</v>
      </c>
      <c r="AO79">
        <v>75.013999999999996</v>
      </c>
      <c r="AP79">
        <v>79.054000000000002</v>
      </c>
      <c r="AQ79">
        <v>95.198999999999998</v>
      </c>
      <c r="AR79">
        <v>115.35599999999999</v>
      </c>
      <c r="AS79">
        <v>115.727</v>
      </c>
      <c r="AT79">
        <v>125.673</v>
      </c>
      <c r="AU79">
        <v>131.79300000000001</v>
      </c>
      <c r="AV79">
        <v>130.19800000000001</v>
      </c>
      <c r="AW79">
        <v>122.532</v>
      </c>
      <c r="AX79">
        <v>113.096</v>
      </c>
      <c r="AY79">
        <v>109.374</v>
      </c>
      <c r="AZ79">
        <v>93.903999999999996</v>
      </c>
      <c r="BA79">
        <v>86.207999999999998</v>
      </c>
      <c r="BB79">
        <v>80.891000000000005</v>
      </c>
      <c r="BC79">
        <v>72.731999999999999</v>
      </c>
      <c r="BD79">
        <v>68.492999999999995</v>
      </c>
      <c r="BE79">
        <v>68.608000000000004</v>
      </c>
      <c r="BF79">
        <v>65.308000000000007</v>
      </c>
      <c r="BG79">
        <v>61.116</v>
      </c>
      <c r="BH79">
        <v>38.924999999999997</v>
      </c>
      <c r="BI79">
        <v>30.876000000000001</v>
      </c>
      <c r="BJ79">
        <v>80.078000000000003</v>
      </c>
      <c r="BK79">
        <v>76.644000000000005</v>
      </c>
      <c r="BL79">
        <v>77.542000000000002</v>
      </c>
      <c r="BM79">
        <v>67.816000000000003</v>
      </c>
      <c r="BN79">
        <v>63.673999999999999</v>
      </c>
      <c r="BO79">
        <v>53.332000000000001</v>
      </c>
      <c r="BP79">
        <v>56.817</v>
      </c>
      <c r="BQ79">
        <v>62.526000000000003</v>
      </c>
      <c r="BR79">
        <v>49.762</v>
      </c>
      <c r="BS79">
        <v>53.695</v>
      </c>
      <c r="BT79">
        <v>59.128999999999998</v>
      </c>
      <c r="BU79">
        <v>85.225999999999999</v>
      </c>
      <c r="BV79">
        <v>148.339</v>
      </c>
      <c r="BW79">
        <v>172.53299999999999</v>
      </c>
      <c r="BX79">
        <v>172.214</v>
      </c>
      <c r="BY79">
        <v>178.262</v>
      </c>
      <c r="BZ79">
        <v>206.822</v>
      </c>
      <c r="CA79">
        <v>207.13800000000001</v>
      </c>
      <c r="CB79">
        <v>214.78899999999999</v>
      </c>
      <c r="CC79">
        <v>214.524</v>
      </c>
      <c r="CD79">
        <v>213.495</v>
      </c>
      <c r="CE79">
        <v>214.273</v>
      </c>
      <c r="CF79">
        <v>225.601</v>
      </c>
      <c r="CG79">
        <v>222.21799999999999</v>
      </c>
      <c r="CH79">
        <v>222.56100000000001</v>
      </c>
      <c r="CI79">
        <v>214.16800000000001</v>
      </c>
      <c r="CJ79">
        <v>166.85400000000001</v>
      </c>
      <c r="CK79">
        <v>153.35900000000001</v>
      </c>
      <c r="CL79">
        <v>174.11500000000001</v>
      </c>
      <c r="CM79">
        <v>174.07599999999999</v>
      </c>
      <c r="CN79">
        <v>172.649</v>
      </c>
      <c r="CO79">
        <v>173.113</v>
      </c>
      <c r="CP79">
        <v>184.14</v>
      </c>
      <c r="CQ79">
        <v>181.92599999999999</v>
      </c>
      <c r="CR79">
        <v>180.512</v>
      </c>
      <c r="CS79">
        <v>166.23599999999999</v>
      </c>
      <c r="CT79" s="27">
        <v>11271.804999999997</v>
      </c>
    </row>
    <row r="80" spans="1:98" ht="15" x14ac:dyDescent="0.25">
      <c r="A80" s="13">
        <v>45735</v>
      </c>
      <c r="B80">
        <v>117.741</v>
      </c>
      <c r="C80">
        <v>112.459</v>
      </c>
      <c r="D80">
        <v>112.45099999999999</v>
      </c>
      <c r="E80">
        <v>112.44199999999999</v>
      </c>
      <c r="F80">
        <v>98.637</v>
      </c>
      <c r="G80">
        <v>97.120999999999995</v>
      </c>
      <c r="H80">
        <v>96.912999999999997</v>
      </c>
      <c r="I80">
        <v>96.957999999999998</v>
      </c>
      <c r="J80">
        <v>96.838999999999999</v>
      </c>
      <c r="K80">
        <v>96.724999999999994</v>
      </c>
      <c r="L80">
        <v>96.885999999999996</v>
      </c>
      <c r="M80">
        <v>96.823999999999998</v>
      </c>
      <c r="N80">
        <v>96.844999999999999</v>
      </c>
      <c r="O80">
        <v>100.32</v>
      </c>
      <c r="P80">
        <v>109.568</v>
      </c>
      <c r="Q80">
        <v>109.123</v>
      </c>
      <c r="R80">
        <v>109.003</v>
      </c>
      <c r="S80">
        <v>109.14400000000001</v>
      </c>
      <c r="T80">
        <v>109.071</v>
      </c>
      <c r="U80">
        <v>109.89700000000001</v>
      </c>
      <c r="V80">
        <v>176.471</v>
      </c>
      <c r="W80">
        <v>163.68</v>
      </c>
      <c r="X80">
        <v>94.367999999999995</v>
      </c>
      <c r="Y80">
        <v>51.725999999999999</v>
      </c>
      <c r="Z80">
        <v>48.654000000000003</v>
      </c>
      <c r="AA80">
        <v>48.457000000000001</v>
      </c>
      <c r="AB80">
        <v>46.831000000000003</v>
      </c>
      <c r="AC80">
        <v>45.823</v>
      </c>
      <c r="AD80">
        <v>48.302</v>
      </c>
      <c r="AE80">
        <v>51.07</v>
      </c>
      <c r="AF80">
        <v>53.893999999999998</v>
      </c>
      <c r="AG80">
        <v>54.37</v>
      </c>
      <c r="AH80">
        <v>53.908000000000001</v>
      </c>
      <c r="AI80">
        <v>50.360999999999997</v>
      </c>
      <c r="AJ80">
        <v>56.543999999999997</v>
      </c>
      <c r="AK80">
        <v>56.973999999999997</v>
      </c>
      <c r="AL80">
        <v>51.308999999999997</v>
      </c>
      <c r="AM80">
        <v>55.061999999999998</v>
      </c>
      <c r="AN80">
        <v>63.051000000000002</v>
      </c>
      <c r="AO80">
        <v>52.752000000000002</v>
      </c>
      <c r="AP80">
        <v>43.122</v>
      </c>
      <c r="AQ80">
        <v>43.423999999999999</v>
      </c>
      <c r="AR80">
        <v>47.277999999999999</v>
      </c>
      <c r="AS80">
        <v>46.996000000000002</v>
      </c>
      <c r="AT80">
        <v>48.015000000000001</v>
      </c>
      <c r="AU80">
        <v>48.241999999999997</v>
      </c>
      <c r="AV80">
        <v>48.119</v>
      </c>
      <c r="AW80">
        <v>41.98</v>
      </c>
      <c r="AX80">
        <v>41.783999999999999</v>
      </c>
      <c r="AY80">
        <v>43.307000000000002</v>
      </c>
      <c r="AZ80">
        <v>42.253999999999998</v>
      </c>
      <c r="BA80">
        <v>36.262999999999998</v>
      </c>
      <c r="BB80">
        <v>28.677</v>
      </c>
      <c r="BC80">
        <v>27.321999999999999</v>
      </c>
      <c r="BD80">
        <v>24.751000000000001</v>
      </c>
      <c r="BE80">
        <v>24.779</v>
      </c>
      <c r="BF80">
        <v>25.798999999999999</v>
      </c>
      <c r="BG80">
        <v>23.721</v>
      </c>
      <c r="BH80">
        <v>22.523</v>
      </c>
      <c r="BI80">
        <v>21.567</v>
      </c>
      <c r="BJ80">
        <v>89.616</v>
      </c>
      <c r="BK80">
        <v>89.713999999999999</v>
      </c>
      <c r="BL80">
        <v>84.34</v>
      </c>
      <c r="BM80">
        <v>64.364000000000004</v>
      </c>
      <c r="BN80">
        <v>49.204999999999998</v>
      </c>
      <c r="BO80">
        <v>38.929000000000002</v>
      </c>
      <c r="BP80">
        <v>36.119</v>
      </c>
      <c r="BQ80">
        <v>31.013999999999999</v>
      </c>
      <c r="BR80">
        <v>30.977</v>
      </c>
      <c r="BS80">
        <v>32.057000000000002</v>
      </c>
      <c r="BT80">
        <v>32.143000000000001</v>
      </c>
      <c r="BU80">
        <v>56.668999999999997</v>
      </c>
      <c r="BV80">
        <v>110.592</v>
      </c>
      <c r="BW80">
        <v>124.943</v>
      </c>
      <c r="BX80">
        <v>121.245</v>
      </c>
      <c r="BY80">
        <v>120.742</v>
      </c>
      <c r="BZ80">
        <v>121.15</v>
      </c>
      <c r="CA80">
        <v>123.286</v>
      </c>
      <c r="CB80">
        <v>129.934</v>
      </c>
      <c r="CC80">
        <v>127.417</v>
      </c>
      <c r="CD80">
        <v>126.38</v>
      </c>
      <c r="CE80">
        <v>125.44499999999999</v>
      </c>
      <c r="CF80">
        <v>122.324</v>
      </c>
      <c r="CG80">
        <v>137.83799999999999</v>
      </c>
      <c r="CH80">
        <v>137.636</v>
      </c>
      <c r="CI80">
        <v>136.589</v>
      </c>
      <c r="CJ80">
        <v>136.01400000000001</v>
      </c>
      <c r="CK80">
        <v>134.54499999999999</v>
      </c>
      <c r="CL80">
        <v>147.56899999999999</v>
      </c>
      <c r="CM80">
        <v>156.43199999999999</v>
      </c>
      <c r="CN80">
        <v>155.27799999999999</v>
      </c>
      <c r="CO80">
        <v>155.155</v>
      </c>
      <c r="CP80">
        <v>167.75200000000001</v>
      </c>
      <c r="CQ80">
        <v>165.577</v>
      </c>
      <c r="CR80">
        <v>165.51300000000001</v>
      </c>
      <c r="CS80">
        <v>161.95599999999999</v>
      </c>
      <c r="CT80" s="27">
        <v>8084.9559999999992</v>
      </c>
    </row>
    <row r="81" spans="1:98" ht="15" x14ac:dyDescent="0.25">
      <c r="A81" s="13">
        <v>45736</v>
      </c>
      <c r="B81">
        <v>152.09100000000001</v>
      </c>
      <c r="C81">
        <v>149.58199999999999</v>
      </c>
      <c r="D81">
        <v>127.626</v>
      </c>
      <c r="E81">
        <v>127.732</v>
      </c>
      <c r="F81">
        <v>127.94799999999999</v>
      </c>
      <c r="G81">
        <v>114.815</v>
      </c>
      <c r="H81">
        <v>112.128</v>
      </c>
      <c r="I81">
        <v>112.184</v>
      </c>
      <c r="J81">
        <v>112.09399999999999</v>
      </c>
      <c r="K81">
        <v>111.733</v>
      </c>
      <c r="L81">
        <v>111.971</v>
      </c>
      <c r="M81">
        <v>112.38200000000001</v>
      </c>
      <c r="N81">
        <v>112.542</v>
      </c>
      <c r="O81">
        <v>115.758</v>
      </c>
      <c r="P81">
        <v>124.702</v>
      </c>
      <c r="Q81">
        <v>124.375</v>
      </c>
      <c r="R81">
        <v>124.401</v>
      </c>
      <c r="S81">
        <v>124.681</v>
      </c>
      <c r="T81">
        <v>124.84</v>
      </c>
      <c r="U81">
        <v>143.654</v>
      </c>
      <c r="V81">
        <v>191.298</v>
      </c>
      <c r="W81">
        <v>159.19200000000001</v>
      </c>
      <c r="X81">
        <v>88.045000000000002</v>
      </c>
      <c r="Y81">
        <v>67.796000000000006</v>
      </c>
      <c r="Z81">
        <v>67.363</v>
      </c>
      <c r="AA81">
        <v>65.73</v>
      </c>
      <c r="AB81">
        <v>64.971999999999994</v>
      </c>
      <c r="AC81">
        <v>62.03</v>
      </c>
      <c r="AD81">
        <v>48.954999999999998</v>
      </c>
      <c r="AE81">
        <v>53.454999999999998</v>
      </c>
      <c r="AF81">
        <v>57.756999999999998</v>
      </c>
      <c r="AG81">
        <v>44.963000000000001</v>
      </c>
      <c r="AH81">
        <v>45.387999999999998</v>
      </c>
      <c r="AI81">
        <v>49.951000000000001</v>
      </c>
      <c r="AJ81">
        <v>53.404000000000003</v>
      </c>
      <c r="AK81">
        <v>56.274000000000001</v>
      </c>
      <c r="AL81">
        <v>48.253</v>
      </c>
      <c r="AM81">
        <v>56.588999999999999</v>
      </c>
      <c r="AN81">
        <v>65.623999999999995</v>
      </c>
      <c r="AO81">
        <v>51.712000000000003</v>
      </c>
      <c r="AP81">
        <v>51.164000000000001</v>
      </c>
      <c r="AQ81">
        <v>51.774999999999999</v>
      </c>
      <c r="AR81">
        <v>59.189</v>
      </c>
      <c r="AS81">
        <v>84.126000000000005</v>
      </c>
      <c r="AT81">
        <v>78.206000000000003</v>
      </c>
      <c r="AU81">
        <v>76.509</v>
      </c>
      <c r="AV81">
        <v>97.001999999999995</v>
      </c>
      <c r="AW81">
        <v>98.921000000000006</v>
      </c>
      <c r="AX81">
        <v>98.635999999999996</v>
      </c>
      <c r="AY81">
        <v>96.555999999999997</v>
      </c>
      <c r="AZ81">
        <v>98.66</v>
      </c>
      <c r="BA81">
        <v>98.647000000000006</v>
      </c>
      <c r="BB81">
        <v>82.966999999999999</v>
      </c>
      <c r="BC81">
        <v>87.686000000000007</v>
      </c>
      <c r="BD81">
        <v>78.948999999999998</v>
      </c>
      <c r="BE81">
        <v>77.863</v>
      </c>
      <c r="BF81">
        <v>61.588000000000001</v>
      </c>
      <c r="BG81">
        <v>43.47</v>
      </c>
      <c r="BH81">
        <v>35.289000000000001</v>
      </c>
      <c r="BI81">
        <v>39.994999999999997</v>
      </c>
      <c r="BJ81">
        <v>97.522000000000006</v>
      </c>
      <c r="BK81">
        <v>89.703999999999994</v>
      </c>
      <c r="BL81">
        <v>75.230999999999995</v>
      </c>
      <c r="BM81">
        <v>60.832000000000001</v>
      </c>
      <c r="BN81">
        <v>56.557000000000002</v>
      </c>
      <c r="BO81">
        <v>55.731999999999999</v>
      </c>
      <c r="BP81">
        <v>58.171999999999997</v>
      </c>
      <c r="BQ81">
        <v>60.033000000000001</v>
      </c>
      <c r="BR81">
        <v>41.972000000000001</v>
      </c>
      <c r="BS81">
        <v>48.850999999999999</v>
      </c>
      <c r="BT81">
        <v>55.125</v>
      </c>
      <c r="BU81">
        <v>77.113</v>
      </c>
      <c r="BV81">
        <v>134.22900000000001</v>
      </c>
      <c r="BW81">
        <v>155.34299999999999</v>
      </c>
      <c r="BX81">
        <v>152.12700000000001</v>
      </c>
      <c r="BY81">
        <v>150.179</v>
      </c>
      <c r="BZ81">
        <v>149.261</v>
      </c>
      <c r="CA81">
        <v>151.69200000000001</v>
      </c>
      <c r="CB81">
        <v>160.666</v>
      </c>
      <c r="CC81">
        <v>159.952</v>
      </c>
      <c r="CD81">
        <v>149.72999999999999</v>
      </c>
      <c r="CE81">
        <v>146.86600000000001</v>
      </c>
      <c r="CF81">
        <v>152.36500000000001</v>
      </c>
      <c r="CG81">
        <v>152.91399999999999</v>
      </c>
      <c r="CH81">
        <v>153.34299999999999</v>
      </c>
      <c r="CI81">
        <v>152.809</v>
      </c>
      <c r="CJ81">
        <v>152.63800000000001</v>
      </c>
      <c r="CK81">
        <v>151.39500000000001</v>
      </c>
      <c r="CL81">
        <v>162.666</v>
      </c>
      <c r="CM81">
        <v>170.565</v>
      </c>
      <c r="CN81">
        <v>170.095</v>
      </c>
      <c r="CO81">
        <v>169.46700000000001</v>
      </c>
      <c r="CP81">
        <v>182.61099999999999</v>
      </c>
      <c r="CQ81">
        <v>181.00399999999999</v>
      </c>
      <c r="CR81">
        <v>171.613</v>
      </c>
      <c r="CS81">
        <v>141.989</v>
      </c>
      <c r="CT81" s="27">
        <v>9915.5510000000013</v>
      </c>
    </row>
    <row r="82" spans="1:98" ht="15" x14ac:dyDescent="0.25">
      <c r="A82" s="13">
        <v>45737</v>
      </c>
      <c r="B82">
        <v>137.447</v>
      </c>
      <c r="C82">
        <v>136.941</v>
      </c>
      <c r="D82">
        <v>136.78299999999999</v>
      </c>
      <c r="E82">
        <v>118.075</v>
      </c>
      <c r="F82">
        <v>111.678</v>
      </c>
      <c r="G82">
        <v>111.88800000000001</v>
      </c>
      <c r="H82">
        <v>111.849</v>
      </c>
      <c r="I82">
        <v>111.974</v>
      </c>
      <c r="J82">
        <v>111.89400000000001</v>
      </c>
      <c r="K82">
        <v>110.947</v>
      </c>
      <c r="L82">
        <v>110.42100000000001</v>
      </c>
      <c r="M82">
        <v>110.342</v>
      </c>
      <c r="N82">
        <v>110.455</v>
      </c>
      <c r="O82">
        <v>113.182</v>
      </c>
      <c r="P82">
        <v>121.595</v>
      </c>
      <c r="Q82">
        <v>121.13500000000001</v>
      </c>
      <c r="R82">
        <v>121.471</v>
      </c>
      <c r="S82">
        <v>120.61199999999999</v>
      </c>
      <c r="T82">
        <v>122.54300000000001</v>
      </c>
      <c r="U82">
        <v>145.74799999999999</v>
      </c>
      <c r="V82">
        <v>181.45500000000001</v>
      </c>
      <c r="W82">
        <v>171.803</v>
      </c>
      <c r="X82">
        <v>101.626</v>
      </c>
      <c r="Y82">
        <v>65.126000000000005</v>
      </c>
      <c r="Z82">
        <v>66.379000000000005</v>
      </c>
      <c r="AA82">
        <v>65.721000000000004</v>
      </c>
      <c r="AB82">
        <v>64.551000000000002</v>
      </c>
      <c r="AC82">
        <v>65.888000000000005</v>
      </c>
      <c r="AD82">
        <v>63.548999999999999</v>
      </c>
      <c r="AE82">
        <v>63.45</v>
      </c>
      <c r="AF82">
        <v>66.495000000000005</v>
      </c>
      <c r="AG82">
        <v>70.665999999999997</v>
      </c>
      <c r="AH82">
        <v>74.409000000000006</v>
      </c>
      <c r="AI82">
        <v>78.204999999999998</v>
      </c>
      <c r="AJ82">
        <v>79.325999999999993</v>
      </c>
      <c r="AK82">
        <v>74.492000000000004</v>
      </c>
      <c r="AL82">
        <v>73.150999999999996</v>
      </c>
      <c r="AM82">
        <v>75.632000000000005</v>
      </c>
      <c r="AN82">
        <v>81.295000000000002</v>
      </c>
      <c r="AO82">
        <v>72.772999999999996</v>
      </c>
      <c r="AP82">
        <v>73.046000000000006</v>
      </c>
      <c r="AQ82">
        <v>85.361999999999995</v>
      </c>
      <c r="AR82">
        <v>67.293999999999997</v>
      </c>
      <c r="AS82">
        <v>59.414000000000001</v>
      </c>
      <c r="AT82">
        <v>60.500999999999998</v>
      </c>
      <c r="AU82">
        <v>55.039000000000001</v>
      </c>
      <c r="AV82">
        <v>47.762</v>
      </c>
      <c r="AW82">
        <v>33.987000000000002</v>
      </c>
      <c r="AX82">
        <v>49.296999999999997</v>
      </c>
      <c r="AY82">
        <v>52.908000000000001</v>
      </c>
      <c r="AZ82">
        <v>49.655000000000001</v>
      </c>
      <c r="BA82">
        <v>52.033999999999999</v>
      </c>
      <c r="BB82">
        <v>53.055999999999997</v>
      </c>
      <c r="BC82">
        <v>52.619</v>
      </c>
      <c r="BD82">
        <v>48.869</v>
      </c>
      <c r="BE82">
        <v>33.923000000000002</v>
      </c>
      <c r="BF82">
        <v>26.908000000000001</v>
      </c>
      <c r="BG82">
        <v>28.39</v>
      </c>
      <c r="BH82">
        <v>30.951000000000001</v>
      </c>
      <c r="BI82">
        <v>31.657</v>
      </c>
      <c r="BJ82">
        <v>97.76</v>
      </c>
      <c r="BK82">
        <v>98.117999999999995</v>
      </c>
      <c r="BL82">
        <v>94.013999999999996</v>
      </c>
      <c r="BM82">
        <v>82.873999999999995</v>
      </c>
      <c r="BN82">
        <v>56.622</v>
      </c>
      <c r="BO82">
        <v>54.654000000000003</v>
      </c>
      <c r="BP82">
        <v>52.082999999999998</v>
      </c>
      <c r="BQ82">
        <v>54.018999999999998</v>
      </c>
      <c r="BR82">
        <v>33</v>
      </c>
      <c r="BS82">
        <v>36.29</v>
      </c>
      <c r="BT82">
        <v>38.85</v>
      </c>
      <c r="BU82">
        <v>60.741999999999997</v>
      </c>
      <c r="BV82">
        <v>113.587</v>
      </c>
      <c r="BW82">
        <v>132.07599999999999</v>
      </c>
      <c r="BX82">
        <v>131.71700000000001</v>
      </c>
      <c r="BY82">
        <v>131.31399999999999</v>
      </c>
      <c r="BZ82">
        <v>131.86699999999999</v>
      </c>
      <c r="CA82">
        <v>146.16300000000001</v>
      </c>
      <c r="CB82">
        <v>166.745</v>
      </c>
      <c r="CC82">
        <v>172.261</v>
      </c>
      <c r="CD82">
        <v>191.262</v>
      </c>
      <c r="CE82">
        <v>190.73400000000001</v>
      </c>
      <c r="CF82">
        <v>190.77600000000001</v>
      </c>
      <c r="CG82">
        <v>169.392</v>
      </c>
      <c r="CH82">
        <v>166.477</v>
      </c>
      <c r="CI82">
        <v>165.35599999999999</v>
      </c>
      <c r="CJ82">
        <v>164.63900000000001</v>
      </c>
      <c r="CK82">
        <v>162.61699999999999</v>
      </c>
      <c r="CL82">
        <v>152.06399999999999</v>
      </c>
      <c r="CM82">
        <v>149.37</v>
      </c>
      <c r="CN82">
        <v>147.584</v>
      </c>
      <c r="CO82">
        <v>148.494</v>
      </c>
      <c r="CP82">
        <v>186.65899999999999</v>
      </c>
      <c r="CQ82">
        <v>184.28</v>
      </c>
      <c r="CR82">
        <v>166.94800000000001</v>
      </c>
      <c r="CS82">
        <v>158.42099999999999</v>
      </c>
      <c r="CT82" s="27">
        <v>9625.4730000000054</v>
      </c>
    </row>
    <row r="83" spans="1:98" ht="15" x14ac:dyDescent="0.25">
      <c r="A83" s="13">
        <v>45738</v>
      </c>
      <c r="B83">
        <v>155.52799999999999</v>
      </c>
      <c r="C83">
        <v>137.137</v>
      </c>
      <c r="D83">
        <v>126.227</v>
      </c>
      <c r="E83">
        <v>116.67100000000001</v>
      </c>
      <c r="F83">
        <v>115.902</v>
      </c>
      <c r="G83">
        <v>114.819</v>
      </c>
      <c r="H83">
        <v>115.297</v>
      </c>
      <c r="I83">
        <v>114.473</v>
      </c>
      <c r="J83">
        <v>114.788</v>
      </c>
      <c r="K83">
        <v>115.319</v>
      </c>
      <c r="L83">
        <v>115.288</v>
      </c>
      <c r="M83">
        <v>114.86199999999999</v>
      </c>
      <c r="N83">
        <v>114.39100000000001</v>
      </c>
      <c r="O83">
        <v>117.10599999999999</v>
      </c>
      <c r="P83">
        <v>126.044</v>
      </c>
      <c r="Q83">
        <v>126.17100000000001</v>
      </c>
      <c r="R83">
        <v>126.009</v>
      </c>
      <c r="S83">
        <v>126.39</v>
      </c>
      <c r="T83">
        <v>125.57599999999999</v>
      </c>
      <c r="U83">
        <v>125.212</v>
      </c>
      <c r="V83">
        <v>180.91399999999999</v>
      </c>
      <c r="W83">
        <v>168.13800000000001</v>
      </c>
      <c r="X83">
        <v>103.16</v>
      </c>
      <c r="Y83">
        <v>73.162000000000006</v>
      </c>
      <c r="Z83">
        <v>61.978999999999999</v>
      </c>
      <c r="AA83">
        <v>48.981000000000002</v>
      </c>
      <c r="AB83">
        <v>48.279000000000003</v>
      </c>
      <c r="AC83">
        <v>47.514000000000003</v>
      </c>
      <c r="AD83">
        <v>48.472000000000001</v>
      </c>
      <c r="AE83">
        <v>48.759</v>
      </c>
      <c r="AF83">
        <v>47.335000000000001</v>
      </c>
      <c r="AG83">
        <v>25.282</v>
      </c>
      <c r="AH83">
        <v>25.602</v>
      </c>
      <c r="AI83">
        <v>28.439</v>
      </c>
      <c r="AJ83">
        <v>37.779000000000003</v>
      </c>
      <c r="AK83">
        <v>32.902999999999999</v>
      </c>
      <c r="AL83">
        <v>25.242999999999999</v>
      </c>
      <c r="AM83">
        <v>24.803000000000001</v>
      </c>
      <c r="AN83">
        <v>23.87</v>
      </c>
      <c r="AO83">
        <v>22.63</v>
      </c>
      <c r="AP83">
        <v>22.527000000000001</v>
      </c>
      <c r="AQ83">
        <v>24.170999999999999</v>
      </c>
      <c r="AR83">
        <v>24.186</v>
      </c>
      <c r="AS83">
        <v>23.484000000000002</v>
      </c>
      <c r="AT83">
        <v>23.536999999999999</v>
      </c>
      <c r="AU83">
        <v>28.385999999999999</v>
      </c>
      <c r="AV83">
        <v>39.268000000000001</v>
      </c>
      <c r="AW83">
        <v>78.438999999999993</v>
      </c>
      <c r="AX83">
        <v>78.376999999999995</v>
      </c>
      <c r="AY83">
        <v>89.087000000000003</v>
      </c>
      <c r="AZ83">
        <v>83.406999999999996</v>
      </c>
      <c r="BA83">
        <v>81.597999999999999</v>
      </c>
      <c r="BB83">
        <v>75.046000000000006</v>
      </c>
      <c r="BC83">
        <v>63.652000000000001</v>
      </c>
      <c r="BD83">
        <v>57.314999999999998</v>
      </c>
      <c r="BE83">
        <v>38.950000000000003</v>
      </c>
      <c r="BF83">
        <v>29.972999999999999</v>
      </c>
      <c r="BG83">
        <v>29.073</v>
      </c>
      <c r="BH83">
        <v>31.744</v>
      </c>
      <c r="BI83">
        <v>31.611000000000001</v>
      </c>
      <c r="BJ83">
        <v>84.906000000000006</v>
      </c>
      <c r="BK83">
        <v>93.659000000000006</v>
      </c>
      <c r="BL83">
        <v>75.653999999999996</v>
      </c>
      <c r="BM83">
        <v>54.764000000000003</v>
      </c>
      <c r="BN83">
        <v>31.847000000000001</v>
      </c>
      <c r="BO83">
        <v>30.257000000000001</v>
      </c>
      <c r="BP83">
        <v>30.398</v>
      </c>
      <c r="BQ83">
        <v>35.433999999999997</v>
      </c>
      <c r="BR83">
        <v>33.595999999999997</v>
      </c>
      <c r="BS83">
        <v>36.703000000000003</v>
      </c>
      <c r="BT83">
        <v>38.020000000000003</v>
      </c>
      <c r="BU83">
        <v>58.395000000000003</v>
      </c>
      <c r="BV83">
        <v>109.032</v>
      </c>
      <c r="BW83">
        <v>135.17400000000001</v>
      </c>
      <c r="BX83">
        <v>141.27500000000001</v>
      </c>
      <c r="BY83">
        <v>140.40899999999999</v>
      </c>
      <c r="BZ83">
        <v>163.721</v>
      </c>
      <c r="CA83">
        <v>164.92599999999999</v>
      </c>
      <c r="CB83">
        <v>165.62899999999999</v>
      </c>
      <c r="CC83">
        <v>176.066</v>
      </c>
      <c r="CD83">
        <v>182.03200000000001</v>
      </c>
      <c r="CE83">
        <v>189.99</v>
      </c>
      <c r="CF83">
        <v>190.506</v>
      </c>
      <c r="CG83">
        <v>185.791</v>
      </c>
      <c r="CH83">
        <v>160.786</v>
      </c>
      <c r="CI83">
        <v>157.637</v>
      </c>
      <c r="CJ83">
        <v>157.29599999999999</v>
      </c>
      <c r="CK83">
        <v>150.43700000000001</v>
      </c>
      <c r="CL83">
        <v>148.72200000000001</v>
      </c>
      <c r="CM83">
        <v>148.85499999999999</v>
      </c>
      <c r="CN83">
        <v>146.73599999999999</v>
      </c>
      <c r="CO83">
        <v>146.51499999999999</v>
      </c>
      <c r="CP83">
        <v>180.17099999999999</v>
      </c>
      <c r="CQ83">
        <v>178.637</v>
      </c>
      <c r="CR83">
        <v>170.684</v>
      </c>
      <c r="CS83">
        <v>155.94200000000001</v>
      </c>
      <c r="CT83" s="27">
        <v>8970.8869999999988</v>
      </c>
    </row>
    <row r="84" spans="1:98" ht="15" x14ac:dyDescent="0.25">
      <c r="A84" s="13">
        <v>45739</v>
      </c>
      <c r="B84">
        <v>136.58500000000001</v>
      </c>
      <c r="C84">
        <v>128.05500000000001</v>
      </c>
      <c r="D84">
        <v>127.78400000000001</v>
      </c>
      <c r="E84">
        <v>115.55200000000001</v>
      </c>
      <c r="F84">
        <v>113.33199999999999</v>
      </c>
      <c r="G84">
        <v>112.297</v>
      </c>
      <c r="H84">
        <v>111.30200000000001</v>
      </c>
      <c r="I84">
        <v>111.755</v>
      </c>
      <c r="J84">
        <v>112.867</v>
      </c>
      <c r="K84">
        <v>115.386</v>
      </c>
      <c r="L84">
        <v>123.81</v>
      </c>
      <c r="M84">
        <v>123.374</v>
      </c>
      <c r="N84">
        <v>123.822</v>
      </c>
      <c r="O84">
        <v>122.983</v>
      </c>
      <c r="P84">
        <v>122.637</v>
      </c>
      <c r="Q84">
        <v>135.708</v>
      </c>
      <c r="R84">
        <v>146.31700000000001</v>
      </c>
      <c r="S84">
        <v>147.04900000000001</v>
      </c>
      <c r="T84">
        <v>147.011</v>
      </c>
      <c r="U84">
        <v>147.52799999999999</v>
      </c>
      <c r="V84">
        <v>181.57</v>
      </c>
      <c r="W84">
        <v>162.04900000000001</v>
      </c>
      <c r="X84">
        <v>103.498</v>
      </c>
      <c r="Y84">
        <v>59.957999999999998</v>
      </c>
      <c r="Z84">
        <v>54.372999999999998</v>
      </c>
      <c r="AA84">
        <v>59.067999999999998</v>
      </c>
      <c r="AB84">
        <v>64.016000000000005</v>
      </c>
      <c r="AC84">
        <v>63.195</v>
      </c>
      <c r="AD84">
        <v>55.151000000000003</v>
      </c>
      <c r="AE84">
        <v>42.722000000000001</v>
      </c>
      <c r="AF84">
        <v>43.21</v>
      </c>
      <c r="AG84">
        <v>46.17</v>
      </c>
      <c r="AH84">
        <v>54.603000000000002</v>
      </c>
      <c r="AI84">
        <v>65.328000000000003</v>
      </c>
      <c r="AJ84">
        <v>94.95</v>
      </c>
      <c r="AK84">
        <v>93.858000000000004</v>
      </c>
      <c r="AL84">
        <v>92.932000000000002</v>
      </c>
      <c r="AM84">
        <v>93.007999999999996</v>
      </c>
      <c r="AN84">
        <v>94.602000000000004</v>
      </c>
      <c r="AO84">
        <v>92.378</v>
      </c>
      <c r="AP84">
        <v>92.77</v>
      </c>
      <c r="AQ84">
        <v>93.941999999999993</v>
      </c>
      <c r="AR84">
        <v>70.555000000000007</v>
      </c>
      <c r="AS84">
        <v>70.066000000000003</v>
      </c>
      <c r="AT84">
        <v>66.804000000000002</v>
      </c>
      <c r="AU84">
        <v>57.298999999999999</v>
      </c>
      <c r="AV84">
        <v>49.972000000000001</v>
      </c>
      <c r="AW84">
        <v>53.692999999999998</v>
      </c>
      <c r="AX84">
        <v>59.707000000000001</v>
      </c>
      <c r="AY84">
        <v>62.31</v>
      </c>
      <c r="AZ84">
        <v>59.161000000000001</v>
      </c>
      <c r="BA84">
        <v>57.484999999999999</v>
      </c>
      <c r="BB84">
        <v>56.235999999999997</v>
      </c>
      <c r="BC84">
        <v>54.835000000000001</v>
      </c>
      <c r="BD84">
        <v>44.526000000000003</v>
      </c>
      <c r="BE84">
        <v>38.729999999999997</v>
      </c>
      <c r="BF84">
        <v>38.61</v>
      </c>
      <c r="BG84">
        <v>38.869</v>
      </c>
      <c r="BH84">
        <v>38.140999999999998</v>
      </c>
      <c r="BI84">
        <v>36.404000000000003</v>
      </c>
      <c r="BJ84">
        <v>103.242</v>
      </c>
      <c r="BK84">
        <v>105.663</v>
      </c>
      <c r="BL84">
        <v>98.994</v>
      </c>
      <c r="BM84">
        <v>80.296999999999997</v>
      </c>
      <c r="BN84">
        <v>61.015999999999998</v>
      </c>
      <c r="BO84">
        <v>53.814</v>
      </c>
      <c r="BP84">
        <v>46.392000000000003</v>
      </c>
      <c r="BQ84">
        <v>33.411000000000001</v>
      </c>
      <c r="BR84">
        <v>34.799999999999997</v>
      </c>
      <c r="BS84">
        <v>42.372</v>
      </c>
      <c r="BT84">
        <v>49.588999999999999</v>
      </c>
      <c r="BU84">
        <v>82.826999999999998</v>
      </c>
      <c r="BV84">
        <v>140.30099999999999</v>
      </c>
      <c r="BW84">
        <v>167.518</v>
      </c>
      <c r="BX84">
        <v>178.87100000000001</v>
      </c>
      <c r="BY84">
        <v>178.16800000000001</v>
      </c>
      <c r="BZ84">
        <v>179.08500000000001</v>
      </c>
      <c r="CA84">
        <v>179.464</v>
      </c>
      <c r="CB84">
        <v>174.49100000000001</v>
      </c>
      <c r="CC84">
        <v>182.964</v>
      </c>
      <c r="CD84">
        <v>183.24600000000001</v>
      </c>
      <c r="CE84">
        <v>182.31200000000001</v>
      </c>
      <c r="CF84">
        <v>182.43199999999999</v>
      </c>
      <c r="CG84">
        <v>182.88</v>
      </c>
      <c r="CH84">
        <v>183.517</v>
      </c>
      <c r="CI84">
        <v>178.20500000000001</v>
      </c>
      <c r="CJ84">
        <v>165.702</v>
      </c>
      <c r="CK84">
        <v>163.44300000000001</v>
      </c>
      <c r="CL84">
        <v>177.458</v>
      </c>
      <c r="CM84">
        <v>176.917</v>
      </c>
      <c r="CN84">
        <v>175.047</v>
      </c>
      <c r="CO84">
        <v>174.51900000000001</v>
      </c>
      <c r="CP84">
        <v>186.864</v>
      </c>
      <c r="CQ84">
        <v>167.81200000000001</v>
      </c>
      <c r="CR84">
        <v>157.928</v>
      </c>
      <c r="CS84">
        <v>157.642</v>
      </c>
      <c r="CT84" s="27">
        <v>10251.110999999997</v>
      </c>
    </row>
    <row r="85" spans="1:98" ht="15" x14ac:dyDescent="0.25">
      <c r="A85" s="13">
        <v>45740</v>
      </c>
      <c r="B85">
        <v>145.572</v>
      </c>
      <c r="C85">
        <v>138.22399999999999</v>
      </c>
      <c r="D85">
        <v>132.76499999999999</v>
      </c>
      <c r="E85">
        <v>125.297</v>
      </c>
      <c r="F85">
        <v>125.511</v>
      </c>
      <c r="G85">
        <v>116.71899999999999</v>
      </c>
      <c r="H85">
        <v>109.512</v>
      </c>
      <c r="I85">
        <v>109.626</v>
      </c>
      <c r="J85">
        <v>109.937</v>
      </c>
      <c r="K85">
        <v>112.884</v>
      </c>
      <c r="L85">
        <v>120.842</v>
      </c>
      <c r="M85">
        <v>120.782</v>
      </c>
      <c r="N85">
        <v>120.565</v>
      </c>
      <c r="O85">
        <v>120.589</v>
      </c>
      <c r="P85">
        <v>120.126</v>
      </c>
      <c r="Q85">
        <v>130.155</v>
      </c>
      <c r="R85">
        <v>144.56100000000001</v>
      </c>
      <c r="S85">
        <v>145.16999999999999</v>
      </c>
      <c r="T85">
        <v>145.679</v>
      </c>
      <c r="U85">
        <v>147.732</v>
      </c>
      <c r="V85">
        <v>187.46799999999999</v>
      </c>
      <c r="W85">
        <v>134.535</v>
      </c>
      <c r="X85">
        <v>73.772999999999996</v>
      </c>
      <c r="Y85">
        <v>63.097999999999999</v>
      </c>
      <c r="Z85">
        <v>61.939</v>
      </c>
      <c r="AA85">
        <v>54.637</v>
      </c>
      <c r="AB85">
        <v>69.769000000000005</v>
      </c>
      <c r="AC85">
        <v>53.332999999999998</v>
      </c>
      <c r="AD85">
        <v>54.073999999999998</v>
      </c>
      <c r="AE85">
        <v>53.875</v>
      </c>
      <c r="AF85">
        <v>58.807000000000002</v>
      </c>
      <c r="AG85">
        <v>61.113</v>
      </c>
      <c r="AH85">
        <v>64.634</v>
      </c>
      <c r="AI85">
        <v>68.718000000000004</v>
      </c>
      <c r="AJ85">
        <v>78.164000000000001</v>
      </c>
      <c r="AK85">
        <v>79.677999999999997</v>
      </c>
      <c r="AL85">
        <v>73.513000000000005</v>
      </c>
      <c r="AM85">
        <v>45.259</v>
      </c>
      <c r="AN85">
        <v>44.890999999999998</v>
      </c>
      <c r="AO85">
        <v>48.281999999999996</v>
      </c>
      <c r="AP85">
        <v>44.079000000000001</v>
      </c>
      <c r="AQ85">
        <v>45.481000000000002</v>
      </c>
      <c r="AR85">
        <v>44.073</v>
      </c>
      <c r="AS85">
        <v>44.293999999999997</v>
      </c>
      <c r="AT85">
        <v>58.527999999999999</v>
      </c>
      <c r="AU85">
        <v>63.451000000000001</v>
      </c>
      <c r="AV85">
        <v>63.454000000000001</v>
      </c>
      <c r="AW85">
        <v>68.143000000000001</v>
      </c>
      <c r="AX85">
        <v>69.125</v>
      </c>
      <c r="AY85">
        <v>59.744</v>
      </c>
      <c r="AZ85">
        <v>56.372999999999998</v>
      </c>
      <c r="BA85">
        <v>54.161000000000001</v>
      </c>
      <c r="BB85">
        <v>48.832000000000001</v>
      </c>
      <c r="BC85">
        <v>40.42</v>
      </c>
      <c r="BD85">
        <v>40.503999999999998</v>
      </c>
      <c r="BE85">
        <v>37.520000000000003</v>
      </c>
      <c r="BF85">
        <v>30.177</v>
      </c>
      <c r="BG85">
        <v>29.707999999999998</v>
      </c>
      <c r="BH85">
        <v>31.2</v>
      </c>
      <c r="BI85">
        <v>30.945</v>
      </c>
      <c r="BJ85">
        <v>97.114999999999995</v>
      </c>
      <c r="BK85">
        <v>91.775000000000006</v>
      </c>
      <c r="BL85">
        <v>82.876999999999995</v>
      </c>
      <c r="BM85">
        <v>73.515000000000001</v>
      </c>
      <c r="BN85">
        <v>66.289000000000001</v>
      </c>
      <c r="BO85">
        <v>46.786000000000001</v>
      </c>
      <c r="BP85">
        <v>47.264000000000003</v>
      </c>
      <c r="BQ85">
        <v>48.076999999999998</v>
      </c>
      <c r="BR85">
        <v>36.65</v>
      </c>
      <c r="BS85">
        <v>40.274999999999999</v>
      </c>
      <c r="BT85">
        <v>42.764000000000003</v>
      </c>
      <c r="BU85">
        <v>63.872</v>
      </c>
      <c r="BV85">
        <v>113.164</v>
      </c>
      <c r="BW85">
        <v>142.21700000000001</v>
      </c>
      <c r="BX85">
        <v>149.61699999999999</v>
      </c>
      <c r="BY85">
        <v>150.97200000000001</v>
      </c>
      <c r="BZ85">
        <v>150.58799999999999</v>
      </c>
      <c r="CA85">
        <v>150.26300000000001</v>
      </c>
      <c r="CB85">
        <v>149.43700000000001</v>
      </c>
      <c r="CC85">
        <v>153.86799999999999</v>
      </c>
      <c r="CD85">
        <v>158.00899999999999</v>
      </c>
      <c r="CE85">
        <v>154.459</v>
      </c>
      <c r="CF85">
        <v>154.804</v>
      </c>
      <c r="CG85">
        <v>154.06299999999999</v>
      </c>
      <c r="CH85">
        <v>152.31200000000001</v>
      </c>
      <c r="CI85">
        <v>150.29400000000001</v>
      </c>
      <c r="CJ85">
        <v>149.30699999999999</v>
      </c>
      <c r="CK85">
        <v>147.87899999999999</v>
      </c>
      <c r="CL85">
        <v>168.80600000000001</v>
      </c>
      <c r="CM85">
        <v>169.95099999999999</v>
      </c>
      <c r="CN85">
        <v>169.88499999999999</v>
      </c>
      <c r="CO85">
        <v>169.834</v>
      </c>
      <c r="CP85">
        <v>179.44300000000001</v>
      </c>
      <c r="CQ85">
        <v>173.471</v>
      </c>
      <c r="CR85">
        <v>152.369</v>
      </c>
      <c r="CS85">
        <v>146.941</v>
      </c>
      <c r="CT85" s="27">
        <v>9381.2319999999982</v>
      </c>
    </row>
    <row r="86" spans="1:98" ht="15" x14ac:dyDescent="0.25">
      <c r="A86" s="13">
        <v>45741</v>
      </c>
      <c r="B86">
        <v>137.26400000000001</v>
      </c>
      <c r="C86">
        <v>127.3</v>
      </c>
      <c r="D86">
        <v>126.627</v>
      </c>
      <c r="E86">
        <v>126.49299999999999</v>
      </c>
      <c r="F86">
        <v>116.91500000000001</v>
      </c>
      <c r="G86">
        <v>109.667</v>
      </c>
      <c r="H86">
        <v>109.95699999999999</v>
      </c>
      <c r="I86">
        <v>109.964</v>
      </c>
      <c r="J86">
        <v>109.54900000000001</v>
      </c>
      <c r="K86">
        <v>112.861</v>
      </c>
      <c r="L86">
        <v>122.601</v>
      </c>
      <c r="M86">
        <v>123.877</v>
      </c>
      <c r="N86">
        <v>123.288</v>
      </c>
      <c r="O86">
        <v>123.565</v>
      </c>
      <c r="P86">
        <v>123.59699999999999</v>
      </c>
      <c r="Q86">
        <v>138.70400000000001</v>
      </c>
      <c r="R86">
        <v>147.31700000000001</v>
      </c>
      <c r="S86">
        <v>147.03100000000001</v>
      </c>
      <c r="T86">
        <v>147.047</v>
      </c>
      <c r="U86">
        <v>147.958</v>
      </c>
      <c r="V86">
        <v>191.30099999999999</v>
      </c>
      <c r="W86">
        <v>145.69499999999999</v>
      </c>
      <c r="X86">
        <v>83.236000000000004</v>
      </c>
      <c r="Y86">
        <v>49.167999999999999</v>
      </c>
      <c r="Z86">
        <v>48.054000000000002</v>
      </c>
      <c r="AA86">
        <v>49.12</v>
      </c>
      <c r="AB86">
        <v>48.067999999999998</v>
      </c>
      <c r="AC86">
        <v>38.662999999999997</v>
      </c>
      <c r="AD86">
        <v>33.433999999999997</v>
      </c>
      <c r="AE86">
        <v>33.228999999999999</v>
      </c>
      <c r="AF86">
        <v>33.628</v>
      </c>
      <c r="AG86">
        <v>38.015000000000001</v>
      </c>
      <c r="AH86">
        <v>40.828000000000003</v>
      </c>
      <c r="AI86">
        <v>46.363</v>
      </c>
      <c r="AJ86">
        <v>60.255000000000003</v>
      </c>
      <c r="AK86">
        <v>62.030999999999999</v>
      </c>
      <c r="AL86">
        <v>64.180000000000007</v>
      </c>
      <c r="AM86">
        <v>66.114000000000004</v>
      </c>
      <c r="AN86">
        <v>84.478999999999999</v>
      </c>
      <c r="AO86">
        <v>84.210999999999999</v>
      </c>
      <c r="AP86">
        <v>70.275999999999996</v>
      </c>
      <c r="AQ86">
        <v>73.944000000000003</v>
      </c>
      <c r="AR86">
        <v>86.965999999999994</v>
      </c>
      <c r="AS86">
        <v>88.417000000000002</v>
      </c>
      <c r="AT86">
        <v>90.171999999999997</v>
      </c>
      <c r="AU86">
        <v>106.97199999999999</v>
      </c>
      <c r="AV86">
        <v>104.316</v>
      </c>
      <c r="AW86">
        <v>70.266999999999996</v>
      </c>
      <c r="AX86">
        <v>58.598999999999997</v>
      </c>
      <c r="AY86">
        <v>57.640999999999998</v>
      </c>
      <c r="AZ86">
        <v>51.109000000000002</v>
      </c>
      <c r="BA86">
        <v>50.22</v>
      </c>
      <c r="BB86">
        <v>48.241999999999997</v>
      </c>
      <c r="BC86">
        <v>44.536999999999999</v>
      </c>
      <c r="BD86">
        <v>43.046999999999997</v>
      </c>
      <c r="BE86">
        <v>41.682000000000002</v>
      </c>
      <c r="BF86">
        <v>38.881</v>
      </c>
      <c r="BG86">
        <v>35.134999999999998</v>
      </c>
      <c r="BH86">
        <v>33.085999999999999</v>
      </c>
      <c r="BI86">
        <v>32.142000000000003</v>
      </c>
      <c r="BJ86">
        <v>97.456000000000003</v>
      </c>
      <c r="BK86">
        <v>97.298000000000002</v>
      </c>
      <c r="BL86">
        <v>85.733000000000004</v>
      </c>
      <c r="BM86">
        <v>52.758000000000003</v>
      </c>
      <c r="BN86">
        <v>45.920999999999999</v>
      </c>
      <c r="BO86">
        <v>43.646000000000001</v>
      </c>
      <c r="BP86">
        <v>45.892000000000003</v>
      </c>
      <c r="BQ86">
        <v>34.048000000000002</v>
      </c>
      <c r="BR86">
        <v>32.250999999999998</v>
      </c>
      <c r="BS86">
        <v>40.658000000000001</v>
      </c>
      <c r="BT86">
        <v>51.938000000000002</v>
      </c>
      <c r="BU86">
        <v>86.813000000000002</v>
      </c>
      <c r="BV86">
        <v>133.73099999999999</v>
      </c>
      <c r="BW86">
        <v>196.98699999999999</v>
      </c>
      <c r="BX86">
        <v>212.809</v>
      </c>
      <c r="BY86">
        <v>212.94</v>
      </c>
      <c r="BZ86">
        <v>213.05799999999999</v>
      </c>
      <c r="CA86">
        <v>210.08500000000001</v>
      </c>
      <c r="CB86">
        <v>203.40700000000001</v>
      </c>
      <c r="CC86">
        <v>164.108</v>
      </c>
      <c r="CD86">
        <v>156.19399999999999</v>
      </c>
      <c r="CE86">
        <v>155.53399999999999</v>
      </c>
      <c r="CF86">
        <v>151.88999999999999</v>
      </c>
      <c r="CG86">
        <v>151.12899999999999</v>
      </c>
      <c r="CH86">
        <v>153.71700000000001</v>
      </c>
      <c r="CI86">
        <v>154.93299999999999</v>
      </c>
      <c r="CJ86">
        <v>154.364</v>
      </c>
      <c r="CK86">
        <v>152.417</v>
      </c>
      <c r="CL86">
        <v>171.821</v>
      </c>
      <c r="CM86">
        <v>171.64</v>
      </c>
      <c r="CN86">
        <v>169.31200000000001</v>
      </c>
      <c r="CO86">
        <v>169.255</v>
      </c>
      <c r="CP86">
        <v>181.90100000000001</v>
      </c>
      <c r="CQ86">
        <v>177.797</v>
      </c>
      <c r="CR86">
        <v>156.94</v>
      </c>
      <c r="CS86">
        <v>150.31399999999999</v>
      </c>
      <c r="CT86" s="27">
        <v>9897.9999999999982</v>
      </c>
    </row>
    <row r="87" spans="1:98" ht="15" x14ac:dyDescent="0.25">
      <c r="A87" s="13">
        <v>45742</v>
      </c>
      <c r="B87">
        <v>140.482</v>
      </c>
      <c r="C87">
        <v>133.38499999999999</v>
      </c>
      <c r="D87">
        <v>133.321</v>
      </c>
      <c r="E87">
        <v>133.238</v>
      </c>
      <c r="F87">
        <v>133.256</v>
      </c>
      <c r="G87">
        <v>125.407</v>
      </c>
      <c r="H87">
        <v>116.541</v>
      </c>
      <c r="I87">
        <v>116.291</v>
      </c>
      <c r="J87">
        <v>116.254</v>
      </c>
      <c r="K87">
        <v>119.867</v>
      </c>
      <c r="L87">
        <v>127.492</v>
      </c>
      <c r="M87">
        <v>127.48399999999999</v>
      </c>
      <c r="N87">
        <v>126.922</v>
      </c>
      <c r="O87">
        <v>125.001</v>
      </c>
      <c r="P87">
        <v>125.244</v>
      </c>
      <c r="Q87">
        <v>130.96899999999999</v>
      </c>
      <c r="R87">
        <v>149.23599999999999</v>
      </c>
      <c r="S87">
        <v>148.833</v>
      </c>
      <c r="T87">
        <v>149.136</v>
      </c>
      <c r="U87">
        <v>149.91900000000001</v>
      </c>
      <c r="V87">
        <v>191.90299999999999</v>
      </c>
      <c r="W87">
        <v>149.13200000000001</v>
      </c>
      <c r="X87">
        <v>90.927999999999997</v>
      </c>
      <c r="Y87">
        <v>61.36</v>
      </c>
      <c r="Z87">
        <v>60.710999999999999</v>
      </c>
      <c r="AA87">
        <v>63.03</v>
      </c>
      <c r="AB87">
        <v>64.602000000000004</v>
      </c>
      <c r="AC87">
        <v>56.003999999999998</v>
      </c>
      <c r="AD87">
        <v>55.249000000000002</v>
      </c>
      <c r="AE87">
        <v>56.658000000000001</v>
      </c>
      <c r="AF87">
        <v>58.220999999999997</v>
      </c>
      <c r="AG87">
        <v>59.17</v>
      </c>
      <c r="AH87">
        <v>63.558999999999997</v>
      </c>
      <c r="AI87">
        <v>58.005000000000003</v>
      </c>
      <c r="AJ87">
        <v>58.621000000000002</v>
      </c>
      <c r="AK87">
        <v>61.241</v>
      </c>
      <c r="AL87">
        <v>59.991</v>
      </c>
      <c r="AM87">
        <v>49.356000000000002</v>
      </c>
      <c r="AN87">
        <v>48.637</v>
      </c>
      <c r="AO87">
        <v>51.055999999999997</v>
      </c>
      <c r="AP87">
        <v>61.768999999999998</v>
      </c>
      <c r="AQ87">
        <v>69.061000000000007</v>
      </c>
      <c r="AR87">
        <v>70.144000000000005</v>
      </c>
      <c r="AS87">
        <v>70.436000000000007</v>
      </c>
      <c r="AT87">
        <v>69.268000000000001</v>
      </c>
      <c r="AU87">
        <v>57.055</v>
      </c>
      <c r="AV87">
        <v>63.805</v>
      </c>
      <c r="AW87">
        <v>65.120999999999995</v>
      </c>
      <c r="AX87">
        <v>68.856999999999999</v>
      </c>
      <c r="AY87">
        <v>67.067999999999998</v>
      </c>
      <c r="AZ87">
        <v>86.977000000000004</v>
      </c>
      <c r="BA87">
        <v>87.123000000000005</v>
      </c>
      <c r="BB87">
        <v>76.221999999999994</v>
      </c>
      <c r="BC87">
        <v>73.224000000000004</v>
      </c>
      <c r="BD87">
        <v>71.546999999999997</v>
      </c>
      <c r="BE87">
        <v>61.405000000000001</v>
      </c>
      <c r="BF87">
        <v>60.127000000000002</v>
      </c>
      <c r="BG87">
        <v>39.469000000000001</v>
      </c>
      <c r="BH87">
        <v>34.201999999999998</v>
      </c>
      <c r="BI87">
        <v>32.265000000000001</v>
      </c>
      <c r="BJ87">
        <v>96.308000000000007</v>
      </c>
      <c r="BK87">
        <v>77.894999999999996</v>
      </c>
      <c r="BL87">
        <v>74.725999999999999</v>
      </c>
      <c r="BM87">
        <v>57.399000000000001</v>
      </c>
      <c r="BN87">
        <v>55.637</v>
      </c>
      <c r="BO87">
        <v>52.360999999999997</v>
      </c>
      <c r="BP87">
        <v>57.356999999999999</v>
      </c>
      <c r="BQ87">
        <v>64.566000000000003</v>
      </c>
      <c r="BR87">
        <v>47.658000000000001</v>
      </c>
      <c r="BS87">
        <v>52.25</v>
      </c>
      <c r="BT87">
        <v>62.116999999999997</v>
      </c>
      <c r="BU87">
        <v>129.33500000000001</v>
      </c>
      <c r="BV87">
        <v>175.233</v>
      </c>
      <c r="BW87">
        <v>204.21799999999999</v>
      </c>
      <c r="BX87">
        <v>205.8</v>
      </c>
      <c r="BY87">
        <v>216.059</v>
      </c>
      <c r="BZ87">
        <v>217.364</v>
      </c>
      <c r="CA87">
        <v>214.93799999999999</v>
      </c>
      <c r="CB87">
        <v>212.91</v>
      </c>
      <c r="CC87">
        <v>223.53299999999999</v>
      </c>
      <c r="CD87">
        <v>191.483</v>
      </c>
      <c r="CE87">
        <v>166.352</v>
      </c>
      <c r="CF87">
        <v>162.304</v>
      </c>
      <c r="CG87">
        <v>161.17599999999999</v>
      </c>
      <c r="CH87">
        <v>162.023</v>
      </c>
      <c r="CI87">
        <v>164.369</v>
      </c>
      <c r="CJ87">
        <v>163.227</v>
      </c>
      <c r="CK87">
        <v>161.34700000000001</v>
      </c>
      <c r="CL87">
        <v>173.17099999999999</v>
      </c>
      <c r="CM87">
        <v>172.97499999999999</v>
      </c>
      <c r="CN87">
        <v>171.63300000000001</v>
      </c>
      <c r="CO87">
        <v>171.29400000000001</v>
      </c>
      <c r="CP87">
        <v>171.191</v>
      </c>
      <c r="CQ87">
        <v>157.78</v>
      </c>
      <c r="CR87">
        <v>156.96700000000001</v>
      </c>
      <c r="CS87">
        <v>146.56200000000001</v>
      </c>
      <c r="CT87" s="27">
        <v>10482.375000000002</v>
      </c>
    </row>
    <row r="88" spans="1:98" ht="15" x14ac:dyDescent="0.25">
      <c r="A88" s="13">
        <v>45743</v>
      </c>
      <c r="B88">
        <v>125.748</v>
      </c>
      <c r="C88">
        <v>125.51</v>
      </c>
      <c r="D88">
        <v>125.188</v>
      </c>
      <c r="E88">
        <v>123.026</v>
      </c>
      <c r="F88">
        <v>110.101</v>
      </c>
      <c r="G88">
        <v>109.69199999999999</v>
      </c>
      <c r="H88">
        <v>110.315</v>
      </c>
      <c r="I88">
        <v>109.879</v>
      </c>
      <c r="J88">
        <v>110.35899999999999</v>
      </c>
      <c r="K88">
        <v>113.226</v>
      </c>
      <c r="L88">
        <v>121.26300000000001</v>
      </c>
      <c r="M88">
        <v>121.786</v>
      </c>
      <c r="N88">
        <v>120.754</v>
      </c>
      <c r="O88">
        <v>120.93300000000001</v>
      </c>
      <c r="P88">
        <v>134.43600000000001</v>
      </c>
      <c r="Q88">
        <v>144.066</v>
      </c>
      <c r="R88">
        <v>144.209</v>
      </c>
      <c r="S88">
        <v>144.714</v>
      </c>
      <c r="T88">
        <v>144.018</v>
      </c>
      <c r="U88">
        <v>145.85599999999999</v>
      </c>
      <c r="V88">
        <v>187.453</v>
      </c>
      <c r="W88">
        <v>141.08799999999999</v>
      </c>
      <c r="X88">
        <v>92.95</v>
      </c>
      <c r="Y88">
        <v>49.671999999999997</v>
      </c>
      <c r="Z88">
        <v>45.726999999999997</v>
      </c>
      <c r="AA88">
        <v>47.314999999999998</v>
      </c>
      <c r="AB88">
        <v>47.817999999999998</v>
      </c>
      <c r="AC88">
        <v>44.468000000000004</v>
      </c>
      <c r="AD88">
        <v>24.693999999999999</v>
      </c>
      <c r="AE88">
        <v>25.949000000000002</v>
      </c>
      <c r="AF88">
        <v>28.972000000000001</v>
      </c>
      <c r="AG88">
        <v>31.241</v>
      </c>
      <c r="AH88">
        <v>33.524999999999999</v>
      </c>
      <c r="AI88">
        <v>39.081000000000003</v>
      </c>
      <c r="AJ88">
        <v>50.578000000000003</v>
      </c>
      <c r="AK88">
        <v>50.905999999999999</v>
      </c>
      <c r="AL88">
        <v>53.996000000000002</v>
      </c>
      <c r="AM88">
        <v>62.308</v>
      </c>
      <c r="AN88">
        <v>74.293000000000006</v>
      </c>
      <c r="AO88">
        <v>70.462999999999994</v>
      </c>
      <c r="AP88">
        <v>72.778999999999996</v>
      </c>
      <c r="AQ88">
        <v>74.347999999999999</v>
      </c>
      <c r="AR88">
        <v>75.653000000000006</v>
      </c>
      <c r="AS88">
        <v>79.03</v>
      </c>
      <c r="AT88">
        <v>86.126999999999995</v>
      </c>
      <c r="AU88">
        <v>77.483999999999995</v>
      </c>
      <c r="AV88">
        <v>62.606999999999999</v>
      </c>
      <c r="AW88">
        <v>60.533999999999999</v>
      </c>
      <c r="AX88">
        <v>62.344999999999999</v>
      </c>
      <c r="AY88">
        <v>55.701000000000001</v>
      </c>
      <c r="AZ88">
        <v>61.792000000000002</v>
      </c>
      <c r="BA88">
        <v>66.144999999999996</v>
      </c>
      <c r="BB88">
        <v>62.433</v>
      </c>
      <c r="BC88">
        <v>59.531999999999996</v>
      </c>
      <c r="BD88">
        <v>57.353000000000002</v>
      </c>
      <c r="BE88">
        <v>52.436999999999998</v>
      </c>
      <c r="BF88">
        <v>51.783999999999999</v>
      </c>
      <c r="BG88">
        <v>51.024000000000001</v>
      </c>
      <c r="BH88">
        <v>50.688000000000002</v>
      </c>
      <c r="BI88">
        <v>43.143999999999998</v>
      </c>
      <c r="BJ88">
        <v>85.861999999999995</v>
      </c>
      <c r="BK88">
        <v>90.858000000000004</v>
      </c>
      <c r="BL88">
        <v>92.247</v>
      </c>
      <c r="BM88">
        <v>78.474000000000004</v>
      </c>
      <c r="BN88">
        <v>67.221999999999994</v>
      </c>
      <c r="BO88">
        <v>56.92</v>
      </c>
      <c r="BP88">
        <v>51.875</v>
      </c>
      <c r="BQ88">
        <v>44.947000000000003</v>
      </c>
      <c r="BR88">
        <v>38.356000000000002</v>
      </c>
      <c r="BS88">
        <v>39.488999999999997</v>
      </c>
      <c r="BT88">
        <v>42.503999999999998</v>
      </c>
      <c r="BU88">
        <v>55.9</v>
      </c>
      <c r="BV88">
        <v>102.361</v>
      </c>
      <c r="BW88">
        <v>141.65899999999999</v>
      </c>
      <c r="BX88">
        <v>150.40600000000001</v>
      </c>
      <c r="BY88">
        <v>144.89599999999999</v>
      </c>
      <c r="BZ88">
        <v>142.90299999999999</v>
      </c>
      <c r="CA88">
        <v>141.84800000000001</v>
      </c>
      <c r="CB88">
        <v>139.476</v>
      </c>
      <c r="CC88">
        <v>151.459</v>
      </c>
      <c r="CD88">
        <v>153.69900000000001</v>
      </c>
      <c r="CE88">
        <v>153.255</v>
      </c>
      <c r="CF88">
        <v>152.80099999999999</v>
      </c>
      <c r="CG88">
        <v>169.47800000000001</v>
      </c>
      <c r="CH88">
        <v>180.76</v>
      </c>
      <c r="CI88">
        <v>180.459</v>
      </c>
      <c r="CJ88">
        <v>183.21100000000001</v>
      </c>
      <c r="CK88">
        <v>180.614</v>
      </c>
      <c r="CL88">
        <v>204.38300000000001</v>
      </c>
      <c r="CM88">
        <v>203.983</v>
      </c>
      <c r="CN88">
        <v>203.03100000000001</v>
      </c>
      <c r="CO88">
        <v>204.39500000000001</v>
      </c>
      <c r="CP88">
        <v>206.238</v>
      </c>
      <c r="CQ88">
        <v>168.19499999999999</v>
      </c>
      <c r="CR88">
        <v>153.04400000000001</v>
      </c>
      <c r="CS88">
        <v>145.05699999999999</v>
      </c>
      <c r="CT88" s="27">
        <v>9672.7810000000009</v>
      </c>
    </row>
    <row r="89" spans="1:98" ht="15" x14ac:dyDescent="0.25">
      <c r="A89" s="13">
        <v>45744</v>
      </c>
      <c r="B89">
        <v>45.667999999999999</v>
      </c>
      <c r="C89">
        <v>44.53</v>
      </c>
      <c r="D89">
        <v>42.585999999999999</v>
      </c>
      <c r="E89">
        <v>42.764000000000003</v>
      </c>
      <c r="F89">
        <v>42.582999999999998</v>
      </c>
      <c r="G89">
        <v>33.125999999999998</v>
      </c>
      <c r="H89">
        <v>26.728999999999999</v>
      </c>
      <c r="I89">
        <v>37.149000000000001</v>
      </c>
      <c r="J89">
        <v>0</v>
      </c>
      <c r="K89">
        <v>0</v>
      </c>
      <c r="L89">
        <v>0</v>
      </c>
      <c r="M89">
        <v>0</v>
      </c>
      <c r="N89">
        <v>38.127000000000002</v>
      </c>
      <c r="O89">
        <v>38.609000000000002</v>
      </c>
      <c r="P89">
        <v>37.978000000000002</v>
      </c>
      <c r="Q89">
        <v>38.286000000000001</v>
      </c>
      <c r="R89">
        <v>57.152000000000001</v>
      </c>
      <c r="S89">
        <v>62.789000000000001</v>
      </c>
      <c r="T89">
        <v>62.850999999999999</v>
      </c>
      <c r="U89">
        <v>62.805</v>
      </c>
      <c r="V89">
        <v>101.072</v>
      </c>
      <c r="W89">
        <v>98.259</v>
      </c>
      <c r="X89">
        <v>75.914000000000001</v>
      </c>
      <c r="Y89">
        <v>59.637</v>
      </c>
      <c r="Z89">
        <v>59.168999999999997</v>
      </c>
      <c r="AA89">
        <v>59.529000000000003</v>
      </c>
      <c r="AB89">
        <v>60.988999999999997</v>
      </c>
      <c r="AC89">
        <v>60.024000000000001</v>
      </c>
      <c r="AD89">
        <v>60.661999999999999</v>
      </c>
      <c r="AE89">
        <v>57.155999999999999</v>
      </c>
      <c r="AF89">
        <v>49.058</v>
      </c>
      <c r="AG89">
        <v>55.921999999999997</v>
      </c>
      <c r="AH89">
        <v>47.98</v>
      </c>
      <c r="AI89">
        <v>47.13</v>
      </c>
      <c r="AJ89">
        <v>47.268999999999998</v>
      </c>
      <c r="AK89">
        <v>47.957000000000001</v>
      </c>
      <c r="AL89">
        <v>49.249000000000002</v>
      </c>
      <c r="AM89">
        <v>38.253</v>
      </c>
      <c r="AN89">
        <v>37.264000000000003</v>
      </c>
      <c r="AO89">
        <v>35.213000000000001</v>
      </c>
      <c r="AP89">
        <v>44.012</v>
      </c>
      <c r="AQ89">
        <v>42.125999999999998</v>
      </c>
      <c r="AR89">
        <v>43.177999999999997</v>
      </c>
      <c r="AS89">
        <v>43.345999999999997</v>
      </c>
      <c r="AT89">
        <v>42.732999999999997</v>
      </c>
      <c r="AU89">
        <v>39.540999999999997</v>
      </c>
      <c r="AV89">
        <v>36.777000000000001</v>
      </c>
      <c r="AW89">
        <v>32.805999999999997</v>
      </c>
      <c r="AX89">
        <v>29.518000000000001</v>
      </c>
      <c r="AY89">
        <v>29.456</v>
      </c>
      <c r="AZ89">
        <v>52.628999999999998</v>
      </c>
      <c r="BA89">
        <v>51.713000000000001</v>
      </c>
      <c r="BB89">
        <v>44.015999999999998</v>
      </c>
      <c r="BC89">
        <v>43.631999999999998</v>
      </c>
      <c r="BD89">
        <v>44.912999999999997</v>
      </c>
      <c r="BE89">
        <v>44.752000000000002</v>
      </c>
      <c r="BF89">
        <v>45.088000000000001</v>
      </c>
      <c r="BG89">
        <v>45.095999999999997</v>
      </c>
      <c r="BH89">
        <v>31.786999999999999</v>
      </c>
      <c r="BI89">
        <v>29.292999999999999</v>
      </c>
      <c r="BJ89">
        <v>88.603999999999999</v>
      </c>
      <c r="BK89">
        <v>61.220999999999997</v>
      </c>
      <c r="BL89">
        <v>58.627000000000002</v>
      </c>
      <c r="BM89">
        <v>58.433</v>
      </c>
      <c r="BN89">
        <v>55.185000000000002</v>
      </c>
      <c r="BO89">
        <v>39.628999999999998</v>
      </c>
      <c r="BP89">
        <v>39.31</v>
      </c>
      <c r="BQ89">
        <v>35.421999999999997</v>
      </c>
      <c r="BR89">
        <v>35.270000000000003</v>
      </c>
      <c r="BS89">
        <v>35.204999999999998</v>
      </c>
      <c r="BT89">
        <v>36.21</v>
      </c>
      <c r="BU89">
        <v>37.027999999999999</v>
      </c>
      <c r="BV89">
        <v>36.475000000000001</v>
      </c>
      <c r="BW89">
        <v>25.088999999999999</v>
      </c>
      <c r="BX89">
        <v>20.792000000000002</v>
      </c>
      <c r="BY89">
        <v>21.978999999999999</v>
      </c>
      <c r="BZ89">
        <v>36.615000000000002</v>
      </c>
      <c r="CA89">
        <v>60.728000000000002</v>
      </c>
      <c r="CB89">
        <v>83.781000000000006</v>
      </c>
      <c r="CC89">
        <v>81.814999999999998</v>
      </c>
      <c r="CD89">
        <v>87.992000000000004</v>
      </c>
      <c r="CE89">
        <v>90.757000000000005</v>
      </c>
      <c r="CF89">
        <v>79.853999999999999</v>
      </c>
      <c r="CG89">
        <v>74.563000000000002</v>
      </c>
      <c r="CH89">
        <v>74.697000000000003</v>
      </c>
      <c r="CI89">
        <v>74.483000000000004</v>
      </c>
      <c r="CJ89">
        <v>74.75</v>
      </c>
      <c r="CK89">
        <v>65.325000000000003</v>
      </c>
      <c r="CL89">
        <v>64.944000000000003</v>
      </c>
      <c r="CM89">
        <v>59.238999999999997</v>
      </c>
      <c r="CN89">
        <v>51.335999999999999</v>
      </c>
      <c r="CO89">
        <v>50.384</v>
      </c>
      <c r="CP89">
        <v>87.981999999999999</v>
      </c>
      <c r="CQ89">
        <v>87.974999999999994</v>
      </c>
      <c r="CR89">
        <v>79.808999999999997</v>
      </c>
      <c r="CS89">
        <v>63.417000000000002</v>
      </c>
      <c r="CT89" s="27">
        <v>4792.7750000000015</v>
      </c>
    </row>
    <row r="90" spans="1:98" ht="15" x14ac:dyDescent="0.25">
      <c r="A90" s="13">
        <v>45745</v>
      </c>
      <c r="B90">
        <v>155.97399999999999</v>
      </c>
      <c r="C90">
        <v>156.006</v>
      </c>
      <c r="D90">
        <v>138.21299999999999</v>
      </c>
      <c r="E90">
        <v>117.767</v>
      </c>
      <c r="F90">
        <v>117.146</v>
      </c>
      <c r="G90">
        <v>117.166</v>
      </c>
      <c r="H90">
        <v>116.452</v>
      </c>
      <c r="I90">
        <v>116.687</v>
      </c>
      <c r="J90">
        <v>113.962</v>
      </c>
      <c r="K90">
        <v>113.199</v>
      </c>
      <c r="L90">
        <v>113.282</v>
      </c>
      <c r="M90">
        <v>113.09</v>
      </c>
      <c r="N90">
        <v>113.172</v>
      </c>
      <c r="O90">
        <v>115.962</v>
      </c>
      <c r="P90">
        <v>124.414</v>
      </c>
      <c r="Q90">
        <v>124.395</v>
      </c>
      <c r="R90">
        <v>124.59699999999999</v>
      </c>
      <c r="S90">
        <v>124.309</v>
      </c>
      <c r="T90">
        <v>123.73399999999999</v>
      </c>
      <c r="U90">
        <v>132.358</v>
      </c>
      <c r="V90">
        <v>181.79300000000001</v>
      </c>
      <c r="W90">
        <v>182.952</v>
      </c>
      <c r="X90">
        <v>168.76</v>
      </c>
      <c r="Y90">
        <v>152.101</v>
      </c>
      <c r="Z90">
        <v>143.655</v>
      </c>
      <c r="AA90">
        <v>83.045000000000002</v>
      </c>
      <c r="AB90">
        <v>51.209000000000003</v>
      </c>
      <c r="AC90">
        <v>46.69</v>
      </c>
      <c r="AD90">
        <v>47.186999999999998</v>
      </c>
      <c r="AE90">
        <v>43.503</v>
      </c>
      <c r="AF90">
        <v>20.689</v>
      </c>
      <c r="AG90">
        <v>19.891999999999999</v>
      </c>
      <c r="AH90">
        <v>17.884</v>
      </c>
      <c r="AI90">
        <v>17.297000000000001</v>
      </c>
      <c r="AJ90">
        <v>17.402000000000001</v>
      </c>
      <c r="AK90">
        <v>16.968</v>
      </c>
      <c r="AL90">
        <v>17.324000000000002</v>
      </c>
      <c r="AM90">
        <v>20.547000000000001</v>
      </c>
      <c r="AN90">
        <v>29.582000000000001</v>
      </c>
      <c r="AO90">
        <v>30.460999999999999</v>
      </c>
      <c r="AP90">
        <v>29.712</v>
      </c>
      <c r="AQ90">
        <v>17.173999999999999</v>
      </c>
      <c r="AR90">
        <v>26.486000000000001</v>
      </c>
      <c r="AS90">
        <v>41.104999999999997</v>
      </c>
      <c r="AT90">
        <v>40.503999999999998</v>
      </c>
      <c r="AU90">
        <v>40.966000000000001</v>
      </c>
      <c r="AV90">
        <v>40.177999999999997</v>
      </c>
      <c r="AW90">
        <v>41.316000000000003</v>
      </c>
      <c r="AX90">
        <v>61.975999999999999</v>
      </c>
      <c r="AY90">
        <v>64.603999999999999</v>
      </c>
      <c r="AZ90">
        <v>57.616</v>
      </c>
      <c r="BA90">
        <v>41.621000000000002</v>
      </c>
      <c r="BB90">
        <v>41.503</v>
      </c>
      <c r="BC90">
        <v>33.600999999999999</v>
      </c>
      <c r="BD90">
        <v>28.594000000000001</v>
      </c>
      <c r="BE90">
        <v>19.95</v>
      </c>
      <c r="BF90">
        <v>18.739000000000001</v>
      </c>
      <c r="BG90">
        <v>18.617000000000001</v>
      </c>
      <c r="BH90">
        <v>18.356000000000002</v>
      </c>
      <c r="BI90">
        <v>18.154</v>
      </c>
      <c r="BJ90">
        <v>85.022999999999996</v>
      </c>
      <c r="BK90">
        <v>84.608999999999995</v>
      </c>
      <c r="BL90">
        <v>70.924000000000007</v>
      </c>
      <c r="BM90">
        <v>55.832000000000001</v>
      </c>
      <c r="BN90">
        <v>34.665999999999997</v>
      </c>
      <c r="BO90">
        <v>33.978000000000002</v>
      </c>
      <c r="BP90">
        <v>32.936999999999998</v>
      </c>
      <c r="BQ90">
        <v>33.363</v>
      </c>
      <c r="BR90">
        <v>19.872</v>
      </c>
      <c r="BS90">
        <v>18.928999999999998</v>
      </c>
      <c r="BT90">
        <v>19.465</v>
      </c>
      <c r="BU90">
        <v>23.890999999999998</v>
      </c>
      <c r="BV90">
        <v>25.338000000000001</v>
      </c>
      <c r="BW90">
        <v>28.617000000000001</v>
      </c>
      <c r="BX90">
        <v>28.861000000000001</v>
      </c>
      <c r="BY90">
        <v>34.539000000000001</v>
      </c>
      <c r="BZ90">
        <v>84.668999999999997</v>
      </c>
      <c r="CA90">
        <v>128.405</v>
      </c>
      <c r="CB90">
        <v>138.352</v>
      </c>
      <c r="CC90">
        <v>170.87899999999999</v>
      </c>
      <c r="CD90">
        <v>175.511</v>
      </c>
      <c r="CE90">
        <v>185.13200000000001</v>
      </c>
      <c r="CF90">
        <v>184.63499999999999</v>
      </c>
      <c r="CG90">
        <v>184.83500000000001</v>
      </c>
      <c r="CH90">
        <v>184.93</v>
      </c>
      <c r="CI90">
        <v>172.22800000000001</v>
      </c>
      <c r="CJ90">
        <v>163.626</v>
      </c>
      <c r="CK90">
        <v>157.989</v>
      </c>
      <c r="CL90">
        <v>158.072</v>
      </c>
      <c r="CM90">
        <v>155.61500000000001</v>
      </c>
      <c r="CN90">
        <v>147.619</v>
      </c>
      <c r="CO90">
        <v>146.63</v>
      </c>
      <c r="CP90">
        <v>177.071</v>
      </c>
      <c r="CQ90">
        <v>183.84200000000001</v>
      </c>
      <c r="CR90">
        <v>167.29300000000001</v>
      </c>
      <c r="CS90">
        <v>157.56299999999999</v>
      </c>
      <c r="CT90" s="27">
        <v>8337.3379999999979</v>
      </c>
    </row>
    <row r="91" spans="1:98" ht="15" x14ac:dyDescent="0.25">
      <c r="A91" s="13">
        <v>45746</v>
      </c>
      <c r="B91">
        <v>157.38499999999999</v>
      </c>
      <c r="C91">
        <v>155.99799999999999</v>
      </c>
      <c r="D91">
        <v>136.93</v>
      </c>
      <c r="E91">
        <v>130.44300000000001</v>
      </c>
      <c r="F91">
        <v>129.495</v>
      </c>
      <c r="G91">
        <v>128.23400000000001</v>
      </c>
      <c r="H91">
        <v>114.12</v>
      </c>
      <c r="I91">
        <v>113.871</v>
      </c>
      <c r="J91">
        <v>114.358</v>
      </c>
      <c r="K91">
        <v>114.746</v>
      </c>
      <c r="L91">
        <v>113.54</v>
      </c>
      <c r="M91">
        <v>113.861</v>
      </c>
      <c r="N91">
        <v>113.822</v>
      </c>
      <c r="O91">
        <v>116.733</v>
      </c>
      <c r="P91">
        <v>125.05800000000001</v>
      </c>
      <c r="Q91">
        <v>124.7</v>
      </c>
      <c r="R91">
        <v>125.13</v>
      </c>
      <c r="S91">
        <v>124.959</v>
      </c>
      <c r="T91">
        <v>124.819</v>
      </c>
      <c r="U91">
        <v>135.154</v>
      </c>
      <c r="V91">
        <v>189.90899999999999</v>
      </c>
      <c r="W91">
        <v>186.41200000000001</v>
      </c>
      <c r="X91">
        <v>163.875</v>
      </c>
      <c r="Y91">
        <v>146.17099999999999</v>
      </c>
      <c r="Z91">
        <v>146.12899999999999</v>
      </c>
      <c r="AA91">
        <v>94.796999999999997</v>
      </c>
      <c r="AB91">
        <v>72.713999999999999</v>
      </c>
      <c r="AC91">
        <v>75.759</v>
      </c>
      <c r="AD91">
        <v>75.483000000000004</v>
      </c>
      <c r="AE91">
        <v>75.474000000000004</v>
      </c>
      <c r="AF91">
        <v>74.581000000000003</v>
      </c>
      <c r="AG91">
        <v>66.435000000000002</v>
      </c>
      <c r="AH91">
        <v>65.831000000000003</v>
      </c>
      <c r="AI91">
        <v>76.459000000000003</v>
      </c>
      <c r="AJ91">
        <v>73.388999999999996</v>
      </c>
      <c r="AK91">
        <v>73.853999999999999</v>
      </c>
      <c r="AL91">
        <v>72.069999999999993</v>
      </c>
      <c r="AM91">
        <v>71.611000000000004</v>
      </c>
      <c r="AN91">
        <v>87.471000000000004</v>
      </c>
      <c r="AO91">
        <v>96.620999999999995</v>
      </c>
      <c r="AP91">
        <v>91.198999999999998</v>
      </c>
      <c r="AQ91">
        <v>92.86</v>
      </c>
      <c r="AR91">
        <v>74.825999999999993</v>
      </c>
      <c r="AS91">
        <v>54.292999999999999</v>
      </c>
      <c r="AT91">
        <v>53.558999999999997</v>
      </c>
      <c r="AU91">
        <v>59.798999999999999</v>
      </c>
      <c r="AV91">
        <v>60.392000000000003</v>
      </c>
      <c r="AW91">
        <v>63.933999999999997</v>
      </c>
      <c r="AX91">
        <v>62.959000000000003</v>
      </c>
      <c r="AY91">
        <v>61.286000000000001</v>
      </c>
      <c r="AZ91">
        <v>59.6</v>
      </c>
      <c r="BA91">
        <v>55.777000000000001</v>
      </c>
      <c r="BB91">
        <v>48.104999999999997</v>
      </c>
      <c r="BC91">
        <v>44.658999999999999</v>
      </c>
      <c r="BD91">
        <v>39.905999999999999</v>
      </c>
      <c r="BE91">
        <v>34.238999999999997</v>
      </c>
      <c r="BF91">
        <v>34.676000000000002</v>
      </c>
      <c r="BG91">
        <v>32.906999999999996</v>
      </c>
      <c r="BH91">
        <v>35.024000000000001</v>
      </c>
      <c r="BI91">
        <v>34.94</v>
      </c>
      <c r="BJ91">
        <v>100.56699999999999</v>
      </c>
      <c r="BK91">
        <v>99.935000000000002</v>
      </c>
      <c r="BL91">
        <v>96.661000000000001</v>
      </c>
      <c r="BM91">
        <v>97.072000000000003</v>
      </c>
      <c r="BN91">
        <v>59.503</v>
      </c>
      <c r="BO91">
        <v>53.984999999999999</v>
      </c>
      <c r="BP91">
        <v>53.972000000000001</v>
      </c>
      <c r="BQ91">
        <v>51.462000000000003</v>
      </c>
      <c r="BR91">
        <v>38.127000000000002</v>
      </c>
      <c r="BS91">
        <v>36.746000000000002</v>
      </c>
      <c r="BT91">
        <v>33.487000000000002</v>
      </c>
      <c r="BU91">
        <v>37.485999999999997</v>
      </c>
      <c r="BV91">
        <v>41.042999999999999</v>
      </c>
      <c r="BW91">
        <v>44.689</v>
      </c>
      <c r="BX91">
        <v>50.865000000000002</v>
      </c>
      <c r="BY91">
        <v>82.582999999999998</v>
      </c>
      <c r="BZ91">
        <v>162.07599999999999</v>
      </c>
      <c r="CA91">
        <v>207.31299999999999</v>
      </c>
      <c r="CB91">
        <v>216.779</v>
      </c>
      <c r="CC91">
        <v>214.85300000000001</v>
      </c>
      <c r="CD91">
        <v>214.816</v>
      </c>
      <c r="CE91">
        <v>211.41300000000001</v>
      </c>
      <c r="CF91">
        <v>213.99100000000001</v>
      </c>
      <c r="CG91">
        <v>217.41399999999999</v>
      </c>
      <c r="CH91">
        <v>217.43199999999999</v>
      </c>
      <c r="CI91">
        <v>217.16499999999999</v>
      </c>
      <c r="CJ91">
        <v>216.69800000000001</v>
      </c>
      <c r="CK91">
        <v>216.92</v>
      </c>
      <c r="CL91">
        <v>200.05</v>
      </c>
      <c r="CM91">
        <v>182.745</v>
      </c>
      <c r="CN91">
        <v>182.48599999999999</v>
      </c>
      <c r="CO91">
        <v>181.678</v>
      </c>
      <c r="CP91">
        <v>194.91900000000001</v>
      </c>
      <c r="CQ91">
        <v>190.94800000000001</v>
      </c>
      <c r="CR91">
        <v>172.91499999999999</v>
      </c>
      <c r="CS91">
        <v>166.97300000000001</v>
      </c>
      <c r="CT91" s="27">
        <v>10571.108000000004</v>
      </c>
    </row>
    <row r="92" spans="1:98" ht="15" x14ac:dyDescent="0.25">
      <c r="A92" s="13">
        <v>45747</v>
      </c>
      <c r="B92">
        <v>144.553</v>
      </c>
      <c r="C92">
        <v>137.79400000000001</v>
      </c>
      <c r="D92">
        <v>131.41200000000001</v>
      </c>
      <c r="E92">
        <v>130.98599999999999</v>
      </c>
      <c r="F92">
        <v>129.80199999999999</v>
      </c>
      <c r="G92">
        <v>115.47499999999999</v>
      </c>
      <c r="H92">
        <v>115.803</v>
      </c>
      <c r="I92">
        <v>115.592</v>
      </c>
      <c r="J92">
        <v>115.35599999999999</v>
      </c>
      <c r="K92">
        <v>115.38800000000001</v>
      </c>
      <c r="L92">
        <v>115.13800000000001</v>
      </c>
      <c r="M92">
        <v>115.21299999999999</v>
      </c>
      <c r="N92">
        <v>115.15600000000001</v>
      </c>
      <c r="O92">
        <v>117.49</v>
      </c>
      <c r="P92">
        <v>126.4</v>
      </c>
      <c r="Q92">
        <v>126.226</v>
      </c>
      <c r="R92">
        <v>126.07899999999999</v>
      </c>
      <c r="S92">
        <v>126.6</v>
      </c>
      <c r="T92">
        <v>126.217</v>
      </c>
      <c r="U92">
        <v>136.13499999999999</v>
      </c>
      <c r="V92">
        <v>182.89400000000001</v>
      </c>
      <c r="W92">
        <v>189.74100000000001</v>
      </c>
      <c r="X92">
        <v>173.755</v>
      </c>
      <c r="Y92">
        <v>144.66499999999999</v>
      </c>
      <c r="Z92">
        <v>135.37</v>
      </c>
      <c r="AA92">
        <v>89.722999999999999</v>
      </c>
      <c r="AB92">
        <v>66.662999999999997</v>
      </c>
      <c r="AC92">
        <v>68.840999999999994</v>
      </c>
      <c r="AD92">
        <v>67.067999999999998</v>
      </c>
      <c r="AE92">
        <v>64.171000000000006</v>
      </c>
      <c r="AF92">
        <v>38.957000000000001</v>
      </c>
      <c r="AG92">
        <v>38.159999999999997</v>
      </c>
      <c r="AH92">
        <v>45.884</v>
      </c>
      <c r="AI92">
        <v>40.966000000000001</v>
      </c>
      <c r="AJ92">
        <v>41.351999999999997</v>
      </c>
      <c r="AK92">
        <v>43.545999999999999</v>
      </c>
      <c r="AL92">
        <v>42.99</v>
      </c>
      <c r="AM92">
        <v>47.18</v>
      </c>
      <c r="AN92">
        <v>54.701000000000001</v>
      </c>
      <c r="AO92">
        <v>54.627000000000002</v>
      </c>
      <c r="AP92">
        <v>53.92</v>
      </c>
      <c r="AQ92">
        <v>64.741</v>
      </c>
      <c r="AR92">
        <v>81.177000000000007</v>
      </c>
      <c r="AS92">
        <v>89.8</v>
      </c>
      <c r="AT92">
        <v>105.902</v>
      </c>
      <c r="AU92">
        <v>108.41</v>
      </c>
      <c r="AV92">
        <v>108.241</v>
      </c>
      <c r="AW92">
        <v>96.070999999999998</v>
      </c>
      <c r="AX92">
        <v>93.308999999999997</v>
      </c>
      <c r="AY92">
        <v>94.683999999999997</v>
      </c>
      <c r="AZ92">
        <v>73.808999999999997</v>
      </c>
      <c r="BA92">
        <v>70.093000000000004</v>
      </c>
      <c r="BB92">
        <v>66.114999999999995</v>
      </c>
      <c r="BC92">
        <v>65.055999999999997</v>
      </c>
      <c r="BD92">
        <v>62.372999999999998</v>
      </c>
      <c r="BE92">
        <v>62.906999999999996</v>
      </c>
      <c r="BF92">
        <v>37.037999999999997</v>
      </c>
      <c r="BG92">
        <v>35.598999999999997</v>
      </c>
      <c r="BH92">
        <v>34.090000000000003</v>
      </c>
      <c r="BI92">
        <v>32.518000000000001</v>
      </c>
      <c r="BJ92">
        <v>96.073999999999998</v>
      </c>
      <c r="BK92">
        <v>74.674999999999997</v>
      </c>
      <c r="BL92">
        <v>74.055999999999997</v>
      </c>
      <c r="BM92">
        <v>55.587000000000003</v>
      </c>
      <c r="BN92">
        <v>48.656999999999996</v>
      </c>
      <c r="BO92">
        <v>49.780999999999999</v>
      </c>
      <c r="BP92">
        <v>50.762</v>
      </c>
      <c r="BQ92">
        <v>37.843000000000004</v>
      </c>
      <c r="BR92">
        <v>36.878999999999998</v>
      </c>
      <c r="BS92">
        <v>35.256</v>
      </c>
      <c r="BT92">
        <v>34.72</v>
      </c>
      <c r="BU92">
        <v>41.046999999999997</v>
      </c>
      <c r="BV92">
        <v>44.966999999999999</v>
      </c>
      <c r="BW92">
        <v>51.369</v>
      </c>
      <c r="BX92">
        <v>59.088000000000001</v>
      </c>
      <c r="BY92">
        <v>60.585000000000001</v>
      </c>
      <c r="BZ92">
        <v>107.46599999999999</v>
      </c>
      <c r="CA92">
        <v>158.09200000000001</v>
      </c>
      <c r="CB92">
        <v>167.53899999999999</v>
      </c>
      <c r="CC92">
        <v>169.68600000000001</v>
      </c>
      <c r="CD92">
        <v>168.78399999999999</v>
      </c>
      <c r="CE92">
        <v>164.172</v>
      </c>
      <c r="CF92">
        <v>172.43700000000001</v>
      </c>
      <c r="CG92">
        <v>174.18899999999999</v>
      </c>
      <c r="CH92">
        <v>174.31299999999999</v>
      </c>
      <c r="CI92">
        <v>174.26300000000001</v>
      </c>
      <c r="CJ92">
        <v>173.536</v>
      </c>
      <c r="CK92">
        <v>172.21199999999999</v>
      </c>
      <c r="CL92">
        <v>188.947</v>
      </c>
      <c r="CM92">
        <v>184.965</v>
      </c>
      <c r="CN92">
        <v>183.386</v>
      </c>
      <c r="CO92">
        <v>182.11799999999999</v>
      </c>
      <c r="CP92">
        <v>194.31899999999999</v>
      </c>
      <c r="CQ92">
        <v>190.25899999999999</v>
      </c>
      <c r="CR92">
        <v>180.76400000000001</v>
      </c>
      <c r="CS92">
        <v>156.852</v>
      </c>
      <c r="CT92" s="27">
        <v>9839.5669999999955</v>
      </c>
    </row>
    <row r="93" spans="1:98" ht="15" x14ac:dyDescent="0.25">
      <c r="A93" s="13">
        <v>45748</v>
      </c>
      <c r="B93">
        <v>145.292</v>
      </c>
      <c r="C93">
        <v>144.578</v>
      </c>
      <c r="D93">
        <v>141.476</v>
      </c>
      <c r="E93">
        <v>134.316</v>
      </c>
      <c r="F93">
        <v>134.04900000000001</v>
      </c>
      <c r="G93">
        <v>129.09899999999999</v>
      </c>
      <c r="H93">
        <v>115.33</v>
      </c>
      <c r="I93">
        <v>115.81399999999999</v>
      </c>
      <c r="J93">
        <v>115.467</v>
      </c>
      <c r="K93">
        <v>115.333</v>
      </c>
      <c r="L93">
        <v>114.89400000000001</v>
      </c>
      <c r="M93">
        <v>114.833</v>
      </c>
      <c r="N93">
        <v>115.526</v>
      </c>
      <c r="O93">
        <v>117.627</v>
      </c>
      <c r="P93">
        <v>126.422</v>
      </c>
      <c r="Q93">
        <v>126.43600000000001</v>
      </c>
      <c r="R93">
        <v>126.10899999999999</v>
      </c>
      <c r="S93">
        <v>126.03</v>
      </c>
      <c r="T93">
        <v>128.53100000000001</v>
      </c>
      <c r="U93">
        <v>151.14599999999999</v>
      </c>
      <c r="V93">
        <v>191.09899999999999</v>
      </c>
      <c r="W93">
        <v>185.059</v>
      </c>
      <c r="X93">
        <v>153.42500000000001</v>
      </c>
      <c r="Y93">
        <v>153.22</v>
      </c>
      <c r="Z93">
        <v>132.13900000000001</v>
      </c>
      <c r="AA93">
        <v>80.036000000000001</v>
      </c>
      <c r="AB93">
        <v>61.628</v>
      </c>
      <c r="AC93">
        <v>61.069000000000003</v>
      </c>
      <c r="AD93">
        <v>59.902000000000001</v>
      </c>
      <c r="AE93">
        <v>34.956000000000003</v>
      </c>
      <c r="AF93">
        <v>38.036999999999999</v>
      </c>
      <c r="AG93">
        <v>44.238999999999997</v>
      </c>
      <c r="AH93">
        <v>42.987000000000002</v>
      </c>
      <c r="AI93">
        <v>49.774000000000001</v>
      </c>
      <c r="AJ93">
        <v>49.238</v>
      </c>
      <c r="AK93">
        <v>50.728000000000002</v>
      </c>
      <c r="AL93">
        <v>51.441000000000003</v>
      </c>
      <c r="AM93">
        <v>61.957999999999998</v>
      </c>
      <c r="AN93">
        <v>72.114000000000004</v>
      </c>
      <c r="AO93">
        <v>72.656000000000006</v>
      </c>
      <c r="AP93">
        <v>77.028000000000006</v>
      </c>
      <c r="AQ93">
        <v>93.155000000000001</v>
      </c>
      <c r="AR93">
        <v>109.84699999999999</v>
      </c>
      <c r="AS93">
        <v>115.27</v>
      </c>
      <c r="AT93">
        <v>108.212</v>
      </c>
      <c r="AU93">
        <v>103.81399999999999</v>
      </c>
      <c r="AV93">
        <v>101.85299999999999</v>
      </c>
      <c r="AW93">
        <v>100.761</v>
      </c>
      <c r="AX93">
        <v>109.041</v>
      </c>
      <c r="AY93">
        <v>104.997</v>
      </c>
      <c r="AZ93">
        <v>93.236000000000004</v>
      </c>
      <c r="BA93">
        <v>81.638000000000005</v>
      </c>
      <c r="BB93">
        <v>71.215000000000003</v>
      </c>
      <c r="BC93">
        <v>65.870999999999995</v>
      </c>
      <c r="BD93">
        <v>64.858000000000004</v>
      </c>
      <c r="BE93">
        <v>60.972999999999999</v>
      </c>
      <c r="BF93">
        <v>57.473999999999997</v>
      </c>
      <c r="BG93">
        <v>39.762</v>
      </c>
      <c r="BH93">
        <v>38.643999999999998</v>
      </c>
      <c r="BI93">
        <v>59.375999999999998</v>
      </c>
      <c r="BJ93">
        <v>120.925</v>
      </c>
      <c r="BK93">
        <v>110.66500000000001</v>
      </c>
      <c r="BL93">
        <v>110.367</v>
      </c>
      <c r="BM93">
        <v>102.654</v>
      </c>
      <c r="BN93">
        <v>81.015000000000001</v>
      </c>
      <c r="BO93">
        <v>88.412000000000006</v>
      </c>
      <c r="BP93">
        <v>96.894000000000005</v>
      </c>
      <c r="BQ93">
        <v>102.188</v>
      </c>
      <c r="BR93">
        <v>90.691999999999993</v>
      </c>
      <c r="BS93">
        <v>88.453000000000003</v>
      </c>
      <c r="BT93">
        <v>88.063999999999993</v>
      </c>
      <c r="BU93">
        <v>92.343999999999994</v>
      </c>
      <c r="BV93">
        <v>91.88</v>
      </c>
      <c r="BW93">
        <v>94.378</v>
      </c>
      <c r="BX93">
        <v>98.97</v>
      </c>
      <c r="BY93">
        <v>96.697999999999993</v>
      </c>
      <c r="BZ93">
        <v>140.624</v>
      </c>
      <c r="CA93">
        <v>190.41900000000001</v>
      </c>
      <c r="CB93">
        <v>198.96299999999999</v>
      </c>
      <c r="CC93">
        <v>195.43199999999999</v>
      </c>
      <c r="CD93">
        <v>191.626</v>
      </c>
      <c r="CE93">
        <v>190.02</v>
      </c>
      <c r="CF93">
        <v>192.92599999999999</v>
      </c>
      <c r="CG93">
        <v>193.40299999999999</v>
      </c>
      <c r="CH93">
        <v>192.09200000000001</v>
      </c>
      <c r="CI93">
        <v>191.85400000000001</v>
      </c>
      <c r="CJ93">
        <v>190.92500000000001</v>
      </c>
      <c r="CK93">
        <v>187.386</v>
      </c>
      <c r="CL93">
        <v>203.173</v>
      </c>
      <c r="CM93">
        <v>201.28299999999999</v>
      </c>
      <c r="CN93">
        <v>199.03</v>
      </c>
      <c r="CO93">
        <v>197.06899999999999</v>
      </c>
      <c r="CP93">
        <v>209.57300000000001</v>
      </c>
      <c r="CQ93">
        <v>207.57300000000001</v>
      </c>
      <c r="CR93">
        <v>205.15899999999999</v>
      </c>
      <c r="CS93">
        <v>203.666</v>
      </c>
      <c r="CT93" s="27">
        <v>11277.833000000004</v>
      </c>
    </row>
    <row r="94" spans="1:98" ht="15" x14ac:dyDescent="0.25">
      <c r="A94" s="13">
        <v>45749</v>
      </c>
      <c r="B94">
        <v>163.18</v>
      </c>
      <c r="C94">
        <v>134.54</v>
      </c>
      <c r="D94">
        <v>130.22800000000001</v>
      </c>
      <c r="E94">
        <v>130.07400000000001</v>
      </c>
      <c r="F94">
        <v>115.443</v>
      </c>
      <c r="G94">
        <v>114.47</v>
      </c>
      <c r="H94">
        <v>114.625</v>
      </c>
      <c r="I94">
        <v>114.65</v>
      </c>
      <c r="J94">
        <v>114.98</v>
      </c>
      <c r="K94">
        <v>113.788</v>
      </c>
      <c r="L94">
        <v>114.134</v>
      </c>
      <c r="M94">
        <v>113.953</v>
      </c>
      <c r="N94">
        <v>113.196</v>
      </c>
      <c r="O94">
        <v>116.411</v>
      </c>
      <c r="P94">
        <v>124.983</v>
      </c>
      <c r="Q94">
        <v>124.961</v>
      </c>
      <c r="R94">
        <v>124.729</v>
      </c>
      <c r="S94">
        <v>124.334</v>
      </c>
      <c r="T94">
        <v>124.342</v>
      </c>
      <c r="U94">
        <v>123.849</v>
      </c>
      <c r="V94">
        <v>188.733</v>
      </c>
      <c r="W94">
        <v>170.749</v>
      </c>
      <c r="X94">
        <v>162.27000000000001</v>
      </c>
      <c r="Y94">
        <v>151.24100000000001</v>
      </c>
      <c r="Z94">
        <v>134.83600000000001</v>
      </c>
      <c r="AA94">
        <v>89.817999999999998</v>
      </c>
      <c r="AB94">
        <v>76.057000000000002</v>
      </c>
      <c r="AC94">
        <v>76.894999999999996</v>
      </c>
      <c r="AD94">
        <v>76.736000000000004</v>
      </c>
      <c r="AE94">
        <v>77.078999999999994</v>
      </c>
      <c r="AF94">
        <v>75.073999999999998</v>
      </c>
      <c r="AG94">
        <v>67.218000000000004</v>
      </c>
      <c r="AH94">
        <v>19.908999999999999</v>
      </c>
      <c r="AI94">
        <v>21.939</v>
      </c>
      <c r="AJ94">
        <v>21.248999999999999</v>
      </c>
      <c r="AK94">
        <v>21.803999999999998</v>
      </c>
      <c r="AL94">
        <v>22.398</v>
      </c>
      <c r="AM94">
        <v>21.227</v>
      </c>
      <c r="AN94">
        <v>22.815000000000001</v>
      </c>
      <c r="AO94">
        <v>22.454999999999998</v>
      </c>
      <c r="AP94">
        <v>23.33</v>
      </c>
      <c r="AQ94">
        <v>21.492999999999999</v>
      </c>
      <c r="AR94">
        <v>20.981999999999999</v>
      </c>
      <c r="AS94">
        <v>22.687000000000001</v>
      </c>
      <c r="AT94">
        <v>22.762</v>
      </c>
      <c r="AU94">
        <v>22.48</v>
      </c>
      <c r="AV94">
        <v>21.378</v>
      </c>
      <c r="AW94">
        <v>21.858000000000001</v>
      </c>
      <c r="AX94">
        <v>24.344999999999999</v>
      </c>
      <c r="AY94">
        <v>25.309000000000001</v>
      </c>
      <c r="AZ94">
        <v>25.545999999999999</v>
      </c>
      <c r="BA94">
        <v>24.576000000000001</v>
      </c>
      <c r="BB94">
        <v>25.152999999999999</v>
      </c>
      <c r="BC94">
        <v>23.882999999999999</v>
      </c>
      <c r="BD94">
        <v>22.878</v>
      </c>
      <c r="BE94">
        <v>21.303000000000001</v>
      </c>
      <c r="BF94">
        <v>19.495000000000001</v>
      </c>
      <c r="BG94">
        <v>20.244</v>
      </c>
      <c r="BH94">
        <v>20.407</v>
      </c>
      <c r="BI94">
        <v>20.486000000000001</v>
      </c>
      <c r="BJ94">
        <v>20.951000000000001</v>
      </c>
      <c r="BK94">
        <v>26.777000000000001</v>
      </c>
      <c r="BL94">
        <v>26.481000000000002</v>
      </c>
      <c r="BM94">
        <v>24.57</v>
      </c>
      <c r="BN94">
        <v>18.584</v>
      </c>
      <c r="BO94">
        <v>17.937000000000001</v>
      </c>
      <c r="BP94">
        <v>16.565999999999999</v>
      </c>
      <c r="BQ94">
        <v>15.584</v>
      </c>
      <c r="BR94">
        <v>16.766999999999999</v>
      </c>
      <c r="BS94">
        <v>15.555999999999999</v>
      </c>
      <c r="BT94">
        <v>14.922000000000001</v>
      </c>
      <c r="BU94">
        <v>16.718</v>
      </c>
      <c r="BV94">
        <v>22.597000000000001</v>
      </c>
      <c r="BW94">
        <v>27.282</v>
      </c>
      <c r="BX94">
        <v>28.719000000000001</v>
      </c>
      <c r="BY94">
        <v>29.712</v>
      </c>
      <c r="BZ94">
        <v>67.302000000000007</v>
      </c>
      <c r="CA94">
        <v>118.723</v>
      </c>
      <c r="CB94">
        <v>120.131</v>
      </c>
      <c r="CC94">
        <v>117.97499999999999</v>
      </c>
      <c r="CD94">
        <v>114.405</v>
      </c>
      <c r="CE94">
        <v>114.34399999999999</v>
      </c>
      <c r="CF94">
        <v>117.879</v>
      </c>
      <c r="CG94">
        <v>117.65900000000001</v>
      </c>
      <c r="CH94">
        <v>116.809</v>
      </c>
      <c r="CI94">
        <v>115.90900000000001</v>
      </c>
      <c r="CJ94">
        <v>114.252</v>
      </c>
      <c r="CK94">
        <v>112.77500000000001</v>
      </c>
      <c r="CL94">
        <v>109.672</v>
      </c>
      <c r="CM94">
        <v>109.07899999999999</v>
      </c>
      <c r="CN94">
        <v>103.782</v>
      </c>
      <c r="CO94">
        <v>101.934</v>
      </c>
      <c r="CP94">
        <v>101.062</v>
      </c>
      <c r="CQ94">
        <v>101.441</v>
      </c>
      <c r="CR94">
        <v>101.371</v>
      </c>
      <c r="CS94">
        <v>100.846</v>
      </c>
      <c r="CT94" s="27">
        <v>6939.0399999999954</v>
      </c>
    </row>
    <row r="95" spans="1:98" ht="15" x14ac:dyDescent="0.25">
      <c r="A95" s="13">
        <v>45750</v>
      </c>
      <c r="B95">
        <v>142.05000000000001</v>
      </c>
      <c r="C95">
        <v>129.358</v>
      </c>
      <c r="D95">
        <v>127.155</v>
      </c>
      <c r="E95">
        <v>127.053</v>
      </c>
      <c r="F95">
        <v>126.84399999999999</v>
      </c>
      <c r="G95">
        <v>120.29600000000001</v>
      </c>
      <c r="H95">
        <v>110.917</v>
      </c>
      <c r="I95">
        <v>110.651</v>
      </c>
      <c r="J95">
        <v>110.89700000000001</v>
      </c>
      <c r="K95">
        <v>110.267</v>
      </c>
      <c r="L95">
        <v>115.03400000000001</v>
      </c>
      <c r="M95">
        <v>119.227</v>
      </c>
      <c r="N95">
        <v>118.096</v>
      </c>
      <c r="O95">
        <v>121.651</v>
      </c>
      <c r="P95">
        <v>130.54599999999999</v>
      </c>
      <c r="Q95">
        <v>130.66800000000001</v>
      </c>
      <c r="R95">
        <v>129.702</v>
      </c>
      <c r="S95">
        <v>129.27099999999999</v>
      </c>
      <c r="T95">
        <v>129.28200000000001</v>
      </c>
      <c r="U95">
        <v>148.74</v>
      </c>
      <c r="V95">
        <v>194.67500000000001</v>
      </c>
      <c r="W95">
        <v>190.93700000000001</v>
      </c>
      <c r="X95">
        <v>173.57900000000001</v>
      </c>
      <c r="Y95">
        <v>168.714</v>
      </c>
      <c r="Z95">
        <v>138.19999999999999</v>
      </c>
      <c r="AA95">
        <v>88.114999999999995</v>
      </c>
      <c r="AB95">
        <v>75.495999999999995</v>
      </c>
      <c r="AC95">
        <v>75.965999999999994</v>
      </c>
      <c r="AD95">
        <v>73.37</v>
      </c>
      <c r="AE95">
        <v>66.751000000000005</v>
      </c>
      <c r="AF95">
        <v>72.587999999999994</v>
      </c>
      <c r="AG95">
        <v>70.272000000000006</v>
      </c>
      <c r="AH95">
        <v>80.369</v>
      </c>
      <c r="AI95">
        <v>70.62</v>
      </c>
      <c r="AJ95">
        <v>70.665000000000006</v>
      </c>
      <c r="AK95">
        <v>72.567999999999998</v>
      </c>
      <c r="AL95">
        <v>72.326999999999998</v>
      </c>
      <c r="AM95">
        <v>71.182000000000002</v>
      </c>
      <c r="AN95">
        <v>69.521000000000001</v>
      </c>
      <c r="AO95">
        <v>77.162999999999997</v>
      </c>
      <c r="AP95">
        <v>78.908000000000001</v>
      </c>
      <c r="AQ95">
        <v>69.650999999999996</v>
      </c>
      <c r="AR95">
        <v>72.465999999999994</v>
      </c>
      <c r="AS95">
        <v>59.511000000000003</v>
      </c>
      <c r="AT95">
        <v>56.362000000000002</v>
      </c>
      <c r="AU95">
        <v>57.79</v>
      </c>
      <c r="AV95">
        <v>58.290999999999997</v>
      </c>
      <c r="AW95">
        <v>59.962000000000003</v>
      </c>
      <c r="AX95">
        <v>59.652000000000001</v>
      </c>
      <c r="AY95">
        <v>51.121000000000002</v>
      </c>
      <c r="AZ95">
        <v>49.539000000000001</v>
      </c>
      <c r="BA95">
        <v>47.328000000000003</v>
      </c>
      <c r="BB95">
        <v>47.572000000000003</v>
      </c>
      <c r="BC95">
        <v>41.64</v>
      </c>
      <c r="BD95">
        <v>38.805999999999997</v>
      </c>
      <c r="BE95">
        <v>35.813000000000002</v>
      </c>
      <c r="BF95">
        <v>33.090000000000003</v>
      </c>
      <c r="BG95">
        <v>30.766999999999999</v>
      </c>
      <c r="BH95">
        <v>30.513999999999999</v>
      </c>
      <c r="BI95">
        <v>30.875</v>
      </c>
      <c r="BJ95">
        <v>95.350999999999999</v>
      </c>
      <c r="BK95">
        <v>95.483999999999995</v>
      </c>
      <c r="BL95">
        <v>94.497</v>
      </c>
      <c r="BM95">
        <v>87.820999999999998</v>
      </c>
      <c r="BN95">
        <v>68.197000000000003</v>
      </c>
      <c r="BO95">
        <v>43.28</v>
      </c>
      <c r="BP95">
        <v>40.749000000000002</v>
      </c>
      <c r="BQ95">
        <v>42.116999999999997</v>
      </c>
      <c r="BR95">
        <v>29.335000000000001</v>
      </c>
      <c r="BS95">
        <v>31.244</v>
      </c>
      <c r="BT95">
        <v>32.206000000000003</v>
      </c>
      <c r="BU95">
        <v>31.841999999999999</v>
      </c>
      <c r="BV95">
        <v>35.002000000000002</v>
      </c>
      <c r="BW95">
        <v>39.765000000000001</v>
      </c>
      <c r="BX95">
        <v>49.387</v>
      </c>
      <c r="BY95">
        <v>53.982999999999997</v>
      </c>
      <c r="BZ95">
        <v>96.594999999999999</v>
      </c>
      <c r="CA95">
        <v>166.76599999999999</v>
      </c>
      <c r="CB95">
        <v>186.547</v>
      </c>
      <c r="CC95">
        <v>194.655</v>
      </c>
      <c r="CD95">
        <v>190.03</v>
      </c>
      <c r="CE95">
        <v>174.499</v>
      </c>
      <c r="CF95">
        <v>168.018</v>
      </c>
      <c r="CG95">
        <v>170.13200000000001</v>
      </c>
      <c r="CH95">
        <v>180.97399999999999</v>
      </c>
      <c r="CI95">
        <v>190.81899999999999</v>
      </c>
      <c r="CJ95">
        <v>186.727</v>
      </c>
      <c r="CK95">
        <v>185.65799999999999</v>
      </c>
      <c r="CL95">
        <v>178.03299999999999</v>
      </c>
      <c r="CM95">
        <v>174.512</v>
      </c>
      <c r="CN95">
        <v>173.39500000000001</v>
      </c>
      <c r="CO95">
        <v>172.02799999999999</v>
      </c>
      <c r="CP95">
        <v>197.392</v>
      </c>
      <c r="CQ95">
        <v>188.334</v>
      </c>
      <c r="CR95">
        <v>187.50299999999999</v>
      </c>
      <c r="CS95">
        <v>160.39699999999999</v>
      </c>
      <c r="CT95" s="27">
        <v>9863.7150000000038</v>
      </c>
    </row>
    <row r="96" spans="1:98" ht="15" x14ac:dyDescent="0.25">
      <c r="A96" s="13">
        <v>45751</v>
      </c>
      <c r="B96">
        <v>146.43700000000001</v>
      </c>
      <c r="C96">
        <v>143.1</v>
      </c>
      <c r="D96">
        <v>142.34</v>
      </c>
      <c r="E96">
        <v>142.626</v>
      </c>
      <c r="F96">
        <v>135.059</v>
      </c>
      <c r="G96">
        <v>126.633</v>
      </c>
      <c r="H96">
        <v>122.188</v>
      </c>
      <c r="I96">
        <v>117.818</v>
      </c>
      <c r="J96">
        <v>117.40300000000001</v>
      </c>
      <c r="K96">
        <v>116.283</v>
      </c>
      <c r="L96">
        <v>116.634</v>
      </c>
      <c r="M96">
        <v>117.10599999999999</v>
      </c>
      <c r="N96">
        <v>117.244</v>
      </c>
      <c r="O96">
        <v>119.944</v>
      </c>
      <c r="P96">
        <v>130.36799999999999</v>
      </c>
      <c r="Q96">
        <v>130.905</v>
      </c>
      <c r="R96">
        <v>130.357</v>
      </c>
      <c r="S96">
        <v>129.72</v>
      </c>
      <c r="T96">
        <v>129.72900000000001</v>
      </c>
      <c r="U96">
        <v>130.10300000000001</v>
      </c>
      <c r="V96">
        <v>197.08799999999999</v>
      </c>
      <c r="W96">
        <v>186.96600000000001</v>
      </c>
      <c r="X96">
        <v>171.06</v>
      </c>
      <c r="Y96">
        <v>151.09200000000001</v>
      </c>
      <c r="Z96">
        <v>116.786</v>
      </c>
      <c r="AA96">
        <v>67.2</v>
      </c>
      <c r="AB96">
        <v>51.015000000000001</v>
      </c>
      <c r="AC96">
        <v>51.996000000000002</v>
      </c>
      <c r="AD96">
        <v>47.405999999999999</v>
      </c>
      <c r="AE96">
        <v>42.737000000000002</v>
      </c>
      <c r="AF96">
        <v>41.664999999999999</v>
      </c>
      <c r="AG96">
        <v>41.82</v>
      </c>
      <c r="AH96">
        <v>30.774000000000001</v>
      </c>
      <c r="AI96">
        <v>19.608000000000001</v>
      </c>
      <c r="AJ96">
        <v>19.782</v>
      </c>
      <c r="AK96">
        <v>19.332999999999998</v>
      </c>
      <c r="AL96">
        <v>19.803999999999998</v>
      </c>
      <c r="AM96">
        <v>22.251000000000001</v>
      </c>
      <c r="AN96">
        <v>32.405000000000001</v>
      </c>
      <c r="AO96">
        <v>42.262</v>
      </c>
      <c r="AP96">
        <v>44.994</v>
      </c>
      <c r="AQ96">
        <v>44.651000000000003</v>
      </c>
      <c r="AR96">
        <v>49.045999999999999</v>
      </c>
      <c r="AS96">
        <v>46.08</v>
      </c>
      <c r="AT96">
        <v>42.344000000000001</v>
      </c>
      <c r="AU96">
        <v>31.367999999999999</v>
      </c>
      <c r="AV96">
        <v>31.704999999999998</v>
      </c>
      <c r="AW96">
        <v>31.329000000000001</v>
      </c>
      <c r="AX96">
        <v>50.393000000000001</v>
      </c>
      <c r="AY96">
        <v>55.761000000000003</v>
      </c>
      <c r="AZ96">
        <v>55.283000000000001</v>
      </c>
      <c r="BA96">
        <v>60.353999999999999</v>
      </c>
      <c r="BB96">
        <v>60.756</v>
      </c>
      <c r="BC96">
        <v>60.862000000000002</v>
      </c>
      <c r="BD96">
        <v>59.988</v>
      </c>
      <c r="BE96">
        <v>54.704999999999998</v>
      </c>
      <c r="BF96">
        <v>50.835999999999999</v>
      </c>
      <c r="BG96">
        <v>52.475999999999999</v>
      </c>
      <c r="BH96">
        <v>57.942</v>
      </c>
      <c r="BI96">
        <v>69.742999999999995</v>
      </c>
      <c r="BJ96">
        <v>95.076999999999998</v>
      </c>
      <c r="BK96">
        <v>74.957999999999998</v>
      </c>
      <c r="BL96">
        <v>66.805000000000007</v>
      </c>
      <c r="BM96">
        <v>49.939</v>
      </c>
      <c r="BN96">
        <v>40.326000000000001</v>
      </c>
      <c r="BO96">
        <v>40.241999999999997</v>
      </c>
      <c r="BP96">
        <v>37.475000000000001</v>
      </c>
      <c r="BQ96">
        <v>38.054000000000002</v>
      </c>
      <c r="BR96">
        <v>37.722999999999999</v>
      </c>
      <c r="BS96">
        <v>37.457000000000001</v>
      </c>
      <c r="BT96">
        <v>30.516999999999999</v>
      </c>
      <c r="BU96">
        <v>24.884</v>
      </c>
      <c r="BV96">
        <v>25.565999999999999</v>
      </c>
      <c r="BW96">
        <v>28.523</v>
      </c>
      <c r="BX96">
        <v>28.274999999999999</v>
      </c>
      <c r="BY96">
        <v>28.231000000000002</v>
      </c>
      <c r="BZ96">
        <v>81.262</v>
      </c>
      <c r="CA96">
        <v>143.196</v>
      </c>
      <c r="CB96">
        <v>154.22900000000001</v>
      </c>
      <c r="CC96">
        <v>154.441</v>
      </c>
      <c r="CD96">
        <v>153.67099999999999</v>
      </c>
      <c r="CE96">
        <v>162.595</v>
      </c>
      <c r="CF96">
        <v>153.36600000000001</v>
      </c>
      <c r="CG96">
        <v>152.43700000000001</v>
      </c>
      <c r="CH96">
        <v>152.255</v>
      </c>
      <c r="CI96">
        <v>152.08699999999999</v>
      </c>
      <c r="CJ96">
        <v>151.81399999999999</v>
      </c>
      <c r="CK96">
        <v>151.358</v>
      </c>
      <c r="CL96">
        <v>151.458</v>
      </c>
      <c r="CM96">
        <v>151.27099999999999</v>
      </c>
      <c r="CN96">
        <v>152.393</v>
      </c>
      <c r="CO96">
        <v>151.51300000000001</v>
      </c>
      <c r="CP96">
        <v>191.095</v>
      </c>
      <c r="CQ96">
        <v>172.41900000000001</v>
      </c>
      <c r="CR96">
        <v>150.79300000000001</v>
      </c>
      <c r="CS96">
        <v>146.185</v>
      </c>
      <c r="CT96" s="27">
        <v>8659.5530000000017</v>
      </c>
    </row>
    <row r="97" spans="1:98" ht="15" x14ac:dyDescent="0.25">
      <c r="A97" s="13">
        <v>45752</v>
      </c>
      <c r="B97">
        <v>142.291</v>
      </c>
      <c r="C97">
        <v>143.262</v>
      </c>
      <c r="D97">
        <v>154.209</v>
      </c>
      <c r="E97">
        <v>153.768</v>
      </c>
      <c r="F97">
        <v>146.11500000000001</v>
      </c>
      <c r="G97">
        <v>137.90600000000001</v>
      </c>
      <c r="H97">
        <v>129.11699999999999</v>
      </c>
      <c r="I97">
        <v>127.768</v>
      </c>
      <c r="J97">
        <v>127.7</v>
      </c>
      <c r="K97">
        <v>127.111</v>
      </c>
      <c r="L97">
        <v>115.54300000000001</v>
      </c>
      <c r="M97">
        <v>113.81399999999999</v>
      </c>
      <c r="N97">
        <v>126.53700000000001</v>
      </c>
      <c r="O97">
        <v>144.63499999999999</v>
      </c>
      <c r="P97">
        <v>149.23400000000001</v>
      </c>
      <c r="Q97">
        <v>149.71100000000001</v>
      </c>
      <c r="R97">
        <v>148.93199999999999</v>
      </c>
      <c r="S97">
        <v>149.041</v>
      </c>
      <c r="T97">
        <v>149.04300000000001</v>
      </c>
      <c r="U97">
        <v>149.19499999999999</v>
      </c>
      <c r="V97">
        <v>179.035</v>
      </c>
      <c r="W97">
        <v>185.934</v>
      </c>
      <c r="X97">
        <v>168.36799999999999</v>
      </c>
      <c r="Y97">
        <v>149.328</v>
      </c>
      <c r="Z97">
        <v>119.182</v>
      </c>
      <c r="AA97">
        <v>73.218000000000004</v>
      </c>
      <c r="AB97">
        <v>57.247999999999998</v>
      </c>
      <c r="AC97">
        <v>55.453000000000003</v>
      </c>
      <c r="AD97">
        <v>55.210999999999999</v>
      </c>
      <c r="AE97">
        <v>53.883000000000003</v>
      </c>
      <c r="AF97">
        <v>52.366</v>
      </c>
      <c r="AG97">
        <v>51.11</v>
      </c>
      <c r="AH97">
        <v>42.362000000000002</v>
      </c>
      <c r="AI97">
        <v>42.084000000000003</v>
      </c>
      <c r="AJ97">
        <v>42.456000000000003</v>
      </c>
      <c r="AK97">
        <v>42.585000000000001</v>
      </c>
      <c r="AL97">
        <v>42.58</v>
      </c>
      <c r="AM97">
        <v>34.552</v>
      </c>
      <c r="AN97">
        <v>34.823</v>
      </c>
      <c r="AO97">
        <v>34.356000000000002</v>
      </c>
      <c r="AP97">
        <v>19.646000000000001</v>
      </c>
      <c r="AQ97">
        <v>19.356000000000002</v>
      </c>
      <c r="AR97">
        <v>27.196000000000002</v>
      </c>
      <c r="AS97">
        <v>37.636000000000003</v>
      </c>
      <c r="AT97">
        <v>36.323999999999998</v>
      </c>
      <c r="AU97">
        <v>36.744</v>
      </c>
      <c r="AV97">
        <v>26.983000000000001</v>
      </c>
      <c r="AW97">
        <v>21.081</v>
      </c>
      <c r="AX97">
        <v>20.315000000000001</v>
      </c>
      <c r="AY97">
        <v>13.739000000000001</v>
      </c>
      <c r="AZ97">
        <v>12.558</v>
      </c>
      <c r="BA97">
        <v>14.058999999999999</v>
      </c>
      <c r="BB97">
        <v>13.887</v>
      </c>
      <c r="BC97">
        <v>14.016999999999999</v>
      </c>
      <c r="BD97">
        <v>15.265000000000001</v>
      </c>
      <c r="BE97">
        <v>23.213000000000001</v>
      </c>
      <c r="BF97">
        <v>24.303999999999998</v>
      </c>
      <c r="BG97">
        <v>29.012</v>
      </c>
      <c r="BH97">
        <v>29.257000000000001</v>
      </c>
      <c r="BI97">
        <v>29.111999999999998</v>
      </c>
      <c r="BJ97">
        <v>86.474000000000004</v>
      </c>
      <c r="BK97">
        <v>88.278999999999996</v>
      </c>
      <c r="BL97">
        <v>87.459000000000003</v>
      </c>
      <c r="BM97">
        <v>88.11</v>
      </c>
      <c r="BN97">
        <v>83.402000000000001</v>
      </c>
      <c r="BO97">
        <v>64.126999999999995</v>
      </c>
      <c r="BP97">
        <v>62.881</v>
      </c>
      <c r="BQ97">
        <v>62.826000000000001</v>
      </c>
      <c r="BR97">
        <v>59.073999999999998</v>
      </c>
      <c r="BS97">
        <v>63.277000000000001</v>
      </c>
      <c r="BT97">
        <v>64.674000000000007</v>
      </c>
      <c r="BU97">
        <v>36.195</v>
      </c>
      <c r="BV97">
        <v>25.776</v>
      </c>
      <c r="BW97">
        <v>27.565999999999999</v>
      </c>
      <c r="BX97">
        <v>30.393000000000001</v>
      </c>
      <c r="BY97">
        <v>32.654000000000003</v>
      </c>
      <c r="BZ97">
        <v>69.402000000000001</v>
      </c>
      <c r="CA97">
        <v>132.04400000000001</v>
      </c>
      <c r="CB97">
        <v>145.708</v>
      </c>
      <c r="CC97">
        <v>156.16900000000001</v>
      </c>
      <c r="CD97">
        <v>160.36199999999999</v>
      </c>
      <c r="CE97">
        <v>159.584</v>
      </c>
      <c r="CF97">
        <v>152.30799999999999</v>
      </c>
      <c r="CG97">
        <v>159.4</v>
      </c>
      <c r="CH97">
        <v>151.268</v>
      </c>
      <c r="CI97">
        <v>151.42599999999999</v>
      </c>
      <c r="CJ97">
        <v>151.13800000000001</v>
      </c>
      <c r="CK97">
        <v>150.97800000000001</v>
      </c>
      <c r="CL97">
        <v>150.52099999999999</v>
      </c>
      <c r="CM97">
        <v>149.93100000000001</v>
      </c>
      <c r="CN97">
        <v>149.57599999999999</v>
      </c>
      <c r="CO97">
        <v>157.36600000000001</v>
      </c>
      <c r="CP97">
        <v>184.71899999999999</v>
      </c>
      <c r="CQ97">
        <v>183.28299999999999</v>
      </c>
      <c r="CR97">
        <v>182.59800000000001</v>
      </c>
      <c r="CS97">
        <v>172.41499999999999</v>
      </c>
      <c r="CT97" s="27">
        <v>8798.1329999999962</v>
      </c>
    </row>
    <row r="98" spans="1:98" ht="15" x14ac:dyDescent="0.25">
      <c r="A98" s="13">
        <v>45753</v>
      </c>
      <c r="B98">
        <v>150.49199999999999</v>
      </c>
      <c r="C98">
        <v>139.02500000000001</v>
      </c>
      <c r="D98">
        <v>139.07</v>
      </c>
      <c r="E98">
        <v>132.304</v>
      </c>
      <c r="F98">
        <v>123.002</v>
      </c>
      <c r="G98">
        <v>122.166</v>
      </c>
      <c r="H98">
        <v>112.69199999999999</v>
      </c>
      <c r="I98">
        <v>113.268</v>
      </c>
      <c r="J98">
        <v>112.625</v>
      </c>
      <c r="K98">
        <v>112.501</v>
      </c>
      <c r="L98">
        <v>112.574</v>
      </c>
      <c r="M98">
        <v>112.41500000000001</v>
      </c>
      <c r="N98">
        <v>112.482</v>
      </c>
      <c r="O98">
        <v>114.944</v>
      </c>
      <c r="P98">
        <v>123.69199999999999</v>
      </c>
      <c r="Q98">
        <v>123.598</v>
      </c>
      <c r="R98">
        <v>123.717</v>
      </c>
      <c r="S98">
        <v>123.333</v>
      </c>
      <c r="T98">
        <v>123.224</v>
      </c>
      <c r="U98">
        <v>123.06399999999999</v>
      </c>
      <c r="V98">
        <v>191.05099999999999</v>
      </c>
      <c r="W98">
        <v>187.333</v>
      </c>
      <c r="X98">
        <v>174.89</v>
      </c>
      <c r="Y98">
        <v>161.34200000000001</v>
      </c>
      <c r="Z98">
        <v>116.244</v>
      </c>
      <c r="AA98">
        <v>74.903999999999996</v>
      </c>
      <c r="AB98">
        <v>66.849999999999994</v>
      </c>
      <c r="AC98">
        <v>44.673000000000002</v>
      </c>
      <c r="AD98">
        <v>44.451000000000001</v>
      </c>
      <c r="AE98">
        <v>36.975000000000001</v>
      </c>
      <c r="AF98">
        <v>47.927999999999997</v>
      </c>
      <c r="AG98">
        <v>48.353000000000002</v>
      </c>
      <c r="AH98">
        <v>49.917000000000002</v>
      </c>
      <c r="AI98">
        <v>49.71</v>
      </c>
      <c r="AJ98">
        <v>49.878</v>
      </c>
      <c r="AK98">
        <v>52.006</v>
      </c>
      <c r="AL98">
        <v>54.024000000000001</v>
      </c>
      <c r="AM98">
        <v>67.034000000000006</v>
      </c>
      <c r="AN98">
        <v>77.712999999999994</v>
      </c>
      <c r="AO98">
        <v>77.847999999999999</v>
      </c>
      <c r="AP98">
        <v>78.564999999999998</v>
      </c>
      <c r="AQ98">
        <v>79.286000000000001</v>
      </c>
      <c r="AR98">
        <v>69.944000000000003</v>
      </c>
      <c r="AS98">
        <v>66.988</v>
      </c>
      <c r="AT98">
        <v>69.16</v>
      </c>
      <c r="AU98">
        <v>69.846999999999994</v>
      </c>
      <c r="AV98">
        <v>71.037000000000006</v>
      </c>
      <c r="AW98">
        <v>70.962000000000003</v>
      </c>
      <c r="AX98">
        <v>70.7</v>
      </c>
      <c r="AY98">
        <v>70.41</v>
      </c>
      <c r="AZ98">
        <v>69.772999999999996</v>
      </c>
      <c r="BA98">
        <v>58.613999999999997</v>
      </c>
      <c r="BB98">
        <v>57.366999999999997</v>
      </c>
      <c r="BC98">
        <v>56.613999999999997</v>
      </c>
      <c r="BD98">
        <v>36.648000000000003</v>
      </c>
      <c r="BE98">
        <v>32.322000000000003</v>
      </c>
      <c r="BF98">
        <v>30.087</v>
      </c>
      <c r="BG98">
        <v>35.49</v>
      </c>
      <c r="BH98">
        <v>39.295000000000002</v>
      </c>
      <c r="BI98">
        <v>40.197000000000003</v>
      </c>
      <c r="BJ98">
        <v>100.256</v>
      </c>
      <c r="BK98">
        <v>99.632000000000005</v>
      </c>
      <c r="BL98">
        <v>81.730999999999995</v>
      </c>
      <c r="BM98">
        <v>65.334999999999994</v>
      </c>
      <c r="BN98">
        <v>57.579000000000001</v>
      </c>
      <c r="BO98">
        <v>53.094999999999999</v>
      </c>
      <c r="BP98">
        <v>51.634</v>
      </c>
      <c r="BQ98">
        <v>37.619999999999997</v>
      </c>
      <c r="BR98">
        <v>34.451999999999998</v>
      </c>
      <c r="BS98">
        <v>28.547999999999998</v>
      </c>
      <c r="BT98">
        <v>26.266999999999999</v>
      </c>
      <c r="BU98">
        <v>27.904</v>
      </c>
      <c r="BV98">
        <v>31.03</v>
      </c>
      <c r="BW98">
        <v>43.212000000000003</v>
      </c>
      <c r="BX98">
        <v>60.942999999999998</v>
      </c>
      <c r="BY98">
        <v>83.963999999999999</v>
      </c>
      <c r="BZ98">
        <v>130.31100000000001</v>
      </c>
      <c r="CA98">
        <v>194.58699999999999</v>
      </c>
      <c r="CB98">
        <v>212.946</v>
      </c>
      <c r="CC98">
        <v>224.66200000000001</v>
      </c>
      <c r="CD98">
        <v>201.77600000000001</v>
      </c>
      <c r="CE98">
        <v>166.59700000000001</v>
      </c>
      <c r="CF98">
        <v>180.31399999999999</v>
      </c>
      <c r="CG98">
        <v>181.48099999999999</v>
      </c>
      <c r="CH98">
        <v>181.13</v>
      </c>
      <c r="CI98">
        <v>169.821</v>
      </c>
      <c r="CJ98">
        <v>167.69800000000001</v>
      </c>
      <c r="CK98">
        <v>166.309</v>
      </c>
      <c r="CL98">
        <v>159.00700000000001</v>
      </c>
      <c r="CM98">
        <v>156.35499999999999</v>
      </c>
      <c r="CN98">
        <v>154.19200000000001</v>
      </c>
      <c r="CO98">
        <v>152.965</v>
      </c>
      <c r="CP98">
        <v>192.2</v>
      </c>
      <c r="CQ98">
        <v>190.291</v>
      </c>
      <c r="CR98">
        <v>181.13</v>
      </c>
      <c r="CS98">
        <v>174.06</v>
      </c>
      <c r="CT98" s="27">
        <v>9717.652</v>
      </c>
    </row>
    <row r="99" spans="1:98" ht="15" x14ac:dyDescent="0.25">
      <c r="A99" s="13">
        <v>45754</v>
      </c>
      <c r="B99">
        <v>151.16300000000001</v>
      </c>
      <c r="C99">
        <v>146.22999999999999</v>
      </c>
      <c r="D99">
        <v>145.68</v>
      </c>
      <c r="E99">
        <v>145.38300000000001</v>
      </c>
      <c r="F99">
        <v>143.53700000000001</v>
      </c>
      <c r="G99">
        <v>137.125</v>
      </c>
      <c r="H99">
        <v>117.69199999999999</v>
      </c>
      <c r="I99">
        <v>116.998</v>
      </c>
      <c r="J99">
        <v>117.193</v>
      </c>
      <c r="K99">
        <v>116.78100000000001</v>
      </c>
      <c r="L99">
        <v>116.88500000000001</v>
      </c>
      <c r="M99">
        <v>116.53400000000001</v>
      </c>
      <c r="N99">
        <v>116.364</v>
      </c>
      <c r="O99">
        <v>113.717</v>
      </c>
      <c r="P99">
        <v>113.79</v>
      </c>
      <c r="Q99">
        <v>113.66</v>
      </c>
      <c r="R99">
        <v>113.304</v>
      </c>
      <c r="S99">
        <v>113.464</v>
      </c>
      <c r="T99">
        <v>113.357</v>
      </c>
      <c r="U99">
        <v>113.047</v>
      </c>
      <c r="V99">
        <v>177.16800000000001</v>
      </c>
      <c r="W99">
        <v>161.822</v>
      </c>
      <c r="X99">
        <v>125.669</v>
      </c>
      <c r="Y99">
        <v>114.871</v>
      </c>
      <c r="Z99">
        <v>74.710999999999999</v>
      </c>
      <c r="AA99">
        <v>36.96</v>
      </c>
      <c r="AB99">
        <v>33.177999999999997</v>
      </c>
      <c r="AC99">
        <v>35.456000000000003</v>
      </c>
      <c r="AD99">
        <v>34.924999999999997</v>
      </c>
      <c r="AE99">
        <v>32.414000000000001</v>
      </c>
      <c r="AF99">
        <v>29.902999999999999</v>
      </c>
      <c r="AG99">
        <v>29.420999999999999</v>
      </c>
      <c r="AH99">
        <v>26.143000000000001</v>
      </c>
      <c r="AI99">
        <v>26.896999999999998</v>
      </c>
      <c r="AJ99">
        <v>27.978000000000002</v>
      </c>
      <c r="AK99">
        <v>28.818000000000001</v>
      </c>
      <c r="AL99">
        <v>29.102</v>
      </c>
      <c r="AM99">
        <v>33.369999999999997</v>
      </c>
      <c r="AN99">
        <v>42.317</v>
      </c>
      <c r="AO99">
        <v>41.588000000000001</v>
      </c>
      <c r="AP99">
        <v>51.109000000000002</v>
      </c>
      <c r="AQ99">
        <v>57.628999999999998</v>
      </c>
      <c r="AR99">
        <v>53.658000000000001</v>
      </c>
      <c r="AS99">
        <v>65.475999999999999</v>
      </c>
      <c r="AT99">
        <v>56.984000000000002</v>
      </c>
      <c r="AU99">
        <v>57.064999999999998</v>
      </c>
      <c r="AV99">
        <v>56.533000000000001</v>
      </c>
      <c r="AW99">
        <v>57.381999999999998</v>
      </c>
      <c r="AX99">
        <v>55.337000000000003</v>
      </c>
      <c r="AY99">
        <v>53.707000000000001</v>
      </c>
      <c r="AZ99">
        <v>53.136000000000003</v>
      </c>
      <c r="BA99">
        <v>52.482999999999997</v>
      </c>
      <c r="BB99">
        <v>51.128999999999998</v>
      </c>
      <c r="BC99">
        <v>51.256999999999998</v>
      </c>
      <c r="BD99">
        <v>36.96</v>
      </c>
      <c r="BE99">
        <v>26.605</v>
      </c>
      <c r="BF99">
        <v>26.483000000000001</v>
      </c>
      <c r="BG99">
        <v>27.382999999999999</v>
      </c>
      <c r="BH99">
        <v>29.434999999999999</v>
      </c>
      <c r="BI99">
        <v>31.074999999999999</v>
      </c>
      <c r="BJ99">
        <v>96.248999999999995</v>
      </c>
      <c r="BK99">
        <v>85.167000000000002</v>
      </c>
      <c r="BL99">
        <v>73.581999999999994</v>
      </c>
      <c r="BM99">
        <v>73.994</v>
      </c>
      <c r="BN99">
        <v>61.037999999999997</v>
      </c>
      <c r="BO99">
        <v>58.713000000000001</v>
      </c>
      <c r="BP99">
        <v>58.143999999999998</v>
      </c>
      <c r="BQ99">
        <v>58.37</v>
      </c>
      <c r="BR99">
        <v>58.53</v>
      </c>
      <c r="BS99">
        <v>43.695999999999998</v>
      </c>
      <c r="BT99">
        <v>34.64</v>
      </c>
      <c r="BU99">
        <v>36.442999999999998</v>
      </c>
      <c r="BV99">
        <v>44.677999999999997</v>
      </c>
      <c r="BW99">
        <v>47.088999999999999</v>
      </c>
      <c r="BX99">
        <v>47.802</v>
      </c>
      <c r="BY99">
        <v>44.753</v>
      </c>
      <c r="BZ99">
        <v>75.069000000000003</v>
      </c>
      <c r="CA99">
        <v>139.21199999999999</v>
      </c>
      <c r="CB99">
        <v>154.26499999999999</v>
      </c>
      <c r="CC99">
        <v>167.47800000000001</v>
      </c>
      <c r="CD99">
        <v>168.197</v>
      </c>
      <c r="CE99">
        <v>166.05699999999999</v>
      </c>
      <c r="CF99">
        <v>180.45599999999999</v>
      </c>
      <c r="CG99">
        <v>168.012</v>
      </c>
      <c r="CH99">
        <v>162.78</v>
      </c>
      <c r="CI99">
        <v>162.374</v>
      </c>
      <c r="CJ99">
        <v>162.95099999999999</v>
      </c>
      <c r="CK99">
        <v>162.68</v>
      </c>
      <c r="CL99">
        <v>154.57499999999999</v>
      </c>
      <c r="CM99">
        <v>154.251</v>
      </c>
      <c r="CN99">
        <v>153.352</v>
      </c>
      <c r="CO99">
        <v>152.23699999999999</v>
      </c>
      <c r="CP99">
        <v>188.58</v>
      </c>
      <c r="CQ99">
        <v>199.87299999999999</v>
      </c>
      <c r="CR99">
        <v>198.62</v>
      </c>
      <c r="CS99">
        <v>176.434</v>
      </c>
      <c r="CT99" s="27">
        <v>8745.7820000000011</v>
      </c>
    </row>
    <row r="100" spans="1:98" ht="15" x14ac:dyDescent="0.25">
      <c r="A100" s="13">
        <v>45755</v>
      </c>
      <c r="B100">
        <v>166.04499999999999</v>
      </c>
      <c r="C100">
        <v>154.255</v>
      </c>
      <c r="D100">
        <v>149.93100000000001</v>
      </c>
      <c r="E100">
        <v>148.155</v>
      </c>
      <c r="F100">
        <v>123.489</v>
      </c>
      <c r="G100">
        <v>116.191</v>
      </c>
      <c r="H100">
        <v>115.613</v>
      </c>
      <c r="I100">
        <v>115.89100000000001</v>
      </c>
      <c r="J100">
        <v>115.476</v>
      </c>
      <c r="K100">
        <v>116.88800000000001</v>
      </c>
      <c r="L100">
        <v>135.64500000000001</v>
      </c>
      <c r="M100">
        <v>127.595</v>
      </c>
      <c r="N100">
        <v>128.024</v>
      </c>
      <c r="O100">
        <v>127.172</v>
      </c>
      <c r="P100">
        <v>126.649</v>
      </c>
      <c r="Q100">
        <v>126.497</v>
      </c>
      <c r="R100">
        <v>126.265</v>
      </c>
      <c r="S100">
        <v>117.545</v>
      </c>
      <c r="T100">
        <v>117.809</v>
      </c>
      <c r="U100">
        <v>137.84700000000001</v>
      </c>
      <c r="V100">
        <v>182.62</v>
      </c>
      <c r="W100">
        <v>173.00399999999999</v>
      </c>
      <c r="X100">
        <v>161.67500000000001</v>
      </c>
      <c r="Y100">
        <v>140.422</v>
      </c>
      <c r="Z100">
        <v>94.653999999999996</v>
      </c>
      <c r="AA100">
        <v>59.790999999999997</v>
      </c>
      <c r="AB100">
        <v>55.591000000000001</v>
      </c>
      <c r="AC100">
        <v>54.892000000000003</v>
      </c>
      <c r="AD100">
        <v>54.396999999999998</v>
      </c>
      <c r="AE100">
        <v>57.085000000000001</v>
      </c>
      <c r="AF100">
        <v>70.899000000000001</v>
      </c>
      <c r="AG100">
        <v>74.78</v>
      </c>
      <c r="AH100">
        <v>74.085999999999999</v>
      </c>
      <c r="AI100">
        <v>75.873000000000005</v>
      </c>
      <c r="AJ100">
        <v>76.423000000000002</v>
      </c>
      <c r="AK100">
        <v>78.313000000000002</v>
      </c>
      <c r="AL100">
        <v>83.106999999999999</v>
      </c>
      <c r="AM100">
        <v>91.001000000000005</v>
      </c>
      <c r="AN100">
        <v>91.578000000000003</v>
      </c>
      <c r="AO100">
        <v>98.019000000000005</v>
      </c>
      <c r="AP100">
        <v>87.305999999999997</v>
      </c>
      <c r="AQ100">
        <v>78.284999999999997</v>
      </c>
      <c r="AR100">
        <v>77.191999999999993</v>
      </c>
      <c r="AS100">
        <v>66.293000000000006</v>
      </c>
      <c r="AT100">
        <v>65.281000000000006</v>
      </c>
      <c r="AU100">
        <v>66.14</v>
      </c>
      <c r="AV100">
        <v>58.255000000000003</v>
      </c>
      <c r="AW100">
        <v>58.645000000000003</v>
      </c>
      <c r="AX100">
        <v>58.402999999999999</v>
      </c>
      <c r="AY100">
        <v>58.856999999999999</v>
      </c>
      <c r="AZ100">
        <v>59.920999999999999</v>
      </c>
      <c r="BA100">
        <v>47.545000000000002</v>
      </c>
      <c r="BB100">
        <v>36.329000000000001</v>
      </c>
      <c r="BC100">
        <v>34.417999999999999</v>
      </c>
      <c r="BD100">
        <v>34.174999999999997</v>
      </c>
      <c r="BE100">
        <v>32.390999999999998</v>
      </c>
      <c r="BF100">
        <v>29.722999999999999</v>
      </c>
      <c r="BG100">
        <v>30.062999999999999</v>
      </c>
      <c r="BH100">
        <v>30.393000000000001</v>
      </c>
      <c r="BI100">
        <v>39.872999999999998</v>
      </c>
      <c r="BJ100">
        <v>96.453000000000003</v>
      </c>
      <c r="BK100">
        <v>98.367999999999995</v>
      </c>
      <c r="BL100">
        <v>79.582999999999998</v>
      </c>
      <c r="BM100">
        <v>65.406000000000006</v>
      </c>
      <c r="BN100">
        <v>63.326000000000001</v>
      </c>
      <c r="BO100">
        <v>52.423999999999999</v>
      </c>
      <c r="BP100">
        <v>45.115000000000002</v>
      </c>
      <c r="BQ100">
        <v>42.85</v>
      </c>
      <c r="BR100">
        <v>33.131</v>
      </c>
      <c r="BS100">
        <v>34.81</v>
      </c>
      <c r="BT100">
        <v>34.457999999999998</v>
      </c>
      <c r="BU100">
        <v>38.768000000000001</v>
      </c>
      <c r="BV100">
        <v>41.316000000000003</v>
      </c>
      <c r="BW100">
        <v>44.777000000000001</v>
      </c>
      <c r="BX100">
        <v>56.832000000000001</v>
      </c>
      <c r="BY100">
        <v>58.564999999999998</v>
      </c>
      <c r="BZ100">
        <v>82.176000000000002</v>
      </c>
      <c r="CA100">
        <v>145.66</v>
      </c>
      <c r="CB100">
        <v>162.30799999999999</v>
      </c>
      <c r="CC100">
        <v>161.47399999999999</v>
      </c>
      <c r="CD100">
        <v>157.60900000000001</v>
      </c>
      <c r="CE100">
        <v>150.06</v>
      </c>
      <c r="CF100">
        <v>161.48500000000001</v>
      </c>
      <c r="CG100">
        <v>166.08199999999999</v>
      </c>
      <c r="CH100">
        <v>163.31100000000001</v>
      </c>
      <c r="CI100">
        <v>161.898</v>
      </c>
      <c r="CJ100">
        <v>161.46899999999999</v>
      </c>
      <c r="CK100">
        <v>160.12</v>
      </c>
      <c r="CL100">
        <v>181.751</v>
      </c>
      <c r="CM100">
        <v>176.86699999999999</v>
      </c>
      <c r="CN100">
        <v>176.69499999999999</v>
      </c>
      <c r="CO100">
        <v>175.43700000000001</v>
      </c>
      <c r="CP100">
        <v>185.45</v>
      </c>
      <c r="CQ100">
        <v>183.58199999999999</v>
      </c>
      <c r="CR100">
        <v>182.53299999999999</v>
      </c>
      <c r="CS100">
        <v>182.36099999999999</v>
      </c>
      <c r="CT100" s="27">
        <v>9655.1900000000041</v>
      </c>
    </row>
    <row r="101" spans="1:98" ht="15" x14ac:dyDescent="0.25">
      <c r="A101" s="13">
        <v>45756</v>
      </c>
      <c r="B101">
        <v>158.55699999999999</v>
      </c>
      <c r="C101">
        <v>154.27500000000001</v>
      </c>
      <c r="D101">
        <v>150.22300000000001</v>
      </c>
      <c r="E101">
        <v>143.26599999999999</v>
      </c>
      <c r="F101">
        <v>130.822</v>
      </c>
      <c r="G101">
        <v>128.352</v>
      </c>
      <c r="H101">
        <v>115.015</v>
      </c>
      <c r="I101">
        <v>113.919</v>
      </c>
      <c r="J101">
        <v>113.203</v>
      </c>
      <c r="K101">
        <v>113.077</v>
      </c>
      <c r="L101">
        <v>112.755</v>
      </c>
      <c r="M101">
        <v>113.111</v>
      </c>
      <c r="N101">
        <v>113.13</v>
      </c>
      <c r="O101">
        <v>116.151</v>
      </c>
      <c r="P101">
        <v>126.01900000000001</v>
      </c>
      <c r="Q101">
        <v>126.363</v>
      </c>
      <c r="R101">
        <v>125.795</v>
      </c>
      <c r="S101">
        <v>125.53100000000001</v>
      </c>
      <c r="T101">
        <v>125.16500000000001</v>
      </c>
      <c r="U101">
        <v>139.34200000000001</v>
      </c>
      <c r="V101">
        <v>192.827</v>
      </c>
      <c r="W101">
        <v>180.25399999999999</v>
      </c>
      <c r="X101">
        <v>153.96100000000001</v>
      </c>
      <c r="Y101">
        <v>147.93600000000001</v>
      </c>
      <c r="Z101">
        <v>100.89100000000001</v>
      </c>
      <c r="AA101">
        <v>66.69</v>
      </c>
      <c r="AB101">
        <v>64.325000000000003</v>
      </c>
      <c r="AC101">
        <v>62.545000000000002</v>
      </c>
      <c r="AD101">
        <v>61.195</v>
      </c>
      <c r="AE101">
        <v>61.094000000000001</v>
      </c>
      <c r="AF101">
        <v>57.000999999999998</v>
      </c>
      <c r="AG101">
        <v>61.313000000000002</v>
      </c>
      <c r="AH101">
        <v>63.298000000000002</v>
      </c>
      <c r="AI101">
        <v>57.354999999999997</v>
      </c>
      <c r="AJ101">
        <v>63.933</v>
      </c>
      <c r="AK101">
        <v>60.787999999999997</v>
      </c>
      <c r="AL101">
        <v>66.454999999999998</v>
      </c>
      <c r="AM101">
        <v>64.680999999999997</v>
      </c>
      <c r="AN101">
        <v>76.134</v>
      </c>
      <c r="AO101">
        <v>76.960999999999999</v>
      </c>
      <c r="AP101">
        <v>77.063000000000002</v>
      </c>
      <c r="AQ101">
        <v>80.248000000000005</v>
      </c>
      <c r="AR101">
        <v>80.819999999999993</v>
      </c>
      <c r="AS101">
        <v>74.853999999999999</v>
      </c>
      <c r="AT101">
        <v>75.822999999999993</v>
      </c>
      <c r="AU101">
        <v>76.578999999999994</v>
      </c>
      <c r="AV101">
        <v>77.741</v>
      </c>
      <c r="AW101">
        <v>77.652000000000001</v>
      </c>
      <c r="AX101">
        <v>67.094999999999999</v>
      </c>
      <c r="AY101">
        <v>63.51</v>
      </c>
      <c r="AZ101">
        <v>64.042000000000002</v>
      </c>
      <c r="BA101">
        <v>55.261000000000003</v>
      </c>
      <c r="BB101">
        <v>55.335999999999999</v>
      </c>
      <c r="BC101">
        <v>55.093000000000004</v>
      </c>
      <c r="BD101">
        <v>54.829000000000001</v>
      </c>
      <c r="BE101">
        <v>51.517000000000003</v>
      </c>
      <c r="BF101">
        <v>28.643999999999998</v>
      </c>
      <c r="BG101">
        <v>28.251000000000001</v>
      </c>
      <c r="BH101">
        <v>26.158000000000001</v>
      </c>
      <c r="BI101">
        <v>26.202999999999999</v>
      </c>
      <c r="BJ101">
        <v>97.256</v>
      </c>
      <c r="BK101">
        <v>72.066000000000003</v>
      </c>
      <c r="BL101">
        <v>70.92</v>
      </c>
      <c r="BM101">
        <v>60.405000000000001</v>
      </c>
      <c r="BN101">
        <v>43.527000000000001</v>
      </c>
      <c r="BO101">
        <v>44.103000000000002</v>
      </c>
      <c r="BP101">
        <v>44.387</v>
      </c>
      <c r="BQ101">
        <v>43.265999999999998</v>
      </c>
      <c r="BR101">
        <v>26.196999999999999</v>
      </c>
      <c r="BS101">
        <v>25.701000000000001</v>
      </c>
      <c r="BT101">
        <v>27.460999999999999</v>
      </c>
      <c r="BU101">
        <v>29.25</v>
      </c>
      <c r="BV101">
        <v>31.5</v>
      </c>
      <c r="BW101">
        <v>36.338000000000001</v>
      </c>
      <c r="BX101">
        <v>41.906999999999996</v>
      </c>
      <c r="BY101">
        <v>53.726999999999997</v>
      </c>
      <c r="BZ101">
        <v>93.751999999999995</v>
      </c>
      <c r="CA101">
        <v>161.161</v>
      </c>
      <c r="CB101">
        <v>183.64</v>
      </c>
      <c r="CC101">
        <v>182.392</v>
      </c>
      <c r="CD101">
        <v>181.57300000000001</v>
      </c>
      <c r="CE101">
        <v>183.76300000000001</v>
      </c>
      <c r="CF101">
        <v>188.423</v>
      </c>
      <c r="CG101">
        <v>177.31899999999999</v>
      </c>
      <c r="CH101">
        <v>176.48599999999999</v>
      </c>
      <c r="CI101">
        <v>173.39699999999999</v>
      </c>
      <c r="CJ101">
        <v>172.76</v>
      </c>
      <c r="CK101">
        <v>170.34399999999999</v>
      </c>
      <c r="CL101">
        <v>180.95599999999999</v>
      </c>
      <c r="CM101">
        <v>179.245</v>
      </c>
      <c r="CN101">
        <v>177.77600000000001</v>
      </c>
      <c r="CO101">
        <v>177.179</v>
      </c>
      <c r="CP101">
        <v>189.904</v>
      </c>
      <c r="CQ101">
        <v>188.833</v>
      </c>
      <c r="CR101">
        <v>186.22900000000001</v>
      </c>
      <c r="CS101">
        <v>177.16200000000001</v>
      </c>
      <c r="CT101" s="27">
        <v>9730.7320000000036</v>
      </c>
    </row>
    <row r="102" spans="1:98" ht="15" x14ac:dyDescent="0.25">
      <c r="A102" s="13">
        <v>45757</v>
      </c>
      <c r="B102">
        <v>158.88300000000001</v>
      </c>
      <c r="C102">
        <v>158.191</v>
      </c>
      <c r="D102">
        <v>156.113</v>
      </c>
      <c r="E102">
        <v>143.25800000000001</v>
      </c>
      <c r="F102">
        <v>134.53800000000001</v>
      </c>
      <c r="G102">
        <v>119.83799999999999</v>
      </c>
      <c r="H102">
        <v>119.867</v>
      </c>
      <c r="I102">
        <v>119.416</v>
      </c>
      <c r="J102">
        <v>119.575</v>
      </c>
      <c r="K102">
        <v>118.955</v>
      </c>
      <c r="L102">
        <v>118.809</v>
      </c>
      <c r="M102">
        <v>119.239</v>
      </c>
      <c r="N102">
        <v>119.10299999999999</v>
      </c>
      <c r="O102">
        <v>121.208</v>
      </c>
      <c r="P102">
        <v>130.53899999999999</v>
      </c>
      <c r="Q102">
        <v>130.17400000000001</v>
      </c>
      <c r="R102">
        <v>130.22800000000001</v>
      </c>
      <c r="S102">
        <v>130.357</v>
      </c>
      <c r="T102">
        <v>132.851</v>
      </c>
      <c r="U102">
        <v>154.16399999999999</v>
      </c>
      <c r="V102">
        <v>198.66300000000001</v>
      </c>
      <c r="W102">
        <v>197.38</v>
      </c>
      <c r="X102">
        <v>171.179</v>
      </c>
      <c r="Y102">
        <v>167.90299999999999</v>
      </c>
      <c r="Z102">
        <v>103.658</v>
      </c>
      <c r="AA102">
        <v>67.978999999999999</v>
      </c>
      <c r="AB102">
        <v>62.189</v>
      </c>
      <c r="AC102">
        <v>58.762</v>
      </c>
      <c r="AD102">
        <v>64.013999999999996</v>
      </c>
      <c r="AE102">
        <v>61.866999999999997</v>
      </c>
      <c r="AF102">
        <v>58.845999999999997</v>
      </c>
      <c r="AG102">
        <v>54.389000000000003</v>
      </c>
      <c r="AH102">
        <v>56.148000000000003</v>
      </c>
      <c r="AI102">
        <v>50.381999999999998</v>
      </c>
      <c r="AJ102">
        <v>49.530999999999999</v>
      </c>
      <c r="AK102">
        <v>49.165999999999997</v>
      </c>
      <c r="AL102">
        <v>62.262</v>
      </c>
      <c r="AM102">
        <v>64.358999999999995</v>
      </c>
      <c r="AN102">
        <v>73.183000000000007</v>
      </c>
      <c r="AO102">
        <v>65.069999999999993</v>
      </c>
      <c r="AP102">
        <v>62.691000000000003</v>
      </c>
      <c r="AQ102">
        <v>63.27</v>
      </c>
      <c r="AR102">
        <v>60.71</v>
      </c>
      <c r="AS102">
        <v>55.104999999999997</v>
      </c>
      <c r="AT102">
        <v>41.433999999999997</v>
      </c>
      <c r="AU102">
        <v>47.633000000000003</v>
      </c>
      <c r="AV102">
        <v>37.353000000000002</v>
      </c>
      <c r="AW102">
        <v>68.942999999999998</v>
      </c>
      <c r="AX102">
        <v>40.816000000000003</v>
      </c>
      <c r="AY102">
        <v>41.488999999999997</v>
      </c>
      <c r="AZ102">
        <v>40.767000000000003</v>
      </c>
      <c r="BA102">
        <v>40.575000000000003</v>
      </c>
      <c r="BB102">
        <v>45.249000000000002</v>
      </c>
      <c r="BC102">
        <v>51.844999999999999</v>
      </c>
      <c r="BD102">
        <v>43.514000000000003</v>
      </c>
      <c r="BE102">
        <v>36.546999999999997</v>
      </c>
      <c r="BF102">
        <v>48.866</v>
      </c>
      <c r="BG102">
        <v>50.189</v>
      </c>
      <c r="BH102">
        <v>48.780999999999999</v>
      </c>
      <c r="BI102">
        <v>49.148000000000003</v>
      </c>
      <c r="BJ102">
        <v>89.503</v>
      </c>
      <c r="BK102">
        <v>88.177999999999997</v>
      </c>
      <c r="BL102">
        <v>74.927999999999997</v>
      </c>
      <c r="BM102">
        <v>66.620999999999995</v>
      </c>
      <c r="BN102">
        <v>56.598999999999997</v>
      </c>
      <c r="BO102">
        <v>29.42</v>
      </c>
      <c r="BP102">
        <v>24.774000000000001</v>
      </c>
      <c r="BQ102">
        <v>24.367000000000001</v>
      </c>
      <c r="BR102">
        <v>24.75</v>
      </c>
      <c r="BS102">
        <v>25.428000000000001</v>
      </c>
      <c r="BT102">
        <v>25.167999999999999</v>
      </c>
      <c r="BU102">
        <v>23.82</v>
      </c>
      <c r="BV102">
        <v>25.19</v>
      </c>
      <c r="BW102">
        <v>28.036000000000001</v>
      </c>
      <c r="BX102">
        <v>40.673000000000002</v>
      </c>
      <c r="BY102">
        <v>55.487000000000002</v>
      </c>
      <c r="BZ102">
        <v>82.566000000000003</v>
      </c>
      <c r="CA102">
        <v>150.18</v>
      </c>
      <c r="CB102">
        <v>177.99299999999999</v>
      </c>
      <c r="CC102">
        <v>176.16800000000001</v>
      </c>
      <c r="CD102">
        <v>176.65</v>
      </c>
      <c r="CE102">
        <v>172.875</v>
      </c>
      <c r="CF102">
        <v>179.523</v>
      </c>
      <c r="CG102">
        <v>184.547</v>
      </c>
      <c r="CH102">
        <v>200.506</v>
      </c>
      <c r="CI102">
        <v>199.53399999999999</v>
      </c>
      <c r="CJ102">
        <v>197.613</v>
      </c>
      <c r="CK102">
        <v>192.59299999999999</v>
      </c>
      <c r="CL102">
        <v>181.90100000000001</v>
      </c>
      <c r="CM102">
        <v>182.20400000000001</v>
      </c>
      <c r="CN102">
        <v>180.77199999999999</v>
      </c>
      <c r="CO102">
        <v>182.768</v>
      </c>
      <c r="CP102">
        <v>206.495</v>
      </c>
      <c r="CQ102">
        <v>194.81200000000001</v>
      </c>
      <c r="CR102">
        <v>172.56200000000001</v>
      </c>
      <c r="CS102">
        <v>164.941</v>
      </c>
      <c r="CT102" s="27">
        <v>9607.3060000000005</v>
      </c>
    </row>
    <row r="103" spans="1:98" ht="15" x14ac:dyDescent="0.25">
      <c r="A103" s="13">
        <v>45758</v>
      </c>
      <c r="B103">
        <v>142.14400000000001</v>
      </c>
      <c r="C103">
        <v>135.04</v>
      </c>
      <c r="D103">
        <v>134.68299999999999</v>
      </c>
      <c r="E103">
        <v>134.82499999999999</v>
      </c>
      <c r="F103">
        <v>134.54599999999999</v>
      </c>
      <c r="G103">
        <v>134.084</v>
      </c>
      <c r="H103">
        <v>123.51</v>
      </c>
      <c r="I103">
        <v>118.497</v>
      </c>
      <c r="J103">
        <v>118.247</v>
      </c>
      <c r="K103">
        <v>117.854</v>
      </c>
      <c r="L103">
        <v>117.843</v>
      </c>
      <c r="M103">
        <v>117.539</v>
      </c>
      <c r="N103">
        <v>116.395</v>
      </c>
      <c r="O103">
        <v>117.89</v>
      </c>
      <c r="P103">
        <v>126.15</v>
      </c>
      <c r="Q103">
        <v>126.271</v>
      </c>
      <c r="R103">
        <v>126.11499999999999</v>
      </c>
      <c r="S103">
        <v>126.01300000000001</v>
      </c>
      <c r="T103">
        <v>126.28400000000001</v>
      </c>
      <c r="U103">
        <v>142.80799999999999</v>
      </c>
      <c r="V103">
        <v>194.12799999999999</v>
      </c>
      <c r="W103">
        <v>191.62899999999999</v>
      </c>
      <c r="X103">
        <v>179.71100000000001</v>
      </c>
      <c r="Y103">
        <v>146.114</v>
      </c>
      <c r="Z103">
        <v>90.099000000000004</v>
      </c>
      <c r="AA103">
        <v>61.319000000000003</v>
      </c>
      <c r="AB103">
        <v>57.2</v>
      </c>
      <c r="AC103">
        <v>55.366</v>
      </c>
      <c r="AD103">
        <v>50.008000000000003</v>
      </c>
      <c r="AE103">
        <v>41.287999999999997</v>
      </c>
      <c r="AF103">
        <v>42.542000000000002</v>
      </c>
      <c r="AG103">
        <v>43.313000000000002</v>
      </c>
      <c r="AH103">
        <v>43.241</v>
      </c>
      <c r="AI103">
        <v>43.204000000000001</v>
      </c>
      <c r="AJ103">
        <v>32.063000000000002</v>
      </c>
      <c r="AK103">
        <v>18.2</v>
      </c>
      <c r="AL103">
        <v>18.391999999999999</v>
      </c>
      <c r="AM103">
        <v>22.422999999999998</v>
      </c>
      <c r="AN103">
        <v>32</v>
      </c>
      <c r="AO103">
        <v>32.383000000000003</v>
      </c>
      <c r="AP103">
        <v>45.009</v>
      </c>
      <c r="AQ103">
        <v>45.281999999999996</v>
      </c>
      <c r="AR103">
        <v>42.079000000000001</v>
      </c>
      <c r="AS103">
        <v>60.262</v>
      </c>
      <c r="AT103">
        <v>68.805999999999997</v>
      </c>
      <c r="AU103">
        <v>68.641999999999996</v>
      </c>
      <c r="AV103">
        <v>72.19</v>
      </c>
      <c r="AW103">
        <v>73.734999999999999</v>
      </c>
      <c r="AX103">
        <v>72.617000000000004</v>
      </c>
      <c r="AY103">
        <v>73.519000000000005</v>
      </c>
      <c r="AZ103">
        <v>71.885999999999996</v>
      </c>
      <c r="BA103">
        <v>53.844999999999999</v>
      </c>
      <c r="BB103">
        <v>39.155000000000001</v>
      </c>
      <c r="BC103">
        <v>35.444000000000003</v>
      </c>
      <c r="BD103">
        <v>35.229999999999997</v>
      </c>
      <c r="BE103">
        <v>26.292999999999999</v>
      </c>
      <c r="BF103">
        <v>19.927</v>
      </c>
      <c r="BG103">
        <v>19.989000000000001</v>
      </c>
      <c r="BH103">
        <v>19.867999999999999</v>
      </c>
      <c r="BI103">
        <v>19.437000000000001</v>
      </c>
      <c r="BJ103">
        <v>88.325999999999993</v>
      </c>
      <c r="BK103">
        <v>89.885000000000005</v>
      </c>
      <c r="BL103">
        <v>84.594999999999999</v>
      </c>
      <c r="BM103">
        <v>72.733999999999995</v>
      </c>
      <c r="BN103">
        <v>36.218000000000004</v>
      </c>
      <c r="BO103">
        <v>27.294</v>
      </c>
      <c r="BP103">
        <v>22.747</v>
      </c>
      <c r="BQ103">
        <v>23.434000000000001</v>
      </c>
      <c r="BR103">
        <v>22.847000000000001</v>
      </c>
      <c r="BS103">
        <v>22.927</v>
      </c>
      <c r="BT103">
        <v>23.484000000000002</v>
      </c>
      <c r="BU103">
        <v>23.48</v>
      </c>
      <c r="BV103">
        <v>23.123999999999999</v>
      </c>
      <c r="BW103">
        <v>23.061</v>
      </c>
      <c r="BX103">
        <v>24.914999999999999</v>
      </c>
      <c r="BY103">
        <v>27.045000000000002</v>
      </c>
      <c r="BZ103">
        <v>50.396000000000001</v>
      </c>
      <c r="CA103">
        <v>127.358</v>
      </c>
      <c r="CB103">
        <v>176.99</v>
      </c>
      <c r="CC103">
        <v>183.20500000000001</v>
      </c>
      <c r="CD103">
        <v>195.31299999999999</v>
      </c>
      <c r="CE103">
        <v>194.39099999999999</v>
      </c>
      <c r="CF103">
        <v>193.952</v>
      </c>
      <c r="CG103">
        <v>193.33600000000001</v>
      </c>
      <c r="CH103">
        <v>187.92500000000001</v>
      </c>
      <c r="CI103">
        <v>174.29599999999999</v>
      </c>
      <c r="CJ103">
        <v>167.11699999999999</v>
      </c>
      <c r="CK103">
        <v>165.95500000000001</v>
      </c>
      <c r="CL103">
        <v>166.00399999999999</v>
      </c>
      <c r="CM103">
        <v>165.49199999999999</v>
      </c>
      <c r="CN103">
        <v>164.041</v>
      </c>
      <c r="CO103">
        <v>150.65600000000001</v>
      </c>
      <c r="CP103">
        <v>189.404</v>
      </c>
      <c r="CQ103">
        <v>183.251</v>
      </c>
      <c r="CR103">
        <v>168.44800000000001</v>
      </c>
      <c r="CS103">
        <v>162.45500000000001</v>
      </c>
      <c r="CT103" s="27">
        <v>8890.6769999999997</v>
      </c>
    </row>
    <row r="104" spans="1:98" ht="15" x14ac:dyDescent="0.25">
      <c r="A104" s="13">
        <v>45759</v>
      </c>
      <c r="B104">
        <v>159.39599999999999</v>
      </c>
      <c r="C104">
        <v>159.15299999999999</v>
      </c>
      <c r="D104">
        <v>158.958</v>
      </c>
      <c r="E104">
        <v>158.64099999999999</v>
      </c>
      <c r="F104">
        <v>157.809</v>
      </c>
      <c r="G104">
        <v>126.968</v>
      </c>
      <c r="H104">
        <v>117.34399999999999</v>
      </c>
      <c r="I104">
        <v>117.536</v>
      </c>
      <c r="J104">
        <v>117.57</v>
      </c>
      <c r="K104">
        <v>116.68600000000001</v>
      </c>
      <c r="L104">
        <v>116.46899999999999</v>
      </c>
      <c r="M104">
        <v>117.024</v>
      </c>
      <c r="N104">
        <v>116.724</v>
      </c>
      <c r="O104">
        <v>119.22199999999999</v>
      </c>
      <c r="P104">
        <v>128.72800000000001</v>
      </c>
      <c r="Q104">
        <v>128.58500000000001</v>
      </c>
      <c r="R104">
        <v>128.346</v>
      </c>
      <c r="S104">
        <v>127.905</v>
      </c>
      <c r="T104">
        <v>127.85</v>
      </c>
      <c r="U104">
        <v>128.245</v>
      </c>
      <c r="V104">
        <v>192.30500000000001</v>
      </c>
      <c r="W104">
        <v>188.047</v>
      </c>
      <c r="X104">
        <v>176.84800000000001</v>
      </c>
      <c r="Y104">
        <v>139.45099999999999</v>
      </c>
      <c r="Z104">
        <v>75.620999999999995</v>
      </c>
      <c r="AA104">
        <v>48.591000000000001</v>
      </c>
      <c r="AB104">
        <v>46.095999999999997</v>
      </c>
      <c r="AC104">
        <v>44.167999999999999</v>
      </c>
      <c r="AD104">
        <v>41.472999999999999</v>
      </c>
      <c r="AE104">
        <v>18.068000000000001</v>
      </c>
      <c r="AF104">
        <v>17.379000000000001</v>
      </c>
      <c r="AG104">
        <v>18.285</v>
      </c>
      <c r="AH104">
        <v>17.923999999999999</v>
      </c>
      <c r="AI104">
        <v>17.518999999999998</v>
      </c>
      <c r="AJ104">
        <v>17.536000000000001</v>
      </c>
      <c r="AK104">
        <v>17.565000000000001</v>
      </c>
      <c r="AL104">
        <v>17.221</v>
      </c>
      <c r="AM104">
        <v>20.132000000000001</v>
      </c>
      <c r="AN104">
        <v>29.184999999999999</v>
      </c>
      <c r="AO104">
        <v>30.582000000000001</v>
      </c>
      <c r="AP104">
        <v>29.888999999999999</v>
      </c>
      <c r="AQ104">
        <v>43.350999999999999</v>
      </c>
      <c r="AR104">
        <v>55.758000000000003</v>
      </c>
      <c r="AS104">
        <v>49.91</v>
      </c>
      <c r="AT104">
        <v>51.012</v>
      </c>
      <c r="AU104">
        <v>58.524999999999999</v>
      </c>
      <c r="AV104">
        <v>68.802000000000007</v>
      </c>
      <c r="AW104">
        <v>68.481999999999999</v>
      </c>
      <c r="AX104">
        <v>68.744</v>
      </c>
      <c r="AY104">
        <v>68.570999999999998</v>
      </c>
      <c r="AZ104">
        <v>56.332999999999998</v>
      </c>
      <c r="BA104">
        <v>45.570999999999998</v>
      </c>
      <c r="BB104">
        <v>44.756</v>
      </c>
      <c r="BC104">
        <v>22.007000000000001</v>
      </c>
      <c r="BD104">
        <v>21.59</v>
      </c>
      <c r="BE104">
        <v>18.957999999999998</v>
      </c>
      <c r="BF104">
        <v>18.701000000000001</v>
      </c>
      <c r="BG104">
        <v>18.974</v>
      </c>
      <c r="BH104">
        <v>18.167999999999999</v>
      </c>
      <c r="BI104">
        <v>17.991</v>
      </c>
      <c r="BJ104">
        <v>84.400999999999996</v>
      </c>
      <c r="BK104">
        <v>87.024000000000001</v>
      </c>
      <c r="BL104">
        <v>86.457999999999998</v>
      </c>
      <c r="BM104">
        <v>75.763999999999996</v>
      </c>
      <c r="BN104">
        <v>49.485999999999997</v>
      </c>
      <c r="BO104">
        <v>38.252000000000002</v>
      </c>
      <c r="BP104">
        <v>38.512</v>
      </c>
      <c r="BQ104">
        <v>38.371000000000002</v>
      </c>
      <c r="BR104">
        <v>39.043999999999997</v>
      </c>
      <c r="BS104">
        <v>38.56</v>
      </c>
      <c r="BT104">
        <v>39.654000000000003</v>
      </c>
      <c r="BU104">
        <v>38.837000000000003</v>
      </c>
      <c r="BV104">
        <v>37.914999999999999</v>
      </c>
      <c r="BW104">
        <v>20.529</v>
      </c>
      <c r="BX104">
        <v>21.417000000000002</v>
      </c>
      <c r="BY104">
        <v>23.279</v>
      </c>
      <c r="BZ104">
        <v>44.798000000000002</v>
      </c>
      <c r="CA104">
        <v>115.495</v>
      </c>
      <c r="CB104">
        <v>174.68199999999999</v>
      </c>
      <c r="CC104">
        <v>186.916</v>
      </c>
      <c r="CD104">
        <v>192.72900000000001</v>
      </c>
      <c r="CE104">
        <v>192.619</v>
      </c>
      <c r="CF104">
        <v>186.846</v>
      </c>
      <c r="CG104">
        <v>189.809</v>
      </c>
      <c r="CH104">
        <v>169.65700000000001</v>
      </c>
      <c r="CI104">
        <v>163.90299999999999</v>
      </c>
      <c r="CJ104">
        <v>166.29300000000001</v>
      </c>
      <c r="CK104">
        <v>166.167</v>
      </c>
      <c r="CL104">
        <v>167.935</v>
      </c>
      <c r="CM104">
        <v>168.21199999999999</v>
      </c>
      <c r="CN104">
        <v>167.06399999999999</v>
      </c>
      <c r="CO104">
        <v>166.416</v>
      </c>
      <c r="CP104">
        <v>201.779</v>
      </c>
      <c r="CQ104">
        <v>200.46600000000001</v>
      </c>
      <c r="CR104">
        <v>182.25399999999999</v>
      </c>
      <c r="CS104">
        <v>163.77500000000001</v>
      </c>
      <c r="CT104" s="27">
        <v>8774.5660000000007</v>
      </c>
    </row>
    <row r="105" spans="1:98" ht="15" x14ac:dyDescent="0.25">
      <c r="A105" s="13">
        <v>45760</v>
      </c>
      <c r="B105">
        <v>161.04300000000001</v>
      </c>
      <c r="C105">
        <v>152.56</v>
      </c>
      <c r="D105">
        <v>142.59299999999999</v>
      </c>
      <c r="E105">
        <v>141.98599999999999</v>
      </c>
      <c r="F105">
        <v>141.72399999999999</v>
      </c>
      <c r="G105">
        <v>141.82400000000001</v>
      </c>
      <c r="H105">
        <v>141.34200000000001</v>
      </c>
      <c r="I105">
        <v>141.06100000000001</v>
      </c>
      <c r="J105">
        <v>125.532</v>
      </c>
      <c r="K105">
        <v>116.255</v>
      </c>
      <c r="L105">
        <v>117.047</v>
      </c>
      <c r="M105">
        <v>116.41200000000001</v>
      </c>
      <c r="N105">
        <v>116.629</v>
      </c>
      <c r="O105">
        <v>119.039</v>
      </c>
      <c r="P105">
        <v>127.762</v>
      </c>
      <c r="Q105">
        <v>127.754</v>
      </c>
      <c r="R105">
        <v>128.04</v>
      </c>
      <c r="S105">
        <v>127.774</v>
      </c>
      <c r="T105">
        <v>127.46299999999999</v>
      </c>
      <c r="U105">
        <v>116.352</v>
      </c>
      <c r="V105">
        <v>174.74700000000001</v>
      </c>
      <c r="W105">
        <v>182.249</v>
      </c>
      <c r="X105">
        <v>181.863</v>
      </c>
      <c r="Y105">
        <v>147.95699999999999</v>
      </c>
      <c r="Z105">
        <v>82.516999999999996</v>
      </c>
      <c r="AA105">
        <v>44.514000000000003</v>
      </c>
      <c r="AB105">
        <v>18.902999999999999</v>
      </c>
      <c r="AC105">
        <v>18.396000000000001</v>
      </c>
      <c r="AD105">
        <v>19.193000000000001</v>
      </c>
      <c r="AE105">
        <v>17.779</v>
      </c>
      <c r="AF105">
        <v>16.777000000000001</v>
      </c>
      <c r="AG105">
        <v>16.626000000000001</v>
      </c>
      <c r="AH105">
        <v>16.707999999999998</v>
      </c>
      <c r="AI105">
        <v>17.114999999999998</v>
      </c>
      <c r="AJ105">
        <v>17.151</v>
      </c>
      <c r="AK105">
        <v>16.734000000000002</v>
      </c>
      <c r="AL105">
        <v>17.785</v>
      </c>
      <c r="AM105">
        <v>19.527000000000001</v>
      </c>
      <c r="AN105">
        <v>30.227</v>
      </c>
      <c r="AO105">
        <v>29.864999999999998</v>
      </c>
      <c r="AP105">
        <v>30.190999999999999</v>
      </c>
      <c r="AQ105">
        <v>42.070999999999998</v>
      </c>
      <c r="AR105">
        <v>43.968000000000004</v>
      </c>
      <c r="AS105">
        <v>49.963999999999999</v>
      </c>
      <c r="AT105">
        <v>55.954000000000001</v>
      </c>
      <c r="AU105">
        <v>54.798999999999999</v>
      </c>
      <c r="AV105">
        <v>56.192</v>
      </c>
      <c r="AW105">
        <v>58.548999999999999</v>
      </c>
      <c r="AX105">
        <v>56.298000000000002</v>
      </c>
      <c r="AY105">
        <v>55.817999999999998</v>
      </c>
      <c r="AZ105">
        <v>54.945</v>
      </c>
      <c r="BA105">
        <v>51.116999999999997</v>
      </c>
      <c r="BB105">
        <v>31.983000000000001</v>
      </c>
      <c r="BC105">
        <v>30.657</v>
      </c>
      <c r="BD105">
        <v>31.189</v>
      </c>
      <c r="BE105">
        <v>31.053999999999998</v>
      </c>
      <c r="BF105">
        <v>21.562999999999999</v>
      </c>
      <c r="BG105">
        <v>21.102</v>
      </c>
      <c r="BH105">
        <v>21.552</v>
      </c>
      <c r="BI105">
        <v>20.72</v>
      </c>
      <c r="BJ105">
        <v>88.257999999999996</v>
      </c>
      <c r="BK105">
        <v>81.837000000000003</v>
      </c>
      <c r="BL105">
        <v>64.19</v>
      </c>
      <c r="BM105">
        <v>37.472999999999999</v>
      </c>
      <c r="BN105">
        <v>37.411999999999999</v>
      </c>
      <c r="BO105">
        <v>34.75</v>
      </c>
      <c r="BP105">
        <v>35.439</v>
      </c>
      <c r="BQ105">
        <v>31.103000000000002</v>
      </c>
      <c r="BR105">
        <v>17.911999999999999</v>
      </c>
      <c r="BS105">
        <v>17.603999999999999</v>
      </c>
      <c r="BT105">
        <v>18.724</v>
      </c>
      <c r="BU105">
        <v>19.72</v>
      </c>
      <c r="BV105">
        <v>19.811</v>
      </c>
      <c r="BW105">
        <v>21.213000000000001</v>
      </c>
      <c r="BX105">
        <v>25.352</v>
      </c>
      <c r="BY105">
        <v>30.777000000000001</v>
      </c>
      <c r="BZ105">
        <v>52.588000000000001</v>
      </c>
      <c r="CA105">
        <v>116.14400000000001</v>
      </c>
      <c r="CB105">
        <v>150.45400000000001</v>
      </c>
      <c r="CC105">
        <v>149.76400000000001</v>
      </c>
      <c r="CD105">
        <v>144.83600000000001</v>
      </c>
      <c r="CE105">
        <v>142.65700000000001</v>
      </c>
      <c r="CF105">
        <v>155.89400000000001</v>
      </c>
      <c r="CG105">
        <v>155.768</v>
      </c>
      <c r="CH105">
        <v>155.86099999999999</v>
      </c>
      <c r="CI105">
        <v>158.37799999999999</v>
      </c>
      <c r="CJ105">
        <v>157.21199999999999</v>
      </c>
      <c r="CK105">
        <v>158.06100000000001</v>
      </c>
      <c r="CL105">
        <v>172.137</v>
      </c>
      <c r="CM105">
        <v>179.89500000000001</v>
      </c>
      <c r="CN105">
        <v>179.13499999999999</v>
      </c>
      <c r="CO105">
        <v>178.47300000000001</v>
      </c>
      <c r="CP105">
        <v>189.779</v>
      </c>
      <c r="CQ105">
        <v>188.44499999999999</v>
      </c>
      <c r="CR105">
        <v>179.97800000000001</v>
      </c>
      <c r="CS105">
        <v>149.47900000000001</v>
      </c>
      <c r="CT105" s="27">
        <v>8233.0239999999994</v>
      </c>
    </row>
    <row r="106" spans="1:98" ht="15" x14ac:dyDescent="0.25">
      <c r="A106" s="13">
        <v>45761</v>
      </c>
      <c r="B106">
        <v>143.68799999999999</v>
      </c>
      <c r="C106">
        <v>142.78</v>
      </c>
      <c r="D106">
        <v>142.66499999999999</v>
      </c>
      <c r="E106">
        <v>142.721</v>
      </c>
      <c r="F106">
        <v>139.26900000000001</v>
      </c>
      <c r="G106">
        <v>138.988</v>
      </c>
      <c r="H106">
        <v>130.685</v>
      </c>
      <c r="I106">
        <v>130.90600000000001</v>
      </c>
      <c r="J106">
        <v>130.01900000000001</v>
      </c>
      <c r="K106">
        <v>128.977</v>
      </c>
      <c r="L106">
        <v>140.108</v>
      </c>
      <c r="M106">
        <v>154.19499999999999</v>
      </c>
      <c r="N106">
        <v>154.315</v>
      </c>
      <c r="O106">
        <v>153.69200000000001</v>
      </c>
      <c r="P106">
        <v>153.94900000000001</v>
      </c>
      <c r="Q106">
        <v>154.065</v>
      </c>
      <c r="R106">
        <v>154.244</v>
      </c>
      <c r="S106">
        <v>153.97</v>
      </c>
      <c r="T106">
        <v>154.58799999999999</v>
      </c>
      <c r="U106">
        <v>153.821</v>
      </c>
      <c r="V106">
        <v>196.791</v>
      </c>
      <c r="W106">
        <v>192.07900000000001</v>
      </c>
      <c r="X106">
        <v>165.102</v>
      </c>
      <c r="Y106">
        <v>137.363</v>
      </c>
      <c r="Z106">
        <v>74.528000000000006</v>
      </c>
      <c r="AA106">
        <v>51.218000000000004</v>
      </c>
      <c r="AB106">
        <v>50.682000000000002</v>
      </c>
      <c r="AC106">
        <v>49.398000000000003</v>
      </c>
      <c r="AD106">
        <v>30.806999999999999</v>
      </c>
      <c r="AE106">
        <v>25.952999999999999</v>
      </c>
      <c r="AF106">
        <v>23.192</v>
      </c>
      <c r="AG106">
        <v>21.666</v>
      </c>
      <c r="AH106">
        <v>20.710999999999999</v>
      </c>
      <c r="AI106">
        <v>20.998999999999999</v>
      </c>
      <c r="AJ106">
        <v>20.981000000000002</v>
      </c>
      <c r="AK106">
        <v>21.52</v>
      </c>
      <c r="AL106">
        <v>21.643000000000001</v>
      </c>
      <c r="AM106">
        <v>24.588999999999999</v>
      </c>
      <c r="AN106">
        <v>34.085999999999999</v>
      </c>
      <c r="AO106">
        <v>33.526000000000003</v>
      </c>
      <c r="AP106">
        <v>34.212000000000003</v>
      </c>
      <c r="AQ106">
        <v>42.485999999999997</v>
      </c>
      <c r="AR106">
        <v>65.692999999999998</v>
      </c>
      <c r="AS106">
        <v>69.738</v>
      </c>
      <c r="AT106">
        <v>68.132000000000005</v>
      </c>
      <c r="AU106">
        <v>68.316000000000003</v>
      </c>
      <c r="AV106">
        <v>68.742000000000004</v>
      </c>
      <c r="AW106">
        <v>61.921999999999997</v>
      </c>
      <c r="AX106">
        <v>56.113999999999997</v>
      </c>
      <c r="AY106">
        <v>56.122999999999998</v>
      </c>
      <c r="AZ106">
        <v>48.021000000000001</v>
      </c>
      <c r="BA106">
        <v>24.065999999999999</v>
      </c>
      <c r="BB106">
        <v>24.937999999999999</v>
      </c>
      <c r="BC106">
        <v>24.74</v>
      </c>
      <c r="BD106">
        <v>28.812999999999999</v>
      </c>
      <c r="BE106">
        <v>27.922999999999998</v>
      </c>
      <c r="BF106">
        <v>27.786000000000001</v>
      </c>
      <c r="BG106">
        <v>27.106999999999999</v>
      </c>
      <c r="BH106">
        <v>26.251999999999999</v>
      </c>
      <c r="BI106">
        <v>26.306000000000001</v>
      </c>
      <c r="BJ106">
        <v>94.034000000000006</v>
      </c>
      <c r="BK106">
        <v>95.263999999999996</v>
      </c>
      <c r="BL106">
        <v>84.102000000000004</v>
      </c>
      <c r="BM106">
        <v>45.890999999999998</v>
      </c>
      <c r="BN106">
        <v>45.790999999999997</v>
      </c>
      <c r="BO106">
        <v>42.195</v>
      </c>
      <c r="BP106">
        <v>41.597000000000001</v>
      </c>
      <c r="BQ106">
        <v>41.201999999999998</v>
      </c>
      <c r="BR106">
        <v>24.878</v>
      </c>
      <c r="BS106">
        <v>26.832999999999998</v>
      </c>
      <c r="BT106">
        <v>27.870999999999999</v>
      </c>
      <c r="BU106">
        <v>28.992999999999999</v>
      </c>
      <c r="BV106">
        <v>29.274000000000001</v>
      </c>
      <c r="BW106">
        <v>27.082999999999998</v>
      </c>
      <c r="BX106">
        <v>31.126000000000001</v>
      </c>
      <c r="BY106">
        <v>36.57</v>
      </c>
      <c r="BZ106">
        <v>55.052</v>
      </c>
      <c r="CA106">
        <v>158.75700000000001</v>
      </c>
      <c r="CB106">
        <v>210.50399999999999</v>
      </c>
      <c r="CC106">
        <v>209.24799999999999</v>
      </c>
      <c r="CD106">
        <v>211.46799999999999</v>
      </c>
      <c r="CE106">
        <v>210.995</v>
      </c>
      <c r="CF106">
        <v>176.45699999999999</v>
      </c>
      <c r="CG106">
        <v>159.38300000000001</v>
      </c>
      <c r="CH106">
        <v>159.80600000000001</v>
      </c>
      <c r="CI106">
        <v>162.261</v>
      </c>
      <c r="CJ106">
        <v>161.29499999999999</v>
      </c>
      <c r="CK106">
        <v>160.51300000000001</v>
      </c>
      <c r="CL106">
        <v>182.965</v>
      </c>
      <c r="CM106">
        <v>182.93600000000001</v>
      </c>
      <c r="CN106">
        <v>183.59100000000001</v>
      </c>
      <c r="CO106">
        <v>182.05600000000001</v>
      </c>
      <c r="CP106">
        <v>191.303</v>
      </c>
      <c r="CQ106">
        <v>188.36</v>
      </c>
      <c r="CR106">
        <v>184.49700000000001</v>
      </c>
      <c r="CS106">
        <v>171.273</v>
      </c>
      <c r="CT106" s="27">
        <v>9217.3329999999951</v>
      </c>
    </row>
    <row r="107" spans="1:98" ht="15" x14ac:dyDescent="0.25">
      <c r="A107" s="13">
        <v>45762</v>
      </c>
      <c r="B107">
        <v>147.39400000000001</v>
      </c>
      <c r="C107">
        <v>137.184</v>
      </c>
      <c r="D107">
        <v>134.173</v>
      </c>
      <c r="E107">
        <v>134.179</v>
      </c>
      <c r="F107">
        <v>119.524</v>
      </c>
      <c r="G107">
        <v>118.399</v>
      </c>
      <c r="H107">
        <v>118.364</v>
      </c>
      <c r="I107">
        <v>118.875</v>
      </c>
      <c r="J107">
        <v>118.596</v>
      </c>
      <c r="K107">
        <v>117.952</v>
      </c>
      <c r="L107">
        <v>118.07299999999999</v>
      </c>
      <c r="M107">
        <v>117.767</v>
      </c>
      <c r="N107">
        <v>117.724</v>
      </c>
      <c r="O107">
        <v>118.408</v>
      </c>
      <c r="P107">
        <v>126.871</v>
      </c>
      <c r="Q107">
        <v>126.92400000000001</v>
      </c>
      <c r="R107">
        <v>126.44</v>
      </c>
      <c r="S107">
        <v>126.459</v>
      </c>
      <c r="T107">
        <v>126.616</v>
      </c>
      <c r="U107">
        <v>141.44200000000001</v>
      </c>
      <c r="V107">
        <v>185.75299999999999</v>
      </c>
      <c r="W107">
        <v>192.691</v>
      </c>
      <c r="X107">
        <v>193.00700000000001</v>
      </c>
      <c r="Y107">
        <v>154.16300000000001</v>
      </c>
      <c r="Z107">
        <v>78.600999999999999</v>
      </c>
      <c r="AA107">
        <v>59.277000000000001</v>
      </c>
      <c r="AB107">
        <v>52.093000000000004</v>
      </c>
      <c r="AC107">
        <v>58.908000000000001</v>
      </c>
      <c r="AD107">
        <v>58.075000000000003</v>
      </c>
      <c r="AE107">
        <v>56.067999999999998</v>
      </c>
      <c r="AF107">
        <v>54.042000000000002</v>
      </c>
      <c r="AG107">
        <v>51.863999999999997</v>
      </c>
      <c r="AH107">
        <v>42.566000000000003</v>
      </c>
      <c r="AI107">
        <v>42.875999999999998</v>
      </c>
      <c r="AJ107">
        <v>43.134999999999998</v>
      </c>
      <c r="AK107">
        <v>44.045000000000002</v>
      </c>
      <c r="AL107">
        <v>43.204999999999998</v>
      </c>
      <c r="AM107">
        <v>46.921999999999997</v>
      </c>
      <c r="AN107">
        <v>56.314999999999998</v>
      </c>
      <c r="AO107">
        <v>54.601999999999997</v>
      </c>
      <c r="AP107">
        <v>50.603999999999999</v>
      </c>
      <c r="AQ107">
        <v>35.204999999999998</v>
      </c>
      <c r="AR107">
        <v>33.125</v>
      </c>
      <c r="AS107">
        <v>33.259</v>
      </c>
      <c r="AT107">
        <v>42.774000000000001</v>
      </c>
      <c r="AU107">
        <v>35.65</v>
      </c>
      <c r="AV107">
        <v>31.143999999999998</v>
      </c>
      <c r="AW107">
        <v>31.638999999999999</v>
      </c>
      <c r="AX107">
        <v>30.844999999999999</v>
      </c>
      <c r="AY107">
        <v>30.492999999999999</v>
      </c>
      <c r="AZ107">
        <v>30.164000000000001</v>
      </c>
      <c r="BA107">
        <v>19.353000000000002</v>
      </c>
      <c r="BB107">
        <v>19.202999999999999</v>
      </c>
      <c r="BC107">
        <v>19.032</v>
      </c>
      <c r="BD107">
        <v>19.523</v>
      </c>
      <c r="BE107">
        <v>18.763999999999999</v>
      </c>
      <c r="BF107">
        <v>21.137</v>
      </c>
      <c r="BG107">
        <v>21.337</v>
      </c>
      <c r="BH107">
        <v>21.326000000000001</v>
      </c>
      <c r="BI107">
        <v>20.806000000000001</v>
      </c>
      <c r="BJ107">
        <v>87.807000000000002</v>
      </c>
      <c r="BK107">
        <v>88.328999999999994</v>
      </c>
      <c r="BL107">
        <v>81.195999999999998</v>
      </c>
      <c r="BM107">
        <v>62.457000000000001</v>
      </c>
      <c r="BN107">
        <v>60.505000000000003</v>
      </c>
      <c r="BO107">
        <v>37.152000000000001</v>
      </c>
      <c r="BP107">
        <v>34.906999999999996</v>
      </c>
      <c r="BQ107">
        <v>26.867000000000001</v>
      </c>
      <c r="BR107">
        <v>24.777000000000001</v>
      </c>
      <c r="BS107">
        <v>26.32</v>
      </c>
      <c r="BT107">
        <v>27.356000000000002</v>
      </c>
      <c r="BU107">
        <v>27.123000000000001</v>
      </c>
      <c r="BV107">
        <v>26.695</v>
      </c>
      <c r="BW107">
        <v>23.431999999999999</v>
      </c>
      <c r="BX107">
        <v>25.995999999999999</v>
      </c>
      <c r="BY107">
        <v>33.225000000000001</v>
      </c>
      <c r="BZ107">
        <v>50.956000000000003</v>
      </c>
      <c r="CA107">
        <v>113.29600000000001</v>
      </c>
      <c r="CB107">
        <v>155.25</v>
      </c>
      <c r="CC107">
        <v>154.44800000000001</v>
      </c>
      <c r="CD107">
        <v>154.54</v>
      </c>
      <c r="CE107">
        <v>151.71799999999999</v>
      </c>
      <c r="CF107">
        <v>155.501</v>
      </c>
      <c r="CG107">
        <v>160.375</v>
      </c>
      <c r="CH107">
        <v>160.59700000000001</v>
      </c>
      <c r="CI107">
        <v>159.44499999999999</v>
      </c>
      <c r="CJ107">
        <v>159.208</v>
      </c>
      <c r="CK107">
        <v>156.148</v>
      </c>
      <c r="CL107">
        <v>177.49700000000001</v>
      </c>
      <c r="CM107">
        <v>178.11199999999999</v>
      </c>
      <c r="CN107">
        <v>176.99700000000001</v>
      </c>
      <c r="CO107">
        <v>177.94200000000001</v>
      </c>
      <c r="CP107">
        <v>190.12799999999999</v>
      </c>
      <c r="CQ107">
        <v>188.96700000000001</v>
      </c>
      <c r="CR107">
        <v>189.364</v>
      </c>
      <c r="CS107">
        <v>168.21299999999999</v>
      </c>
      <c r="CT107" s="27">
        <v>8517.8010000000013</v>
      </c>
    </row>
    <row r="108" spans="1:98" ht="15" x14ac:dyDescent="0.25">
      <c r="A108" s="13">
        <v>45763</v>
      </c>
      <c r="B108">
        <v>161.59700000000001</v>
      </c>
      <c r="C108">
        <v>158.04900000000001</v>
      </c>
      <c r="D108">
        <v>150.99600000000001</v>
      </c>
      <c r="E108">
        <v>138.53</v>
      </c>
      <c r="F108">
        <v>136.41399999999999</v>
      </c>
      <c r="G108">
        <v>127.4</v>
      </c>
      <c r="H108">
        <v>120.88</v>
      </c>
      <c r="I108">
        <v>120.854</v>
      </c>
      <c r="J108">
        <v>120.169</v>
      </c>
      <c r="K108">
        <v>119.89100000000001</v>
      </c>
      <c r="L108">
        <v>120.121</v>
      </c>
      <c r="M108">
        <v>119.383</v>
      </c>
      <c r="N108">
        <v>118.746</v>
      </c>
      <c r="O108">
        <v>126.38200000000001</v>
      </c>
      <c r="P108">
        <v>129.59200000000001</v>
      </c>
      <c r="Q108">
        <v>130.27000000000001</v>
      </c>
      <c r="R108">
        <v>130.20099999999999</v>
      </c>
      <c r="S108">
        <v>130.36199999999999</v>
      </c>
      <c r="T108">
        <v>138.70099999999999</v>
      </c>
      <c r="U108">
        <v>154.30099999999999</v>
      </c>
      <c r="V108">
        <v>197.09299999999999</v>
      </c>
      <c r="W108">
        <v>184.44300000000001</v>
      </c>
      <c r="X108">
        <v>164.666</v>
      </c>
      <c r="Y108">
        <v>128.38</v>
      </c>
      <c r="Z108">
        <v>84.156999999999996</v>
      </c>
      <c r="AA108">
        <v>63.953000000000003</v>
      </c>
      <c r="AB108">
        <v>61.597000000000001</v>
      </c>
      <c r="AC108">
        <v>58.569000000000003</v>
      </c>
      <c r="AD108">
        <v>57.222999999999999</v>
      </c>
      <c r="AE108">
        <v>56.21</v>
      </c>
      <c r="AF108">
        <v>53.895000000000003</v>
      </c>
      <c r="AG108">
        <v>54.76</v>
      </c>
      <c r="AH108">
        <v>56.377000000000002</v>
      </c>
      <c r="AI108">
        <v>57.235999999999997</v>
      </c>
      <c r="AJ108">
        <v>51.485999999999997</v>
      </c>
      <c r="AK108">
        <v>47.887999999999998</v>
      </c>
      <c r="AL108">
        <v>44.677</v>
      </c>
      <c r="AM108">
        <v>46.646999999999998</v>
      </c>
      <c r="AN108">
        <v>62.783000000000001</v>
      </c>
      <c r="AO108">
        <v>59.418999999999997</v>
      </c>
      <c r="AP108">
        <v>59.155999999999999</v>
      </c>
      <c r="AQ108">
        <v>48.511000000000003</v>
      </c>
      <c r="AR108">
        <v>31.259</v>
      </c>
      <c r="AS108">
        <v>18.795000000000002</v>
      </c>
      <c r="AT108">
        <v>19.312000000000001</v>
      </c>
      <c r="AU108">
        <v>19.605</v>
      </c>
      <c r="AV108">
        <v>19.024999999999999</v>
      </c>
      <c r="AW108">
        <v>19.25</v>
      </c>
      <c r="AX108">
        <v>19.114000000000001</v>
      </c>
      <c r="AY108">
        <v>19.349</v>
      </c>
      <c r="AZ108">
        <v>19.283000000000001</v>
      </c>
      <c r="BA108">
        <v>19.475000000000001</v>
      </c>
      <c r="BB108">
        <v>22.776</v>
      </c>
      <c r="BC108">
        <v>30.661000000000001</v>
      </c>
      <c r="BD108">
        <v>31.885999999999999</v>
      </c>
      <c r="BE108">
        <v>32.479999999999997</v>
      </c>
      <c r="BF108">
        <v>31.925999999999998</v>
      </c>
      <c r="BG108">
        <v>32.133000000000003</v>
      </c>
      <c r="BH108">
        <v>31.273</v>
      </c>
      <c r="BI108">
        <v>30.390999999999998</v>
      </c>
      <c r="BJ108">
        <v>85.99</v>
      </c>
      <c r="BK108">
        <v>76.688000000000002</v>
      </c>
      <c r="BL108">
        <v>79.62</v>
      </c>
      <c r="BM108">
        <v>76.933000000000007</v>
      </c>
      <c r="BN108">
        <v>62.183999999999997</v>
      </c>
      <c r="BO108">
        <v>50.875</v>
      </c>
      <c r="BP108">
        <v>37.47</v>
      </c>
      <c r="BQ108">
        <v>37.863999999999997</v>
      </c>
      <c r="BR108">
        <v>21.777999999999999</v>
      </c>
      <c r="BS108">
        <v>19.311</v>
      </c>
      <c r="BT108">
        <v>19.888999999999999</v>
      </c>
      <c r="BU108">
        <v>20.273</v>
      </c>
      <c r="BV108">
        <v>21.167999999999999</v>
      </c>
      <c r="BW108">
        <v>22.001000000000001</v>
      </c>
      <c r="BX108">
        <v>32.052</v>
      </c>
      <c r="BY108">
        <v>86.018000000000001</v>
      </c>
      <c r="BZ108">
        <v>100.045</v>
      </c>
      <c r="CA108">
        <v>161.792</v>
      </c>
      <c r="CB108">
        <v>208.27500000000001</v>
      </c>
      <c r="CC108">
        <v>176.07400000000001</v>
      </c>
      <c r="CD108">
        <v>151.702</v>
      </c>
      <c r="CE108">
        <v>150.804</v>
      </c>
      <c r="CF108">
        <v>155.99700000000001</v>
      </c>
      <c r="CG108">
        <v>178.01</v>
      </c>
      <c r="CH108">
        <v>181.06800000000001</v>
      </c>
      <c r="CI108">
        <v>180.76</v>
      </c>
      <c r="CJ108">
        <v>176.56899999999999</v>
      </c>
      <c r="CK108">
        <v>166.40899999999999</v>
      </c>
      <c r="CL108">
        <v>169.27199999999999</v>
      </c>
      <c r="CM108">
        <v>168.672</v>
      </c>
      <c r="CN108">
        <v>167.68100000000001</v>
      </c>
      <c r="CO108">
        <v>167.113</v>
      </c>
      <c r="CP108">
        <v>192.018</v>
      </c>
      <c r="CQ108">
        <v>191.40700000000001</v>
      </c>
      <c r="CR108">
        <v>189.10900000000001</v>
      </c>
      <c r="CS108">
        <v>165.83099999999999</v>
      </c>
      <c r="CT108" s="27">
        <v>8948.68</v>
      </c>
    </row>
    <row r="109" spans="1:98" ht="15" x14ac:dyDescent="0.25">
      <c r="A109" s="13">
        <v>45764</v>
      </c>
      <c r="B109">
        <v>145.45500000000001</v>
      </c>
      <c r="C109">
        <v>142.65700000000001</v>
      </c>
      <c r="D109">
        <v>132.39400000000001</v>
      </c>
      <c r="E109">
        <v>131.88900000000001</v>
      </c>
      <c r="F109">
        <v>129.04599999999999</v>
      </c>
      <c r="G109">
        <v>116.17400000000001</v>
      </c>
      <c r="H109">
        <v>116.36499999999999</v>
      </c>
      <c r="I109">
        <v>115.99</v>
      </c>
      <c r="J109">
        <v>116.324</v>
      </c>
      <c r="K109">
        <v>115.911</v>
      </c>
      <c r="L109">
        <v>115.797</v>
      </c>
      <c r="M109">
        <v>115.67400000000001</v>
      </c>
      <c r="N109">
        <v>116.011</v>
      </c>
      <c r="O109">
        <v>118.069</v>
      </c>
      <c r="P109">
        <v>127.48099999999999</v>
      </c>
      <c r="Q109">
        <v>127.10899999999999</v>
      </c>
      <c r="R109">
        <v>126.92400000000001</v>
      </c>
      <c r="S109">
        <v>127.633</v>
      </c>
      <c r="T109">
        <v>139.74700000000001</v>
      </c>
      <c r="U109">
        <v>151.733</v>
      </c>
      <c r="V109">
        <v>195.11199999999999</v>
      </c>
      <c r="W109">
        <v>193.85499999999999</v>
      </c>
      <c r="X109">
        <v>188.21700000000001</v>
      </c>
      <c r="Y109">
        <v>144.18799999999999</v>
      </c>
      <c r="Z109">
        <v>77.007000000000005</v>
      </c>
      <c r="AA109">
        <v>59.662999999999997</v>
      </c>
      <c r="AB109">
        <v>51.317999999999998</v>
      </c>
      <c r="AC109">
        <v>56.929000000000002</v>
      </c>
      <c r="AD109">
        <v>57.597000000000001</v>
      </c>
      <c r="AE109">
        <v>53.058</v>
      </c>
      <c r="AF109">
        <v>55.097000000000001</v>
      </c>
      <c r="AG109">
        <v>55.546999999999997</v>
      </c>
      <c r="AH109">
        <v>55.692</v>
      </c>
      <c r="AI109">
        <v>56.837000000000003</v>
      </c>
      <c r="AJ109">
        <v>59.231999999999999</v>
      </c>
      <c r="AK109">
        <v>59.991999999999997</v>
      </c>
      <c r="AL109">
        <v>50.002000000000002</v>
      </c>
      <c r="AM109">
        <v>54.465000000000003</v>
      </c>
      <c r="AN109">
        <v>58.234000000000002</v>
      </c>
      <c r="AO109">
        <v>51.646000000000001</v>
      </c>
      <c r="AP109">
        <v>52.158999999999999</v>
      </c>
      <c r="AQ109">
        <v>51.857999999999997</v>
      </c>
      <c r="AR109">
        <v>64.938999999999993</v>
      </c>
      <c r="AS109">
        <v>71.006</v>
      </c>
      <c r="AT109">
        <v>50.968000000000004</v>
      </c>
      <c r="AU109">
        <v>50.758000000000003</v>
      </c>
      <c r="AV109">
        <v>51.029000000000003</v>
      </c>
      <c r="AW109">
        <v>46.139000000000003</v>
      </c>
      <c r="AX109">
        <v>37.399000000000001</v>
      </c>
      <c r="AY109">
        <v>35.097000000000001</v>
      </c>
      <c r="AZ109">
        <v>33.084000000000003</v>
      </c>
      <c r="BA109">
        <v>29.346</v>
      </c>
      <c r="BB109">
        <v>22.811</v>
      </c>
      <c r="BC109">
        <v>22.71</v>
      </c>
      <c r="BD109">
        <v>23.341999999999999</v>
      </c>
      <c r="BE109">
        <v>21.783999999999999</v>
      </c>
      <c r="BF109">
        <v>22.468</v>
      </c>
      <c r="BG109">
        <v>23.51</v>
      </c>
      <c r="BH109">
        <v>23.303999999999998</v>
      </c>
      <c r="BI109">
        <v>23.263999999999999</v>
      </c>
      <c r="BJ109">
        <v>90.090999999999994</v>
      </c>
      <c r="BK109">
        <v>89.948999999999998</v>
      </c>
      <c r="BL109">
        <v>85.432000000000002</v>
      </c>
      <c r="BM109">
        <v>66.471999999999994</v>
      </c>
      <c r="BN109">
        <v>63.991999999999997</v>
      </c>
      <c r="BO109">
        <v>44.798999999999999</v>
      </c>
      <c r="BP109">
        <v>35.783999999999999</v>
      </c>
      <c r="BQ109">
        <v>35.228999999999999</v>
      </c>
      <c r="BR109">
        <v>21.273</v>
      </c>
      <c r="BS109">
        <v>20.779</v>
      </c>
      <c r="BT109">
        <v>20.184000000000001</v>
      </c>
      <c r="BU109">
        <v>21.22</v>
      </c>
      <c r="BV109">
        <v>21.143999999999998</v>
      </c>
      <c r="BW109">
        <v>21.687999999999999</v>
      </c>
      <c r="BX109">
        <v>28.826000000000001</v>
      </c>
      <c r="BY109">
        <v>35.722000000000001</v>
      </c>
      <c r="BZ109">
        <v>49.064</v>
      </c>
      <c r="CA109">
        <v>109.875</v>
      </c>
      <c r="CB109">
        <v>156.46700000000001</v>
      </c>
      <c r="CC109">
        <v>155.08600000000001</v>
      </c>
      <c r="CD109">
        <v>149.703</v>
      </c>
      <c r="CE109">
        <v>146.59399999999999</v>
      </c>
      <c r="CF109">
        <v>156.22800000000001</v>
      </c>
      <c r="CG109">
        <v>165.422</v>
      </c>
      <c r="CH109">
        <v>181.77199999999999</v>
      </c>
      <c r="CI109">
        <v>177.25700000000001</v>
      </c>
      <c r="CJ109">
        <v>174.65199999999999</v>
      </c>
      <c r="CK109">
        <v>174.44399999999999</v>
      </c>
      <c r="CL109">
        <v>195.529</v>
      </c>
      <c r="CM109">
        <v>194.88800000000001</v>
      </c>
      <c r="CN109">
        <v>193.215</v>
      </c>
      <c r="CO109">
        <v>191.548</v>
      </c>
      <c r="CP109">
        <v>204.864</v>
      </c>
      <c r="CQ109">
        <v>195.66900000000001</v>
      </c>
      <c r="CR109">
        <v>183.77199999999999</v>
      </c>
      <c r="CS109">
        <v>178.11699999999999</v>
      </c>
      <c r="CT109" s="27">
        <v>8955.7960000000021</v>
      </c>
    </row>
    <row r="110" spans="1:98" ht="15" x14ac:dyDescent="0.25">
      <c r="A110" s="13">
        <v>45765</v>
      </c>
      <c r="B110">
        <v>156.40100000000001</v>
      </c>
      <c r="C110">
        <v>155</v>
      </c>
      <c r="D110">
        <v>150.411</v>
      </c>
      <c r="E110">
        <v>135.608</v>
      </c>
      <c r="F110">
        <v>131.72800000000001</v>
      </c>
      <c r="G110">
        <v>125.479</v>
      </c>
      <c r="H110">
        <v>115.77</v>
      </c>
      <c r="I110">
        <v>115.571</v>
      </c>
      <c r="J110">
        <v>115.471</v>
      </c>
      <c r="K110">
        <v>118.00700000000001</v>
      </c>
      <c r="L110">
        <v>126.253</v>
      </c>
      <c r="M110">
        <v>126.63500000000001</v>
      </c>
      <c r="N110">
        <v>126.47</v>
      </c>
      <c r="O110">
        <v>126.473</v>
      </c>
      <c r="P110">
        <v>126.236</v>
      </c>
      <c r="Q110">
        <v>127.26600000000001</v>
      </c>
      <c r="R110">
        <v>150.08099999999999</v>
      </c>
      <c r="S110">
        <v>150.49299999999999</v>
      </c>
      <c r="T110">
        <v>150.40299999999999</v>
      </c>
      <c r="U110">
        <v>150.197</v>
      </c>
      <c r="V110">
        <v>192.90600000000001</v>
      </c>
      <c r="W110">
        <v>177.911</v>
      </c>
      <c r="X110">
        <v>170.279</v>
      </c>
      <c r="Y110">
        <v>117.60599999999999</v>
      </c>
      <c r="Z110">
        <v>71.046999999999997</v>
      </c>
      <c r="AA110">
        <v>55.712000000000003</v>
      </c>
      <c r="AB110">
        <v>53.628999999999998</v>
      </c>
      <c r="AC110">
        <v>53.137</v>
      </c>
      <c r="AD110">
        <v>53.601999999999997</v>
      </c>
      <c r="AE110">
        <v>53.246000000000002</v>
      </c>
      <c r="AF110">
        <v>52.210999999999999</v>
      </c>
      <c r="AG110">
        <v>29.966000000000001</v>
      </c>
      <c r="AH110">
        <v>41.231000000000002</v>
      </c>
      <c r="AI110">
        <v>41.204000000000001</v>
      </c>
      <c r="AJ110">
        <v>41.088999999999999</v>
      </c>
      <c r="AK110">
        <v>41.470999999999997</v>
      </c>
      <c r="AL110">
        <v>38.735999999999997</v>
      </c>
      <c r="AM110">
        <v>19.844000000000001</v>
      </c>
      <c r="AN110">
        <v>21.45</v>
      </c>
      <c r="AO110">
        <v>18.138999999999999</v>
      </c>
      <c r="AP110">
        <v>27.734999999999999</v>
      </c>
      <c r="AQ110">
        <v>31.891999999999999</v>
      </c>
      <c r="AR110">
        <v>32.335999999999999</v>
      </c>
      <c r="AS110">
        <v>40.817999999999998</v>
      </c>
      <c r="AT110">
        <v>42.247999999999998</v>
      </c>
      <c r="AU110">
        <v>42.610999999999997</v>
      </c>
      <c r="AV110">
        <v>30.242999999999999</v>
      </c>
      <c r="AW110">
        <v>29.92</v>
      </c>
      <c r="AX110">
        <v>29.193999999999999</v>
      </c>
      <c r="AY110">
        <v>28.74</v>
      </c>
      <c r="AZ110">
        <v>32.450000000000003</v>
      </c>
      <c r="BA110">
        <v>32.441000000000003</v>
      </c>
      <c r="BB110">
        <v>29.4</v>
      </c>
      <c r="BC110">
        <v>48.987000000000002</v>
      </c>
      <c r="BD110">
        <v>48.506</v>
      </c>
      <c r="BE110">
        <v>49.207999999999998</v>
      </c>
      <c r="BF110">
        <v>46.100999999999999</v>
      </c>
      <c r="BG110">
        <v>46.197000000000003</v>
      </c>
      <c r="BH110">
        <v>46.94</v>
      </c>
      <c r="BI110">
        <v>46.890999999999998</v>
      </c>
      <c r="BJ110">
        <v>92.471000000000004</v>
      </c>
      <c r="BK110">
        <v>72.444999999999993</v>
      </c>
      <c r="BL110">
        <v>67.872</v>
      </c>
      <c r="BM110">
        <v>61.406999999999996</v>
      </c>
      <c r="BN110">
        <v>59.067</v>
      </c>
      <c r="BO110">
        <v>62.39</v>
      </c>
      <c r="BP110">
        <v>59.185000000000002</v>
      </c>
      <c r="BQ110">
        <v>58.576999999999998</v>
      </c>
      <c r="BR110">
        <v>58.295999999999999</v>
      </c>
      <c r="BS110">
        <v>57.692</v>
      </c>
      <c r="BT110">
        <v>57.685000000000002</v>
      </c>
      <c r="BU110">
        <v>58.34</v>
      </c>
      <c r="BV110">
        <v>66.302000000000007</v>
      </c>
      <c r="BW110">
        <v>69.596000000000004</v>
      </c>
      <c r="BX110">
        <v>66.316000000000003</v>
      </c>
      <c r="BY110">
        <v>65.396000000000001</v>
      </c>
      <c r="BZ110">
        <v>77.069000000000003</v>
      </c>
      <c r="CA110">
        <v>145.86500000000001</v>
      </c>
      <c r="CB110">
        <v>194.52</v>
      </c>
      <c r="CC110">
        <v>193.905</v>
      </c>
      <c r="CD110">
        <v>193.40199999999999</v>
      </c>
      <c r="CE110">
        <v>194.833</v>
      </c>
      <c r="CF110">
        <v>194.685</v>
      </c>
      <c r="CG110">
        <v>180.96</v>
      </c>
      <c r="CH110">
        <v>181.04400000000001</v>
      </c>
      <c r="CI110">
        <v>176.87799999999999</v>
      </c>
      <c r="CJ110">
        <v>160.17500000000001</v>
      </c>
      <c r="CK110">
        <v>156.71100000000001</v>
      </c>
      <c r="CL110">
        <v>155.685</v>
      </c>
      <c r="CM110">
        <v>155.03800000000001</v>
      </c>
      <c r="CN110">
        <v>153.97800000000001</v>
      </c>
      <c r="CO110">
        <v>153.244</v>
      </c>
      <c r="CP110">
        <v>188.7</v>
      </c>
      <c r="CQ110">
        <v>184.75899999999999</v>
      </c>
      <c r="CR110">
        <v>163.88300000000001</v>
      </c>
      <c r="CS110">
        <v>160.43199999999999</v>
      </c>
      <c r="CT110" s="27">
        <v>9186.0300000000007</v>
      </c>
    </row>
    <row r="111" spans="1:98" ht="15" x14ac:dyDescent="0.25">
      <c r="A111" s="13">
        <v>45766</v>
      </c>
      <c r="B111">
        <v>146.49</v>
      </c>
      <c r="C111">
        <v>135.58500000000001</v>
      </c>
      <c r="D111">
        <v>121.032</v>
      </c>
      <c r="E111">
        <v>120.736</v>
      </c>
      <c r="F111">
        <v>120.29300000000001</v>
      </c>
      <c r="G111">
        <v>120.1</v>
      </c>
      <c r="H111">
        <v>118.473</v>
      </c>
      <c r="I111">
        <v>118.063</v>
      </c>
      <c r="J111">
        <v>116.617</v>
      </c>
      <c r="K111">
        <v>115.89400000000001</v>
      </c>
      <c r="L111">
        <v>115.518</v>
      </c>
      <c r="M111">
        <v>115.67400000000001</v>
      </c>
      <c r="N111">
        <v>115.895</v>
      </c>
      <c r="O111">
        <v>117.86199999999999</v>
      </c>
      <c r="P111">
        <v>126.84</v>
      </c>
      <c r="Q111">
        <v>126.893</v>
      </c>
      <c r="R111">
        <v>126.959</v>
      </c>
      <c r="S111">
        <v>125.876</v>
      </c>
      <c r="T111">
        <v>126.28700000000001</v>
      </c>
      <c r="U111">
        <v>146.53899999999999</v>
      </c>
      <c r="V111">
        <v>191.18600000000001</v>
      </c>
      <c r="W111">
        <v>189.50899999999999</v>
      </c>
      <c r="X111">
        <v>171.56200000000001</v>
      </c>
      <c r="Y111">
        <v>114.542</v>
      </c>
      <c r="Z111">
        <v>68.23</v>
      </c>
      <c r="AA111">
        <v>54.944000000000003</v>
      </c>
      <c r="AB111">
        <v>47.253999999999998</v>
      </c>
      <c r="AC111">
        <v>41.468000000000004</v>
      </c>
      <c r="AD111">
        <v>42.375</v>
      </c>
      <c r="AE111">
        <v>41.741</v>
      </c>
      <c r="AF111">
        <v>41.453000000000003</v>
      </c>
      <c r="AG111">
        <v>34.845999999999997</v>
      </c>
      <c r="AH111">
        <v>17.969000000000001</v>
      </c>
      <c r="AI111">
        <v>17.724</v>
      </c>
      <c r="AJ111">
        <v>18.481999999999999</v>
      </c>
      <c r="AK111">
        <v>18.986999999999998</v>
      </c>
      <c r="AL111">
        <v>19.582000000000001</v>
      </c>
      <c r="AM111">
        <v>22.308</v>
      </c>
      <c r="AN111">
        <v>32.381999999999998</v>
      </c>
      <c r="AO111">
        <v>32.515999999999998</v>
      </c>
      <c r="AP111">
        <v>32.651000000000003</v>
      </c>
      <c r="AQ111">
        <v>29.594000000000001</v>
      </c>
      <c r="AR111">
        <v>32.859000000000002</v>
      </c>
      <c r="AS111">
        <v>55.051000000000002</v>
      </c>
      <c r="AT111">
        <v>69.602999999999994</v>
      </c>
      <c r="AU111">
        <v>69.492000000000004</v>
      </c>
      <c r="AV111">
        <v>70.248000000000005</v>
      </c>
      <c r="AW111">
        <v>70.123000000000005</v>
      </c>
      <c r="AX111">
        <v>52.73</v>
      </c>
      <c r="AY111">
        <v>43.701000000000001</v>
      </c>
      <c r="AZ111">
        <v>42.948999999999998</v>
      </c>
      <c r="BA111">
        <v>30.492999999999999</v>
      </c>
      <c r="BB111">
        <v>19.302</v>
      </c>
      <c r="BC111">
        <v>18.928999999999998</v>
      </c>
      <c r="BD111">
        <v>18.966000000000001</v>
      </c>
      <c r="BE111">
        <v>18.466999999999999</v>
      </c>
      <c r="BF111">
        <v>18.489000000000001</v>
      </c>
      <c r="BG111">
        <v>18.568000000000001</v>
      </c>
      <c r="BH111">
        <v>18.628</v>
      </c>
      <c r="BI111">
        <v>19.428999999999998</v>
      </c>
      <c r="BJ111">
        <v>82.742999999999995</v>
      </c>
      <c r="BK111">
        <v>83.194000000000003</v>
      </c>
      <c r="BL111">
        <v>83.754000000000005</v>
      </c>
      <c r="BM111">
        <v>69.608999999999995</v>
      </c>
      <c r="BN111">
        <v>58.168999999999997</v>
      </c>
      <c r="BO111">
        <v>41.835999999999999</v>
      </c>
      <c r="BP111">
        <v>34.404000000000003</v>
      </c>
      <c r="BQ111">
        <v>34.055</v>
      </c>
      <c r="BR111">
        <v>25.29</v>
      </c>
      <c r="BS111">
        <v>19.376000000000001</v>
      </c>
      <c r="BT111">
        <v>20.413</v>
      </c>
      <c r="BU111">
        <v>21.411999999999999</v>
      </c>
      <c r="BV111">
        <v>22.248000000000001</v>
      </c>
      <c r="BW111">
        <v>22.620999999999999</v>
      </c>
      <c r="BX111">
        <v>23.745000000000001</v>
      </c>
      <c r="BY111">
        <v>24.664999999999999</v>
      </c>
      <c r="BZ111">
        <v>40.756999999999998</v>
      </c>
      <c r="CA111">
        <v>100.636</v>
      </c>
      <c r="CB111">
        <v>166.26499999999999</v>
      </c>
      <c r="CC111">
        <v>184.67500000000001</v>
      </c>
      <c r="CD111">
        <v>191.57900000000001</v>
      </c>
      <c r="CE111">
        <v>191.83</v>
      </c>
      <c r="CF111">
        <v>188.399</v>
      </c>
      <c r="CG111">
        <v>176.47499999999999</v>
      </c>
      <c r="CH111">
        <v>169.422</v>
      </c>
      <c r="CI111">
        <v>168.733</v>
      </c>
      <c r="CJ111">
        <v>169.10400000000001</v>
      </c>
      <c r="CK111">
        <v>162.41</v>
      </c>
      <c r="CL111">
        <v>155.114</v>
      </c>
      <c r="CM111">
        <v>155.08799999999999</v>
      </c>
      <c r="CN111">
        <v>154.09299999999999</v>
      </c>
      <c r="CO111">
        <v>152.88499999999999</v>
      </c>
      <c r="CP111">
        <v>187.03100000000001</v>
      </c>
      <c r="CQ111">
        <v>186.82300000000001</v>
      </c>
      <c r="CR111">
        <v>188.07300000000001</v>
      </c>
      <c r="CS111">
        <v>182.429</v>
      </c>
      <c r="CT111" s="27">
        <v>8386.3130000000001</v>
      </c>
    </row>
    <row r="112" spans="1:98" ht="15" x14ac:dyDescent="0.25">
      <c r="A112" s="13">
        <v>45767</v>
      </c>
      <c r="B112">
        <v>162.46299999999999</v>
      </c>
      <c r="C112">
        <v>161.12200000000001</v>
      </c>
      <c r="D112">
        <v>160.828</v>
      </c>
      <c r="E112">
        <v>143.78700000000001</v>
      </c>
      <c r="F112">
        <v>136.29499999999999</v>
      </c>
      <c r="G112">
        <v>135.267</v>
      </c>
      <c r="H112">
        <v>120.089</v>
      </c>
      <c r="I112">
        <v>120.27200000000001</v>
      </c>
      <c r="J112">
        <v>119.82</v>
      </c>
      <c r="K112">
        <v>119.26300000000001</v>
      </c>
      <c r="L112">
        <v>119.49299999999999</v>
      </c>
      <c r="M112">
        <v>119.752</v>
      </c>
      <c r="N112">
        <v>120.126</v>
      </c>
      <c r="O112">
        <v>122.16500000000001</v>
      </c>
      <c r="P112">
        <v>131.232</v>
      </c>
      <c r="Q112">
        <v>131.09299999999999</v>
      </c>
      <c r="R112">
        <v>131.114</v>
      </c>
      <c r="S112">
        <v>130.23099999999999</v>
      </c>
      <c r="T112">
        <v>129.97200000000001</v>
      </c>
      <c r="U112">
        <v>141.15299999999999</v>
      </c>
      <c r="V112">
        <v>187.773</v>
      </c>
      <c r="W112">
        <v>189.87899999999999</v>
      </c>
      <c r="X112">
        <v>184.95099999999999</v>
      </c>
      <c r="Y112">
        <v>125.657</v>
      </c>
      <c r="Z112">
        <v>77.769000000000005</v>
      </c>
      <c r="AA112">
        <v>59.587000000000003</v>
      </c>
      <c r="AB112">
        <v>55.27</v>
      </c>
      <c r="AC112">
        <v>57.192999999999998</v>
      </c>
      <c r="AD112">
        <v>57.253999999999998</v>
      </c>
      <c r="AE112">
        <v>54.845999999999997</v>
      </c>
      <c r="AF112">
        <v>57.192999999999998</v>
      </c>
      <c r="AG112">
        <v>57.168999999999997</v>
      </c>
      <c r="AH112">
        <v>62.408000000000001</v>
      </c>
      <c r="AI112">
        <v>52.32</v>
      </c>
      <c r="AJ112">
        <v>45.226999999999997</v>
      </c>
      <c r="AK112">
        <v>41.616</v>
      </c>
      <c r="AL112">
        <v>41.514000000000003</v>
      </c>
      <c r="AM112">
        <v>50.125</v>
      </c>
      <c r="AN112">
        <v>76.876000000000005</v>
      </c>
      <c r="AO112">
        <v>75.138999999999996</v>
      </c>
      <c r="AP112">
        <v>76.938999999999993</v>
      </c>
      <c r="AQ112">
        <v>82.484999999999999</v>
      </c>
      <c r="AR112">
        <v>92.7</v>
      </c>
      <c r="AS112">
        <v>99.367999999999995</v>
      </c>
      <c r="AT112">
        <v>95.501000000000005</v>
      </c>
      <c r="AU112">
        <v>98.108999999999995</v>
      </c>
      <c r="AV112">
        <v>103.139</v>
      </c>
      <c r="AW112">
        <v>106.011</v>
      </c>
      <c r="AX112">
        <v>107.447</v>
      </c>
      <c r="AY112">
        <v>109.723</v>
      </c>
      <c r="AZ112">
        <v>102.011</v>
      </c>
      <c r="BA112">
        <v>91.427000000000007</v>
      </c>
      <c r="BB112">
        <v>86.004000000000005</v>
      </c>
      <c r="BC112">
        <v>85.590999999999994</v>
      </c>
      <c r="BD112">
        <v>82.956999999999994</v>
      </c>
      <c r="BE112">
        <v>73.513999999999996</v>
      </c>
      <c r="BF112">
        <v>70.692999999999998</v>
      </c>
      <c r="BG112">
        <v>48.116999999999997</v>
      </c>
      <c r="BH112">
        <v>46.139000000000003</v>
      </c>
      <c r="BI112">
        <v>45.048999999999999</v>
      </c>
      <c r="BJ112">
        <v>103.021</v>
      </c>
      <c r="BK112">
        <v>82.444999999999993</v>
      </c>
      <c r="BL112">
        <v>74.438999999999993</v>
      </c>
      <c r="BM112">
        <v>70.867000000000004</v>
      </c>
      <c r="BN112">
        <v>54.567</v>
      </c>
      <c r="BO112">
        <v>53.052999999999997</v>
      </c>
      <c r="BP112">
        <v>52.356000000000002</v>
      </c>
      <c r="BQ112">
        <v>48.183</v>
      </c>
      <c r="BR112">
        <v>29.193999999999999</v>
      </c>
      <c r="BS112">
        <v>32.177</v>
      </c>
      <c r="BT112">
        <v>35.749000000000002</v>
      </c>
      <c r="BU112">
        <v>51.51</v>
      </c>
      <c r="BV112">
        <v>55.881999999999998</v>
      </c>
      <c r="BW112">
        <v>55.698</v>
      </c>
      <c r="BX112">
        <v>56.13</v>
      </c>
      <c r="BY112">
        <v>62.210999999999999</v>
      </c>
      <c r="BZ112">
        <v>85.180999999999997</v>
      </c>
      <c r="CA112">
        <v>137.858</v>
      </c>
      <c r="CB112">
        <v>192.571</v>
      </c>
      <c r="CC112">
        <v>192.03</v>
      </c>
      <c r="CD112">
        <v>190.16300000000001</v>
      </c>
      <c r="CE112">
        <v>193.29300000000001</v>
      </c>
      <c r="CF112">
        <v>198.58699999999999</v>
      </c>
      <c r="CG112">
        <v>183.316</v>
      </c>
      <c r="CH112">
        <v>169.69900000000001</v>
      </c>
      <c r="CI112">
        <v>163.45400000000001</v>
      </c>
      <c r="CJ112">
        <v>162.39099999999999</v>
      </c>
      <c r="CK112">
        <v>163.726</v>
      </c>
      <c r="CL112">
        <v>179.63</v>
      </c>
      <c r="CM112">
        <v>177.86699999999999</v>
      </c>
      <c r="CN112">
        <v>176.52</v>
      </c>
      <c r="CO112">
        <v>175.10300000000001</v>
      </c>
      <c r="CP112">
        <v>187.482</v>
      </c>
      <c r="CQ112">
        <v>185.441</v>
      </c>
      <c r="CR112">
        <v>185.84100000000001</v>
      </c>
      <c r="CS112">
        <v>182.40799999999999</v>
      </c>
      <c r="CT112" s="27">
        <v>10368.270000000002</v>
      </c>
    </row>
    <row r="113" spans="1:98" ht="15" x14ac:dyDescent="0.25">
      <c r="A113" s="13">
        <v>45768</v>
      </c>
      <c r="B113">
        <v>159.10400000000001</v>
      </c>
      <c r="C113">
        <v>155.739</v>
      </c>
      <c r="D113">
        <v>148.001</v>
      </c>
      <c r="E113">
        <v>140.626</v>
      </c>
      <c r="F113">
        <v>130.13</v>
      </c>
      <c r="G113">
        <v>116.383</v>
      </c>
      <c r="H113">
        <v>116.376</v>
      </c>
      <c r="I113">
        <v>116.241</v>
      </c>
      <c r="J113">
        <v>115.96599999999999</v>
      </c>
      <c r="K113">
        <v>115.221</v>
      </c>
      <c r="L113">
        <v>115.72499999999999</v>
      </c>
      <c r="M113">
        <v>115.508</v>
      </c>
      <c r="N113">
        <v>115.354</v>
      </c>
      <c r="O113">
        <v>117.986</v>
      </c>
      <c r="P113">
        <v>116.072</v>
      </c>
      <c r="Q113">
        <v>115.235</v>
      </c>
      <c r="R113">
        <v>115.322</v>
      </c>
      <c r="S113">
        <v>115.589</v>
      </c>
      <c r="T113">
        <v>114.70699999999999</v>
      </c>
      <c r="U113">
        <v>115.119</v>
      </c>
      <c r="V113">
        <v>182.536</v>
      </c>
      <c r="W113">
        <v>165.33500000000001</v>
      </c>
      <c r="X113">
        <v>132.441</v>
      </c>
      <c r="Y113">
        <v>70.010000000000005</v>
      </c>
      <c r="Z113">
        <v>36.194000000000003</v>
      </c>
      <c r="AA113">
        <v>27.681999999999999</v>
      </c>
      <c r="AB113">
        <v>32.040999999999997</v>
      </c>
      <c r="AC113">
        <v>34.860999999999997</v>
      </c>
      <c r="AD113">
        <v>41.93</v>
      </c>
      <c r="AE113">
        <v>44.686999999999998</v>
      </c>
      <c r="AF113">
        <v>45.344000000000001</v>
      </c>
      <c r="AG113">
        <v>47.406999999999996</v>
      </c>
      <c r="AH113">
        <v>71.84</v>
      </c>
      <c r="AI113">
        <v>78.58</v>
      </c>
      <c r="AJ113">
        <v>81.923000000000002</v>
      </c>
      <c r="AK113">
        <v>81.647999999999996</v>
      </c>
      <c r="AL113">
        <v>82.379000000000005</v>
      </c>
      <c r="AM113">
        <v>86.078000000000003</v>
      </c>
      <c r="AN113">
        <v>96.123000000000005</v>
      </c>
      <c r="AO113">
        <v>96.137</v>
      </c>
      <c r="AP113">
        <v>96.709000000000003</v>
      </c>
      <c r="AQ113">
        <v>104.203</v>
      </c>
      <c r="AR113">
        <v>101.92</v>
      </c>
      <c r="AS113">
        <v>89.096999999999994</v>
      </c>
      <c r="AT113">
        <v>91.054000000000002</v>
      </c>
      <c r="AU113">
        <v>98.805999999999997</v>
      </c>
      <c r="AV113">
        <v>98.144000000000005</v>
      </c>
      <c r="AW113">
        <v>97.686999999999998</v>
      </c>
      <c r="AX113">
        <v>99.391000000000005</v>
      </c>
      <c r="AY113">
        <v>101.813</v>
      </c>
      <c r="AZ113">
        <v>104.996</v>
      </c>
      <c r="BA113">
        <v>83.712999999999994</v>
      </c>
      <c r="BB113">
        <v>75.484999999999999</v>
      </c>
      <c r="BC113">
        <v>74.254999999999995</v>
      </c>
      <c r="BD113">
        <v>73.703999999999994</v>
      </c>
      <c r="BE113">
        <v>72.566999999999993</v>
      </c>
      <c r="BF113">
        <v>57.148000000000003</v>
      </c>
      <c r="BG113">
        <v>43.179000000000002</v>
      </c>
      <c r="BH113">
        <v>37.518999999999998</v>
      </c>
      <c r="BI113">
        <v>35.945</v>
      </c>
      <c r="BJ113">
        <v>101.259</v>
      </c>
      <c r="BK113">
        <v>80.956000000000003</v>
      </c>
      <c r="BL113">
        <v>72.796999999999997</v>
      </c>
      <c r="BM113">
        <v>51.058999999999997</v>
      </c>
      <c r="BN113">
        <v>50.521999999999998</v>
      </c>
      <c r="BO113">
        <v>47.746000000000002</v>
      </c>
      <c r="BP113">
        <v>45.625999999999998</v>
      </c>
      <c r="BQ113">
        <v>39.585999999999999</v>
      </c>
      <c r="BR113">
        <v>31.664000000000001</v>
      </c>
      <c r="BS113">
        <v>31.308</v>
      </c>
      <c r="BT113">
        <v>31.344000000000001</v>
      </c>
      <c r="BU113">
        <v>40.116</v>
      </c>
      <c r="BV113">
        <v>39.764000000000003</v>
      </c>
      <c r="BW113">
        <v>40.948999999999998</v>
      </c>
      <c r="BX113">
        <v>45.594999999999999</v>
      </c>
      <c r="BY113">
        <v>53.002000000000002</v>
      </c>
      <c r="BZ113">
        <v>60.043999999999997</v>
      </c>
      <c r="CA113">
        <v>126.70099999999999</v>
      </c>
      <c r="CB113">
        <v>181.554</v>
      </c>
      <c r="CC113">
        <v>181.958</v>
      </c>
      <c r="CD113">
        <v>183.95099999999999</v>
      </c>
      <c r="CE113">
        <v>184.82900000000001</v>
      </c>
      <c r="CF113">
        <v>191.78299999999999</v>
      </c>
      <c r="CG113">
        <v>168.726</v>
      </c>
      <c r="CH113">
        <v>167.73400000000001</v>
      </c>
      <c r="CI113">
        <v>167.114</v>
      </c>
      <c r="CJ113">
        <v>167.315</v>
      </c>
      <c r="CK113">
        <v>167.09800000000001</v>
      </c>
      <c r="CL113">
        <v>180.47499999999999</v>
      </c>
      <c r="CM113">
        <v>180.334</v>
      </c>
      <c r="CN113">
        <v>179.1</v>
      </c>
      <c r="CO113">
        <v>177.40600000000001</v>
      </c>
      <c r="CP113">
        <v>189.12799999999999</v>
      </c>
      <c r="CQ113">
        <v>187.411</v>
      </c>
      <c r="CR113">
        <v>187.28399999999999</v>
      </c>
      <c r="CS113">
        <v>166.38399999999999</v>
      </c>
      <c r="CT113" s="27">
        <v>9842.5370000000021</v>
      </c>
    </row>
    <row r="114" spans="1:98" ht="15" x14ac:dyDescent="0.25">
      <c r="A114" s="13">
        <v>45769</v>
      </c>
      <c r="B114">
        <v>158.149</v>
      </c>
      <c r="C114">
        <v>153.71600000000001</v>
      </c>
      <c r="D114">
        <v>146.41300000000001</v>
      </c>
      <c r="E114">
        <v>139.94800000000001</v>
      </c>
      <c r="F114">
        <v>132.351</v>
      </c>
      <c r="G114">
        <v>131.68299999999999</v>
      </c>
      <c r="H114">
        <v>115.51</v>
      </c>
      <c r="I114">
        <v>115.328</v>
      </c>
      <c r="J114">
        <v>115.57</v>
      </c>
      <c r="K114">
        <v>114.878</v>
      </c>
      <c r="L114">
        <v>114.926</v>
      </c>
      <c r="M114">
        <v>114.96</v>
      </c>
      <c r="N114">
        <v>115.292</v>
      </c>
      <c r="O114">
        <v>117.238</v>
      </c>
      <c r="P114">
        <v>126.318</v>
      </c>
      <c r="Q114">
        <v>126.557</v>
      </c>
      <c r="R114">
        <v>125.749</v>
      </c>
      <c r="S114">
        <v>126.068</v>
      </c>
      <c r="T114">
        <v>132.536</v>
      </c>
      <c r="U114">
        <v>150.18299999999999</v>
      </c>
      <c r="V114">
        <v>193.857</v>
      </c>
      <c r="W114">
        <v>192.78</v>
      </c>
      <c r="X114">
        <v>163.12</v>
      </c>
      <c r="Y114">
        <v>102.10299999999999</v>
      </c>
      <c r="Z114">
        <v>70.867000000000004</v>
      </c>
      <c r="AA114">
        <v>59.97</v>
      </c>
      <c r="AB114">
        <v>69.064999999999998</v>
      </c>
      <c r="AC114">
        <v>70.161000000000001</v>
      </c>
      <c r="AD114">
        <v>70.293000000000006</v>
      </c>
      <c r="AE114">
        <v>67.578999999999994</v>
      </c>
      <c r="AF114">
        <v>70.037000000000006</v>
      </c>
      <c r="AG114">
        <v>73.501999999999995</v>
      </c>
      <c r="AH114">
        <v>73.122</v>
      </c>
      <c r="AI114">
        <v>81.58</v>
      </c>
      <c r="AJ114">
        <v>86.843000000000004</v>
      </c>
      <c r="AK114">
        <v>88.671999999999997</v>
      </c>
      <c r="AL114">
        <v>90.677999999999997</v>
      </c>
      <c r="AM114">
        <v>92.388999999999996</v>
      </c>
      <c r="AN114">
        <v>101.914</v>
      </c>
      <c r="AO114">
        <v>99.625</v>
      </c>
      <c r="AP114">
        <v>87.605999999999995</v>
      </c>
      <c r="AQ114">
        <v>97.968000000000004</v>
      </c>
      <c r="AR114">
        <v>98.873000000000005</v>
      </c>
      <c r="AS114">
        <v>89.867000000000004</v>
      </c>
      <c r="AT114">
        <v>74.906000000000006</v>
      </c>
      <c r="AU114">
        <v>78.200999999999993</v>
      </c>
      <c r="AV114">
        <v>81.953999999999994</v>
      </c>
      <c r="AW114">
        <v>76.402000000000001</v>
      </c>
      <c r="AX114">
        <v>75.781000000000006</v>
      </c>
      <c r="AY114">
        <v>74.153000000000006</v>
      </c>
      <c r="AZ114">
        <v>78.078000000000003</v>
      </c>
      <c r="BA114">
        <v>74.896000000000001</v>
      </c>
      <c r="BB114">
        <v>65.715999999999994</v>
      </c>
      <c r="BC114">
        <v>63.332000000000001</v>
      </c>
      <c r="BD114">
        <v>60.478999999999999</v>
      </c>
      <c r="BE114">
        <v>56.274999999999999</v>
      </c>
      <c r="BF114">
        <v>52.08</v>
      </c>
      <c r="BG114">
        <v>54.280999999999999</v>
      </c>
      <c r="BH114">
        <v>54.271999999999998</v>
      </c>
      <c r="BI114">
        <v>51.185000000000002</v>
      </c>
      <c r="BJ114">
        <v>116.324</v>
      </c>
      <c r="BK114">
        <v>130.16999999999999</v>
      </c>
      <c r="BL114">
        <v>132.39099999999999</v>
      </c>
      <c r="BM114">
        <v>122.6</v>
      </c>
      <c r="BN114">
        <v>85.176000000000002</v>
      </c>
      <c r="BO114">
        <v>78.344999999999999</v>
      </c>
      <c r="BP114">
        <v>76.988</v>
      </c>
      <c r="BQ114">
        <v>79.850999999999999</v>
      </c>
      <c r="BR114">
        <v>59.884999999999998</v>
      </c>
      <c r="BS114">
        <v>58.625999999999998</v>
      </c>
      <c r="BT114">
        <v>62.651000000000003</v>
      </c>
      <c r="BU114">
        <v>67.945999999999998</v>
      </c>
      <c r="BV114">
        <v>72.521000000000001</v>
      </c>
      <c r="BW114">
        <v>73.998000000000005</v>
      </c>
      <c r="BX114">
        <v>75.72</v>
      </c>
      <c r="BY114">
        <v>85.539000000000001</v>
      </c>
      <c r="BZ114">
        <v>88.057000000000002</v>
      </c>
      <c r="CA114">
        <v>172.19900000000001</v>
      </c>
      <c r="CB114">
        <v>249.38300000000001</v>
      </c>
      <c r="CC114">
        <v>245.833</v>
      </c>
      <c r="CD114">
        <v>210.89599999999999</v>
      </c>
      <c r="CE114">
        <v>180.58199999999999</v>
      </c>
      <c r="CF114">
        <v>185.636</v>
      </c>
      <c r="CG114">
        <v>185.739</v>
      </c>
      <c r="CH114">
        <v>187.464</v>
      </c>
      <c r="CI114">
        <v>184.733</v>
      </c>
      <c r="CJ114">
        <v>182.297</v>
      </c>
      <c r="CK114">
        <v>179.31800000000001</v>
      </c>
      <c r="CL114">
        <v>202.078</v>
      </c>
      <c r="CM114">
        <v>201.91</v>
      </c>
      <c r="CN114">
        <v>201.33199999999999</v>
      </c>
      <c r="CO114">
        <v>199.67400000000001</v>
      </c>
      <c r="CP114">
        <v>210.25200000000001</v>
      </c>
      <c r="CQ114">
        <v>207.762</v>
      </c>
      <c r="CR114">
        <v>207.953</v>
      </c>
      <c r="CS114">
        <v>206.34800000000001</v>
      </c>
      <c r="CT114" s="27">
        <v>11206.012000000001</v>
      </c>
    </row>
    <row r="115" spans="1:98" ht="15" x14ac:dyDescent="0.25">
      <c r="A115" s="13">
        <v>45770</v>
      </c>
      <c r="B115">
        <v>181.12299999999999</v>
      </c>
      <c r="C115">
        <v>173.756</v>
      </c>
      <c r="D115">
        <v>168.821</v>
      </c>
      <c r="E115">
        <v>169.68600000000001</v>
      </c>
      <c r="F115">
        <v>165.53100000000001</v>
      </c>
      <c r="G115">
        <v>141.714</v>
      </c>
      <c r="H115">
        <v>140.75700000000001</v>
      </c>
      <c r="I115">
        <v>140.90100000000001</v>
      </c>
      <c r="J115">
        <v>140.50200000000001</v>
      </c>
      <c r="K115">
        <v>140.56800000000001</v>
      </c>
      <c r="L115">
        <v>140.345</v>
      </c>
      <c r="M115">
        <v>140.267</v>
      </c>
      <c r="N115">
        <v>140.64400000000001</v>
      </c>
      <c r="O115">
        <v>142.09100000000001</v>
      </c>
      <c r="P115">
        <v>151.49799999999999</v>
      </c>
      <c r="Q115">
        <v>151.77600000000001</v>
      </c>
      <c r="R115">
        <v>151.512</v>
      </c>
      <c r="S115">
        <v>151.31800000000001</v>
      </c>
      <c r="T115">
        <v>151.221</v>
      </c>
      <c r="U115">
        <v>164.8</v>
      </c>
      <c r="V115">
        <v>219</v>
      </c>
      <c r="W115">
        <v>202.79300000000001</v>
      </c>
      <c r="X115">
        <v>194.297</v>
      </c>
      <c r="Y115">
        <v>122.26600000000001</v>
      </c>
      <c r="Z115">
        <v>94.006</v>
      </c>
      <c r="AA115">
        <v>75.12</v>
      </c>
      <c r="AB115">
        <v>76.683999999999997</v>
      </c>
      <c r="AC115">
        <v>77.563000000000002</v>
      </c>
      <c r="AD115">
        <v>82.058999999999997</v>
      </c>
      <c r="AE115">
        <v>77.040000000000006</v>
      </c>
      <c r="AF115">
        <v>88.55</v>
      </c>
      <c r="AG115">
        <v>85.573999999999998</v>
      </c>
      <c r="AH115">
        <v>100.73099999999999</v>
      </c>
      <c r="AI115">
        <v>104.66500000000001</v>
      </c>
      <c r="AJ115">
        <v>118.703</v>
      </c>
      <c r="AK115">
        <v>113.72499999999999</v>
      </c>
      <c r="AL115">
        <v>115.846</v>
      </c>
      <c r="AM115">
        <v>106.672</v>
      </c>
      <c r="AN115">
        <v>129.90700000000001</v>
      </c>
      <c r="AO115">
        <v>125.398</v>
      </c>
      <c r="AP115">
        <v>104.6</v>
      </c>
      <c r="AQ115">
        <v>113.051</v>
      </c>
      <c r="AR115">
        <v>109.66800000000001</v>
      </c>
      <c r="AS115">
        <v>87.540999999999997</v>
      </c>
      <c r="AT115">
        <v>102.68600000000001</v>
      </c>
      <c r="AU115">
        <v>105.054</v>
      </c>
      <c r="AV115">
        <v>99.584999999999994</v>
      </c>
      <c r="AW115">
        <v>107.264</v>
      </c>
      <c r="AX115">
        <v>111.242</v>
      </c>
      <c r="AY115">
        <v>96.671000000000006</v>
      </c>
      <c r="AZ115">
        <v>84.194999999999993</v>
      </c>
      <c r="BA115">
        <v>83.706000000000003</v>
      </c>
      <c r="BB115">
        <v>68.057000000000002</v>
      </c>
      <c r="BC115">
        <v>63.305999999999997</v>
      </c>
      <c r="BD115">
        <v>55.551000000000002</v>
      </c>
      <c r="BE115">
        <v>54.424999999999997</v>
      </c>
      <c r="BF115">
        <v>51.805999999999997</v>
      </c>
      <c r="BG115">
        <v>52.970999999999997</v>
      </c>
      <c r="BH115">
        <v>74.698999999999998</v>
      </c>
      <c r="BI115">
        <v>73.218999999999994</v>
      </c>
      <c r="BJ115">
        <v>141.09200000000001</v>
      </c>
      <c r="BK115">
        <v>141.1</v>
      </c>
      <c r="BL115">
        <v>123.786</v>
      </c>
      <c r="BM115">
        <v>115.048</v>
      </c>
      <c r="BN115">
        <v>103.52800000000001</v>
      </c>
      <c r="BO115">
        <v>89.308000000000007</v>
      </c>
      <c r="BP115">
        <v>85.061000000000007</v>
      </c>
      <c r="BQ115">
        <v>84.816000000000003</v>
      </c>
      <c r="BR115">
        <v>67.424000000000007</v>
      </c>
      <c r="BS115">
        <v>65.14</v>
      </c>
      <c r="BT115">
        <v>65.721000000000004</v>
      </c>
      <c r="BU115">
        <v>65.825999999999993</v>
      </c>
      <c r="BV115">
        <v>64.509</v>
      </c>
      <c r="BW115">
        <v>63.741</v>
      </c>
      <c r="BX115">
        <v>62.393999999999998</v>
      </c>
      <c r="BY115">
        <v>62.654000000000003</v>
      </c>
      <c r="BZ115">
        <v>50.715000000000003</v>
      </c>
      <c r="CA115">
        <v>93.328000000000003</v>
      </c>
      <c r="CB115">
        <v>152.80500000000001</v>
      </c>
      <c r="CC115">
        <v>152.53399999999999</v>
      </c>
      <c r="CD115">
        <v>150.66900000000001</v>
      </c>
      <c r="CE115">
        <v>148.19999999999999</v>
      </c>
      <c r="CF115">
        <v>161.721</v>
      </c>
      <c r="CG115">
        <v>161.726</v>
      </c>
      <c r="CH115">
        <v>161.20599999999999</v>
      </c>
      <c r="CI115">
        <v>160.73099999999999</v>
      </c>
      <c r="CJ115">
        <v>157.76300000000001</v>
      </c>
      <c r="CK115">
        <v>157.08099999999999</v>
      </c>
      <c r="CL115">
        <v>177.40299999999999</v>
      </c>
      <c r="CM115">
        <v>177.30699999999999</v>
      </c>
      <c r="CN115">
        <v>175.93299999999999</v>
      </c>
      <c r="CO115">
        <v>175.78700000000001</v>
      </c>
      <c r="CP115">
        <v>188.22</v>
      </c>
      <c r="CQ115">
        <v>187.00800000000001</v>
      </c>
      <c r="CR115">
        <v>185.749</v>
      </c>
      <c r="CS115">
        <v>180.33699999999999</v>
      </c>
      <c r="CT115" s="27">
        <v>11616.098000000002</v>
      </c>
    </row>
    <row r="116" spans="1:98" ht="15" x14ac:dyDescent="0.25">
      <c r="A116" s="13">
        <v>45771</v>
      </c>
      <c r="B116">
        <v>145.32499999999999</v>
      </c>
      <c r="C116">
        <v>137.821</v>
      </c>
      <c r="D116">
        <v>134.43700000000001</v>
      </c>
      <c r="E116">
        <v>134.03299999999999</v>
      </c>
      <c r="F116">
        <v>133.69800000000001</v>
      </c>
      <c r="G116">
        <v>133.96600000000001</v>
      </c>
      <c r="H116">
        <v>118.292</v>
      </c>
      <c r="I116">
        <v>118.515</v>
      </c>
      <c r="J116">
        <v>117.961</v>
      </c>
      <c r="K116">
        <v>117.809</v>
      </c>
      <c r="L116">
        <v>117.551</v>
      </c>
      <c r="M116">
        <v>117.44199999999999</v>
      </c>
      <c r="N116">
        <v>117.51300000000001</v>
      </c>
      <c r="O116">
        <v>120.334</v>
      </c>
      <c r="P116">
        <v>129.27000000000001</v>
      </c>
      <c r="Q116">
        <v>129.791</v>
      </c>
      <c r="R116">
        <v>129.017</v>
      </c>
      <c r="S116">
        <v>128.84200000000001</v>
      </c>
      <c r="T116">
        <v>128.715</v>
      </c>
      <c r="U116">
        <v>147.93299999999999</v>
      </c>
      <c r="V116">
        <v>196.53</v>
      </c>
      <c r="W116">
        <v>192.31399999999999</v>
      </c>
      <c r="X116">
        <v>179.67500000000001</v>
      </c>
      <c r="Y116">
        <v>91.287000000000006</v>
      </c>
      <c r="Z116">
        <v>68.448999999999998</v>
      </c>
      <c r="AA116">
        <v>60.265000000000001</v>
      </c>
      <c r="AB116">
        <v>72.637</v>
      </c>
      <c r="AC116">
        <v>77.03</v>
      </c>
      <c r="AD116">
        <v>76.192999999999998</v>
      </c>
      <c r="AE116">
        <v>77.19</v>
      </c>
      <c r="AF116">
        <v>82.507000000000005</v>
      </c>
      <c r="AG116">
        <v>87.305000000000007</v>
      </c>
      <c r="AH116">
        <v>89.784000000000006</v>
      </c>
      <c r="AI116">
        <v>97.075000000000003</v>
      </c>
      <c r="AJ116">
        <v>101.08</v>
      </c>
      <c r="AK116">
        <v>96.259</v>
      </c>
      <c r="AL116">
        <v>93.963999999999999</v>
      </c>
      <c r="AM116">
        <v>98.563999999999993</v>
      </c>
      <c r="AN116">
        <v>104.277</v>
      </c>
      <c r="AO116">
        <v>101.10299999999999</v>
      </c>
      <c r="AP116">
        <v>99.337000000000003</v>
      </c>
      <c r="AQ116">
        <v>94.897999999999996</v>
      </c>
      <c r="AR116">
        <v>89.421000000000006</v>
      </c>
      <c r="AS116">
        <v>97.015000000000001</v>
      </c>
      <c r="AT116">
        <v>101.928</v>
      </c>
      <c r="AU116">
        <v>97.536000000000001</v>
      </c>
      <c r="AV116">
        <v>92.17</v>
      </c>
      <c r="AW116">
        <v>89.048000000000002</v>
      </c>
      <c r="AX116">
        <v>74.281000000000006</v>
      </c>
      <c r="AY116">
        <v>66.040000000000006</v>
      </c>
      <c r="AZ116">
        <v>62.548000000000002</v>
      </c>
      <c r="BA116">
        <v>60.875</v>
      </c>
      <c r="BB116">
        <v>55.267000000000003</v>
      </c>
      <c r="BC116">
        <v>54.103999999999999</v>
      </c>
      <c r="BD116">
        <v>51.793999999999997</v>
      </c>
      <c r="BE116">
        <v>50.643000000000001</v>
      </c>
      <c r="BF116">
        <v>49.097000000000001</v>
      </c>
      <c r="BG116">
        <v>46.527000000000001</v>
      </c>
      <c r="BH116">
        <v>44.466000000000001</v>
      </c>
      <c r="BI116">
        <v>41.387</v>
      </c>
      <c r="BJ116">
        <v>105.428</v>
      </c>
      <c r="BK116">
        <v>104.925</v>
      </c>
      <c r="BL116">
        <v>97.25</v>
      </c>
      <c r="BM116">
        <v>75.433000000000007</v>
      </c>
      <c r="BN116">
        <v>55.476999999999997</v>
      </c>
      <c r="BO116">
        <v>49.149000000000001</v>
      </c>
      <c r="BP116">
        <v>46.252000000000002</v>
      </c>
      <c r="BQ116">
        <v>44.383000000000003</v>
      </c>
      <c r="BR116">
        <v>26.137</v>
      </c>
      <c r="BS116">
        <v>30.683</v>
      </c>
      <c r="BT116">
        <v>30.940999999999999</v>
      </c>
      <c r="BU116">
        <v>30.419</v>
      </c>
      <c r="BV116">
        <v>31.452999999999999</v>
      </c>
      <c r="BW116">
        <v>35.200000000000003</v>
      </c>
      <c r="BX116">
        <v>83.968000000000004</v>
      </c>
      <c r="BY116">
        <v>107.193</v>
      </c>
      <c r="BZ116">
        <v>108.587</v>
      </c>
      <c r="CA116">
        <v>150.42599999999999</v>
      </c>
      <c r="CB116">
        <v>227.857</v>
      </c>
      <c r="CC116">
        <v>233.32900000000001</v>
      </c>
      <c r="CD116">
        <v>231.08500000000001</v>
      </c>
      <c r="CE116">
        <v>228.49299999999999</v>
      </c>
      <c r="CF116">
        <v>189.07499999999999</v>
      </c>
      <c r="CG116">
        <v>174.82</v>
      </c>
      <c r="CH116">
        <v>173.82300000000001</v>
      </c>
      <c r="CI116">
        <v>174.33600000000001</v>
      </c>
      <c r="CJ116">
        <v>173.05500000000001</v>
      </c>
      <c r="CK116">
        <v>172.202</v>
      </c>
      <c r="CL116">
        <v>194.60599999999999</v>
      </c>
      <c r="CM116">
        <v>196.71600000000001</v>
      </c>
      <c r="CN116">
        <v>196.41900000000001</v>
      </c>
      <c r="CO116">
        <v>195.39500000000001</v>
      </c>
      <c r="CP116">
        <v>205.959</v>
      </c>
      <c r="CQ116">
        <v>204.91900000000001</v>
      </c>
      <c r="CR116">
        <v>202.16499999999999</v>
      </c>
      <c r="CS116">
        <v>161.886</v>
      </c>
      <c r="CT116" s="27">
        <v>10769.579000000003</v>
      </c>
    </row>
    <row r="117" spans="1:98" ht="15" x14ac:dyDescent="0.25">
      <c r="A117" s="13">
        <v>45772</v>
      </c>
      <c r="B117">
        <v>156.06399999999999</v>
      </c>
      <c r="C117">
        <v>150.11600000000001</v>
      </c>
      <c r="D117">
        <v>141.09700000000001</v>
      </c>
      <c r="E117">
        <v>131.97800000000001</v>
      </c>
      <c r="F117">
        <v>132.52000000000001</v>
      </c>
      <c r="G117">
        <v>118.747</v>
      </c>
      <c r="H117">
        <v>118.21</v>
      </c>
      <c r="I117">
        <v>117.827</v>
      </c>
      <c r="J117">
        <v>116.998</v>
      </c>
      <c r="K117">
        <v>116.86799999999999</v>
      </c>
      <c r="L117">
        <v>116.461</v>
      </c>
      <c r="M117">
        <v>116.604</v>
      </c>
      <c r="N117">
        <v>116.654</v>
      </c>
      <c r="O117">
        <v>118.468</v>
      </c>
      <c r="P117">
        <v>127.58499999999999</v>
      </c>
      <c r="Q117">
        <v>127.82299999999999</v>
      </c>
      <c r="R117">
        <v>125.411</v>
      </c>
      <c r="S117">
        <v>124.04</v>
      </c>
      <c r="T117">
        <v>123.673</v>
      </c>
      <c r="U117">
        <v>142.78200000000001</v>
      </c>
      <c r="V117">
        <v>188.828</v>
      </c>
      <c r="W117">
        <v>175.44300000000001</v>
      </c>
      <c r="X117">
        <v>160.26400000000001</v>
      </c>
      <c r="Y117">
        <v>87.620999999999995</v>
      </c>
      <c r="Z117">
        <v>61.082000000000001</v>
      </c>
      <c r="AA117">
        <v>54.436</v>
      </c>
      <c r="AB117">
        <v>55.944000000000003</v>
      </c>
      <c r="AC117">
        <v>57.124000000000002</v>
      </c>
      <c r="AD117">
        <v>58.222999999999999</v>
      </c>
      <c r="AE117">
        <v>57.81</v>
      </c>
      <c r="AF117">
        <v>51.06</v>
      </c>
      <c r="AG117">
        <v>52.305999999999997</v>
      </c>
      <c r="AH117">
        <v>52.91</v>
      </c>
      <c r="AI117">
        <v>53.781999999999996</v>
      </c>
      <c r="AJ117">
        <v>53.904000000000003</v>
      </c>
      <c r="AK117">
        <v>54.594000000000001</v>
      </c>
      <c r="AL117">
        <v>55.991999999999997</v>
      </c>
      <c r="AM117">
        <v>61.682000000000002</v>
      </c>
      <c r="AN117">
        <v>72.727999999999994</v>
      </c>
      <c r="AO117">
        <v>72.272999999999996</v>
      </c>
      <c r="AP117">
        <v>73.147999999999996</v>
      </c>
      <c r="AQ117">
        <v>73.888999999999996</v>
      </c>
      <c r="AR117">
        <v>87.674000000000007</v>
      </c>
      <c r="AS117">
        <v>95.766000000000005</v>
      </c>
      <c r="AT117">
        <v>100.14</v>
      </c>
      <c r="AU117">
        <v>93.486000000000004</v>
      </c>
      <c r="AV117">
        <v>96.313000000000002</v>
      </c>
      <c r="AW117">
        <v>83.12</v>
      </c>
      <c r="AX117">
        <v>65.260000000000005</v>
      </c>
      <c r="AY117">
        <v>42.32</v>
      </c>
      <c r="AZ117">
        <v>31.193000000000001</v>
      </c>
      <c r="BA117">
        <v>36.764000000000003</v>
      </c>
      <c r="BB117">
        <v>38.648000000000003</v>
      </c>
      <c r="BC117">
        <v>38.185000000000002</v>
      </c>
      <c r="BD117">
        <v>37.786999999999999</v>
      </c>
      <c r="BE117">
        <v>37.761000000000003</v>
      </c>
      <c r="BF117">
        <v>37.679000000000002</v>
      </c>
      <c r="BG117">
        <v>36.679000000000002</v>
      </c>
      <c r="BH117">
        <v>37.826000000000001</v>
      </c>
      <c r="BI117">
        <v>38.83</v>
      </c>
      <c r="BJ117">
        <v>101.40600000000001</v>
      </c>
      <c r="BK117">
        <v>97.468999999999994</v>
      </c>
      <c r="BL117">
        <v>98.114000000000004</v>
      </c>
      <c r="BM117">
        <v>97.921000000000006</v>
      </c>
      <c r="BN117">
        <v>88.218999999999994</v>
      </c>
      <c r="BO117">
        <v>58.084000000000003</v>
      </c>
      <c r="BP117">
        <v>56.701000000000001</v>
      </c>
      <c r="BQ117">
        <v>49.139000000000003</v>
      </c>
      <c r="BR117">
        <v>45.290999999999997</v>
      </c>
      <c r="BS117">
        <v>44.220999999999997</v>
      </c>
      <c r="BT117">
        <v>38.024000000000001</v>
      </c>
      <c r="BU117">
        <v>27.143000000000001</v>
      </c>
      <c r="BV117">
        <v>28.358000000000001</v>
      </c>
      <c r="BW117">
        <v>28.738</v>
      </c>
      <c r="BX117">
        <v>26.722000000000001</v>
      </c>
      <c r="BY117">
        <v>28.146999999999998</v>
      </c>
      <c r="BZ117">
        <v>31.366</v>
      </c>
      <c r="CA117">
        <v>72.367000000000004</v>
      </c>
      <c r="CB117">
        <v>144.25</v>
      </c>
      <c r="CC117">
        <v>168.75200000000001</v>
      </c>
      <c r="CD117">
        <v>167.58199999999999</v>
      </c>
      <c r="CE117">
        <v>185.87200000000001</v>
      </c>
      <c r="CF117">
        <v>193.001</v>
      </c>
      <c r="CG117">
        <v>195.495</v>
      </c>
      <c r="CH117">
        <v>194.97</v>
      </c>
      <c r="CI117">
        <v>186.786</v>
      </c>
      <c r="CJ117">
        <v>178.15100000000001</v>
      </c>
      <c r="CK117">
        <v>178.40799999999999</v>
      </c>
      <c r="CL117">
        <v>158.02000000000001</v>
      </c>
      <c r="CM117">
        <v>151.93299999999999</v>
      </c>
      <c r="CN117">
        <v>150.41300000000001</v>
      </c>
      <c r="CO117">
        <v>149.93700000000001</v>
      </c>
      <c r="CP117">
        <v>185.95500000000001</v>
      </c>
      <c r="CQ117">
        <v>171.12100000000001</v>
      </c>
      <c r="CR117">
        <v>161.18700000000001</v>
      </c>
      <c r="CS117">
        <v>159.45400000000001</v>
      </c>
      <c r="CT117" s="27">
        <v>9359.117000000002</v>
      </c>
    </row>
    <row r="118" spans="1:98" ht="15" x14ac:dyDescent="0.25">
      <c r="A118" s="13">
        <v>45773</v>
      </c>
      <c r="B118">
        <v>155.71899999999999</v>
      </c>
      <c r="C118">
        <v>155.792</v>
      </c>
      <c r="D118">
        <v>136.25700000000001</v>
      </c>
      <c r="E118">
        <v>130.982</v>
      </c>
      <c r="F118">
        <v>125.188</v>
      </c>
      <c r="G118">
        <v>115.11499999999999</v>
      </c>
      <c r="H118">
        <v>114.97499999999999</v>
      </c>
      <c r="I118">
        <v>114.48699999999999</v>
      </c>
      <c r="J118">
        <v>114.878</v>
      </c>
      <c r="K118">
        <v>114.63</v>
      </c>
      <c r="L118">
        <v>114.928</v>
      </c>
      <c r="M118">
        <v>114.96599999999999</v>
      </c>
      <c r="N118">
        <v>114.13800000000001</v>
      </c>
      <c r="O118">
        <v>116.47799999999999</v>
      </c>
      <c r="P118">
        <v>125.38800000000001</v>
      </c>
      <c r="Q118">
        <v>125.358</v>
      </c>
      <c r="R118">
        <v>124.874</v>
      </c>
      <c r="S118">
        <v>124.989</v>
      </c>
      <c r="T118">
        <v>124.831</v>
      </c>
      <c r="U118">
        <v>124.855</v>
      </c>
      <c r="V118">
        <v>182.673</v>
      </c>
      <c r="W118">
        <v>179.26900000000001</v>
      </c>
      <c r="X118">
        <v>154.25</v>
      </c>
      <c r="Y118">
        <v>82.361000000000004</v>
      </c>
      <c r="Z118">
        <v>50.359000000000002</v>
      </c>
      <c r="AA118">
        <v>46.996000000000002</v>
      </c>
      <c r="AB118">
        <v>45.475999999999999</v>
      </c>
      <c r="AC118">
        <v>45.38</v>
      </c>
      <c r="AD118">
        <v>26.719000000000001</v>
      </c>
      <c r="AE118">
        <v>22.428999999999998</v>
      </c>
      <c r="AF118">
        <v>22.183</v>
      </c>
      <c r="AG118">
        <v>22.321999999999999</v>
      </c>
      <c r="AH118">
        <v>22.643999999999998</v>
      </c>
      <c r="AI118">
        <v>22.728000000000002</v>
      </c>
      <c r="AJ118">
        <v>26.201000000000001</v>
      </c>
      <c r="AK118">
        <v>26.082000000000001</v>
      </c>
      <c r="AL118">
        <v>26.238</v>
      </c>
      <c r="AM118">
        <v>28.901</v>
      </c>
      <c r="AN118">
        <v>38.591999999999999</v>
      </c>
      <c r="AO118">
        <v>45.819000000000003</v>
      </c>
      <c r="AP118">
        <v>50.445999999999998</v>
      </c>
      <c r="AQ118">
        <v>70.156000000000006</v>
      </c>
      <c r="AR118">
        <v>68.418999999999997</v>
      </c>
      <c r="AS118">
        <v>60.642000000000003</v>
      </c>
      <c r="AT118">
        <v>62.267000000000003</v>
      </c>
      <c r="AU118">
        <v>66.698999999999998</v>
      </c>
      <c r="AV118">
        <v>56.978000000000002</v>
      </c>
      <c r="AW118">
        <v>57.701999999999998</v>
      </c>
      <c r="AX118">
        <v>57.37</v>
      </c>
      <c r="AY118">
        <v>56.92</v>
      </c>
      <c r="AZ118">
        <v>57.613</v>
      </c>
      <c r="BA118">
        <v>39.734999999999999</v>
      </c>
      <c r="BB118">
        <v>25.46</v>
      </c>
      <c r="BC118">
        <v>25.331</v>
      </c>
      <c r="BD118">
        <v>26.331</v>
      </c>
      <c r="BE118">
        <v>27.917000000000002</v>
      </c>
      <c r="BF118">
        <v>27.585999999999999</v>
      </c>
      <c r="BG118">
        <v>28.053999999999998</v>
      </c>
      <c r="BH118">
        <v>27.236999999999998</v>
      </c>
      <c r="BI118">
        <v>26.460999999999999</v>
      </c>
      <c r="BJ118">
        <v>94.567999999999998</v>
      </c>
      <c r="BK118">
        <v>94.78</v>
      </c>
      <c r="BL118">
        <v>83.957999999999998</v>
      </c>
      <c r="BM118">
        <v>56.792999999999999</v>
      </c>
      <c r="BN118">
        <v>45.165999999999997</v>
      </c>
      <c r="BO118">
        <v>43.793999999999997</v>
      </c>
      <c r="BP118">
        <v>42.430999999999997</v>
      </c>
      <c r="BQ118">
        <v>41.277999999999999</v>
      </c>
      <c r="BR118">
        <v>40.758000000000003</v>
      </c>
      <c r="BS118">
        <v>41.134</v>
      </c>
      <c r="BT118">
        <v>36.161999999999999</v>
      </c>
      <c r="BU118">
        <v>25</v>
      </c>
      <c r="BV118">
        <v>24.69</v>
      </c>
      <c r="BW118">
        <v>25.516999999999999</v>
      </c>
      <c r="BX118">
        <v>25.794</v>
      </c>
      <c r="BY118">
        <v>26.369</v>
      </c>
      <c r="BZ118">
        <v>30.983000000000001</v>
      </c>
      <c r="CA118">
        <v>79.497</v>
      </c>
      <c r="CB118">
        <v>161.143</v>
      </c>
      <c r="CC118">
        <v>182.71299999999999</v>
      </c>
      <c r="CD118">
        <v>188.98500000000001</v>
      </c>
      <c r="CE118">
        <v>188.785</v>
      </c>
      <c r="CF118">
        <v>187.80699999999999</v>
      </c>
      <c r="CG118">
        <v>188.48500000000001</v>
      </c>
      <c r="CH118">
        <v>182.57300000000001</v>
      </c>
      <c r="CI118">
        <v>177.238</v>
      </c>
      <c r="CJ118">
        <v>174.74</v>
      </c>
      <c r="CK118">
        <v>154.50800000000001</v>
      </c>
      <c r="CL118">
        <v>154.42599999999999</v>
      </c>
      <c r="CM118">
        <v>153.82300000000001</v>
      </c>
      <c r="CN118">
        <v>152.536</v>
      </c>
      <c r="CO118">
        <v>151.767</v>
      </c>
      <c r="CP118">
        <v>189.69900000000001</v>
      </c>
      <c r="CQ118">
        <v>185.05799999999999</v>
      </c>
      <c r="CR118">
        <v>172.17599999999999</v>
      </c>
      <c r="CS118">
        <v>163.03800000000001</v>
      </c>
      <c r="CT118" s="27">
        <v>8493.9459999999999</v>
      </c>
    </row>
    <row r="119" spans="1:98" ht="15" x14ac:dyDescent="0.25">
      <c r="A119" s="13">
        <v>45774</v>
      </c>
      <c r="B119">
        <v>159.69200000000001</v>
      </c>
      <c r="C119">
        <v>158.25200000000001</v>
      </c>
      <c r="D119">
        <v>157.63499999999999</v>
      </c>
      <c r="E119">
        <v>126.907</v>
      </c>
      <c r="F119">
        <v>115.46599999999999</v>
      </c>
      <c r="G119">
        <v>115.322</v>
      </c>
      <c r="H119">
        <v>115.443</v>
      </c>
      <c r="I119">
        <v>115.306</v>
      </c>
      <c r="J119">
        <v>115.271</v>
      </c>
      <c r="K119">
        <v>115.691</v>
      </c>
      <c r="L119">
        <v>114.90300000000001</v>
      </c>
      <c r="M119">
        <v>115.11499999999999</v>
      </c>
      <c r="N119">
        <v>115.032</v>
      </c>
      <c r="O119">
        <v>116.979</v>
      </c>
      <c r="P119">
        <v>126.703</v>
      </c>
      <c r="Q119">
        <v>126.386</v>
      </c>
      <c r="R119">
        <v>125.95399999999999</v>
      </c>
      <c r="S119">
        <v>126.121</v>
      </c>
      <c r="T119">
        <v>125.85299999999999</v>
      </c>
      <c r="U119">
        <v>145.18100000000001</v>
      </c>
      <c r="V119">
        <v>182.976</v>
      </c>
      <c r="W119">
        <v>189.49799999999999</v>
      </c>
      <c r="X119">
        <v>176.40600000000001</v>
      </c>
      <c r="Y119">
        <v>109.71</v>
      </c>
      <c r="Z119">
        <v>74.650000000000006</v>
      </c>
      <c r="AA119">
        <v>56.383000000000003</v>
      </c>
      <c r="AB119">
        <v>73.578000000000003</v>
      </c>
      <c r="AC119">
        <v>76.423000000000002</v>
      </c>
      <c r="AD119">
        <v>78.459999999999994</v>
      </c>
      <c r="AE119">
        <v>84.143000000000001</v>
      </c>
      <c r="AF119">
        <v>79.254000000000005</v>
      </c>
      <c r="AG119">
        <v>78.094999999999999</v>
      </c>
      <c r="AH119">
        <v>85.784000000000006</v>
      </c>
      <c r="AI119">
        <v>89.308999999999997</v>
      </c>
      <c r="AJ119">
        <v>89.850999999999999</v>
      </c>
      <c r="AK119">
        <v>87.245000000000005</v>
      </c>
      <c r="AL119">
        <v>78.084999999999994</v>
      </c>
      <c r="AM119">
        <v>91.954999999999998</v>
      </c>
      <c r="AN119">
        <v>92.707999999999998</v>
      </c>
      <c r="AO119">
        <v>92.906999999999996</v>
      </c>
      <c r="AP119">
        <v>93.501999999999995</v>
      </c>
      <c r="AQ119">
        <v>79.588999999999999</v>
      </c>
      <c r="AR119">
        <v>80.11</v>
      </c>
      <c r="AS119">
        <v>81.804000000000002</v>
      </c>
      <c r="AT119">
        <v>78.769000000000005</v>
      </c>
      <c r="AU119">
        <v>68.694000000000003</v>
      </c>
      <c r="AV119">
        <v>70.53</v>
      </c>
      <c r="AW119">
        <v>72.602000000000004</v>
      </c>
      <c r="AX119">
        <v>89.037999999999997</v>
      </c>
      <c r="AY119">
        <v>90.531000000000006</v>
      </c>
      <c r="AZ119">
        <v>89.620999999999995</v>
      </c>
      <c r="BA119">
        <v>78.100999999999999</v>
      </c>
      <c r="BB119">
        <v>75.631</v>
      </c>
      <c r="BC119">
        <v>73.847999999999999</v>
      </c>
      <c r="BD119">
        <v>70.045000000000002</v>
      </c>
      <c r="BE119">
        <v>65.328000000000003</v>
      </c>
      <c r="BF119">
        <v>63.863</v>
      </c>
      <c r="BG119">
        <v>71.266000000000005</v>
      </c>
      <c r="BH119">
        <v>68.930000000000007</v>
      </c>
      <c r="BI119">
        <v>60.695</v>
      </c>
      <c r="BJ119">
        <v>124.56</v>
      </c>
      <c r="BK119">
        <v>126.056</v>
      </c>
      <c r="BL119">
        <v>124.434</v>
      </c>
      <c r="BM119">
        <v>100.627</v>
      </c>
      <c r="BN119">
        <v>79.504999999999995</v>
      </c>
      <c r="BO119">
        <v>78.427000000000007</v>
      </c>
      <c r="BP119">
        <v>75.042000000000002</v>
      </c>
      <c r="BQ119">
        <v>64.137</v>
      </c>
      <c r="BR119">
        <v>51.356000000000002</v>
      </c>
      <c r="BS119">
        <v>48.436</v>
      </c>
      <c r="BT119">
        <v>38.744999999999997</v>
      </c>
      <c r="BU119">
        <v>42.923999999999999</v>
      </c>
      <c r="BV119">
        <v>61.003</v>
      </c>
      <c r="BW119">
        <v>58.536000000000001</v>
      </c>
      <c r="BX119">
        <v>58.331000000000003</v>
      </c>
      <c r="BY119">
        <v>70.233999999999995</v>
      </c>
      <c r="BZ119">
        <v>125.452</v>
      </c>
      <c r="CA119">
        <v>157.72900000000001</v>
      </c>
      <c r="CB119">
        <v>231.096</v>
      </c>
      <c r="CC119">
        <v>238.417</v>
      </c>
      <c r="CD119">
        <v>236.529</v>
      </c>
      <c r="CE119">
        <v>232.51</v>
      </c>
      <c r="CF119">
        <v>242.25700000000001</v>
      </c>
      <c r="CG119">
        <v>232.13200000000001</v>
      </c>
      <c r="CH119">
        <v>186.92</v>
      </c>
      <c r="CI119">
        <v>183.07499999999999</v>
      </c>
      <c r="CJ119">
        <v>182.82499999999999</v>
      </c>
      <c r="CK119">
        <v>182.50299999999999</v>
      </c>
      <c r="CL119">
        <v>197.47499999999999</v>
      </c>
      <c r="CM119">
        <v>200.18299999999999</v>
      </c>
      <c r="CN119">
        <v>199.113</v>
      </c>
      <c r="CO119">
        <v>197.21299999999999</v>
      </c>
      <c r="CP119">
        <v>193.46600000000001</v>
      </c>
      <c r="CQ119">
        <v>190.51900000000001</v>
      </c>
      <c r="CR119">
        <v>189.85400000000001</v>
      </c>
      <c r="CS119">
        <v>189.07300000000001</v>
      </c>
      <c r="CT119" s="27">
        <v>11213.823000000002</v>
      </c>
    </row>
    <row r="120" spans="1:98" ht="15" x14ac:dyDescent="0.25">
      <c r="A120" s="13">
        <v>45775</v>
      </c>
      <c r="B120">
        <v>165.851</v>
      </c>
      <c r="C120">
        <v>145.47800000000001</v>
      </c>
      <c r="D120">
        <v>134.00899999999999</v>
      </c>
      <c r="E120">
        <v>134.214</v>
      </c>
      <c r="F120">
        <v>134.07900000000001</v>
      </c>
      <c r="G120">
        <v>133.72900000000001</v>
      </c>
      <c r="H120">
        <v>118.747</v>
      </c>
      <c r="I120">
        <v>117.717</v>
      </c>
      <c r="J120">
        <v>117.532</v>
      </c>
      <c r="K120">
        <v>116.88500000000001</v>
      </c>
      <c r="L120">
        <v>117.6</v>
      </c>
      <c r="M120">
        <v>117.416</v>
      </c>
      <c r="N120">
        <v>117.55</v>
      </c>
      <c r="O120">
        <v>118.89</v>
      </c>
      <c r="P120">
        <v>128.012</v>
      </c>
      <c r="Q120">
        <v>127.96</v>
      </c>
      <c r="R120">
        <v>127.88500000000001</v>
      </c>
      <c r="S120">
        <v>127.46599999999999</v>
      </c>
      <c r="T120">
        <v>126.563</v>
      </c>
      <c r="U120">
        <v>127.599</v>
      </c>
      <c r="V120">
        <v>189.142</v>
      </c>
      <c r="W120">
        <v>183.96799999999999</v>
      </c>
      <c r="X120">
        <v>143.58500000000001</v>
      </c>
      <c r="Y120">
        <v>83.275999999999996</v>
      </c>
      <c r="Z120">
        <v>61.956000000000003</v>
      </c>
      <c r="AA120">
        <v>60.54</v>
      </c>
      <c r="AB120">
        <v>61.686999999999998</v>
      </c>
      <c r="AC120">
        <v>66.302999999999997</v>
      </c>
      <c r="AD120">
        <v>69.63</v>
      </c>
      <c r="AE120">
        <v>67.986999999999995</v>
      </c>
      <c r="AF120">
        <v>70.733999999999995</v>
      </c>
      <c r="AG120">
        <v>75.971999999999994</v>
      </c>
      <c r="AH120">
        <v>77.656999999999996</v>
      </c>
      <c r="AI120">
        <v>83.757000000000005</v>
      </c>
      <c r="AJ120">
        <v>80.266999999999996</v>
      </c>
      <c r="AK120">
        <v>84.522999999999996</v>
      </c>
      <c r="AL120">
        <v>82.631</v>
      </c>
      <c r="AM120">
        <v>79.031999999999996</v>
      </c>
      <c r="AN120">
        <v>80.113</v>
      </c>
      <c r="AO120">
        <v>93.415999999999997</v>
      </c>
      <c r="AP120">
        <v>93.331000000000003</v>
      </c>
      <c r="AQ120">
        <v>98.820999999999998</v>
      </c>
      <c r="AR120">
        <v>99.837000000000003</v>
      </c>
      <c r="AS120">
        <v>117.669</v>
      </c>
      <c r="AT120">
        <v>120.794</v>
      </c>
      <c r="AU120">
        <v>98.971000000000004</v>
      </c>
      <c r="AV120">
        <v>93.156000000000006</v>
      </c>
      <c r="AW120">
        <v>84.132000000000005</v>
      </c>
      <c r="AX120">
        <v>86.570999999999998</v>
      </c>
      <c r="AY120">
        <v>83.173000000000002</v>
      </c>
      <c r="AZ120">
        <v>78.872</v>
      </c>
      <c r="BA120">
        <v>76.227000000000004</v>
      </c>
      <c r="BB120">
        <v>76.638000000000005</v>
      </c>
      <c r="BC120">
        <v>71.945999999999998</v>
      </c>
      <c r="BD120">
        <v>50.563000000000002</v>
      </c>
      <c r="BE120">
        <v>42.17</v>
      </c>
      <c r="BF120">
        <v>38.981000000000002</v>
      </c>
      <c r="BG120">
        <v>39.628999999999998</v>
      </c>
      <c r="BH120">
        <v>39.037999999999997</v>
      </c>
      <c r="BI120">
        <v>40.725000000000001</v>
      </c>
      <c r="BJ120">
        <v>105.089</v>
      </c>
      <c r="BK120">
        <v>107.884</v>
      </c>
      <c r="BL120">
        <v>108.233</v>
      </c>
      <c r="BM120">
        <v>79.760999999999996</v>
      </c>
      <c r="BN120">
        <v>64.846000000000004</v>
      </c>
      <c r="BO120">
        <v>58.438000000000002</v>
      </c>
      <c r="BP120">
        <v>56.466000000000001</v>
      </c>
      <c r="BQ120">
        <v>54.756</v>
      </c>
      <c r="BR120">
        <v>36.372</v>
      </c>
      <c r="BS120">
        <v>37.899000000000001</v>
      </c>
      <c r="BT120">
        <v>39.276000000000003</v>
      </c>
      <c r="BU120">
        <v>43.164999999999999</v>
      </c>
      <c r="BV120">
        <v>42.841999999999999</v>
      </c>
      <c r="BW120">
        <v>38.893000000000001</v>
      </c>
      <c r="BX120">
        <v>38.984000000000002</v>
      </c>
      <c r="BY120">
        <v>47.603000000000002</v>
      </c>
      <c r="BZ120">
        <v>55.302</v>
      </c>
      <c r="CA120">
        <v>86.682000000000002</v>
      </c>
      <c r="CB120">
        <v>165.41300000000001</v>
      </c>
      <c r="CC120">
        <v>173.27500000000001</v>
      </c>
      <c r="CD120">
        <v>170.483</v>
      </c>
      <c r="CE120">
        <v>170.17</v>
      </c>
      <c r="CF120">
        <v>170.23599999999999</v>
      </c>
      <c r="CG120">
        <v>180.53299999999999</v>
      </c>
      <c r="CH120">
        <v>180.07599999999999</v>
      </c>
      <c r="CI120">
        <v>179.09</v>
      </c>
      <c r="CJ120">
        <v>172.97300000000001</v>
      </c>
      <c r="CK120">
        <v>172.57300000000001</v>
      </c>
      <c r="CL120">
        <v>174.47300000000001</v>
      </c>
      <c r="CM120">
        <v>186.65</v>
      </c>
      <c r="CN120">
        <v>185.80600000000001</v>
      </c>
      <c r="CO120">
        <v>184.518</v>
      </c>
      <c r="CP120">
        <v>196.709</v>
      </c>
      <c r="CQ120">
        <v>195.11799999999999</v>
      </c>
      <c r="CR120">
        <v>194.16800000000001</v>
      </c>
      <c r="CS120">
        <v>178.37899999999999</v>
      </c>
      <c r="CT120" s="27">
        <v>10215.736000000003</v>
      </c>
    </row>
    <row r="121" spans="1:98" ht="15" x14ac:dyDescent="0.25">
      <c r="A121" s="13">
        <v>45776</v>
      </c>
      <c r="B121">
        <v>156.62899999999999</v>
      </c>
      <c r="C121">
        <v>140.48099999999999</v>
      </c>
      <c r="D121">
        <v>139.024</v>
      </c>
      <c r="E121">
        <v>137.636</v>
      </c>
      <c r="F121">
        <v>128.506</v>
      </c>
      <c r="G121">
        <v>122.563</v>
      </c>
      <c r="H121">
        <v>123.732</v>
      </c>
      <c r="I121">
        <v>124.63500000000001</v>
      </c>
      <c r="J121">
        <v>124.01600000000001</v>
      </c>
      <c r="K121">
        <v>123.66800000000001</v>
      </c>
      <c r="L121">
        <v>123.452</v>
      </c>
      <c r="M121">
        <v>123.68</v>
      </c>
      <c r="N121">
        <v>122.605</v>
      </c>
      <c r="O121">
        <v>125.556</v>
      </c>
      <c r="P121">
        <v>136.15100000000001</v>
      </c>
      <c r="Q121">
        <v>136.09</v>
      </c>
      <c r="R121">
        <v>136.208</v>
      </c>
      <c r="S121">
        <v>140.745</v>
      </c>
      <c r="T121">
        <v>160.02699999999999</v>
      </c>
      <c r="U121">
        <v>158.93799999999999</v>
      </c>
      <c r="V121">
        <v>197.81700000000001</v>
      </c>
      <c r="W121">
        <v>197.15299999999999</v>
      </c>
      <c r="X121">
        <v>169.11500000000001</v>
      </c>
      <c r="Y121">
        <v>106.03700000000001</v>
      </c>
      <c r="Z121">
        <v>79.103999999999999</v>
      </c>
      <c r="AA121">
        <v>58.036000000000001</v>
      </c>
      <c r="AB121">
        <v>50.328000000000003</v>
      </c>
      <c r="AC121">
        <v>53.965000000000003</v>
      </c>
      <c r="AD121">
        <v>57.848999999999997</v>
      </c>
      <c r="AE121">
        <v>55.222999999999999</v>
      </c>
      <c r="AF121">
        <v>59.542000000000002</v>
      </c>
      <c r="AG121">
        <v>62.052</v>
      </c>
      <c r="AH121">
        <v>69.061000000000007</v>
      </c>
      <c r="AI121">
        <v>85.715000000000003</v>
      </c>
      <c r="AJ121">
        <v>87.183000000000007</v>
      </c>
      <c r="AK121">
        <v>86.831999999999994</v>
      </c>
      <c r="AL121">
        <v>83.704999999999998</v>
      </c>
      <c r="AM121">
        <v>56.262</v>
      </c>
      <c r="AN121">
        <v>64.680000000000007</v>
      </c>
      <c r="AO121">
        <v>63.387</v>
      </c>
      <c r="AP121">
        <v>71.879000000000005</v>
      </c>
      <c r="AQ121">
        <v>83.537000000000006</v>
      </c>
      <c r="AR121">
        <v>86.135000000000005</v>
      </c>
      <c r="AS121">
        <v>93.039000000000001</v>
      </c>
      <c r="AT121">
        <v>91.29</v>
      </c>
      <c r="AU121">
        <v>107.438</v>
      </c>
      <c r="AV121">
        <v>106.327</v>
      </c>
      <c r="AW121">
        <v>92.521000000000001</v>
      </c>
      <c r="AX121">
        <v>83.126000000000005</v>
      </c>
      <c r="AY121">
        <v>86.561000000000007</v>
      </c>
      <c r="AZ121">
        <v>106.08199999999999</v>
      </c>
      <c r="BA121">
        <v>103.68600000000001</v>
      </c>
      <c r="BB121">
        <v>101.527</v>
      </c>
      <c r="BC121">
        <v>89.832999999999998</v>
      </c>
      <c r="BD121">
        <v>72.165000000000006</v>
      </c>
      <c r="BE121">
        <v>70.593999999999994</v>
      </c>
      <c r="BF121">
        <v>71.826999999999998</v>
      </c>
      <c r="BG121">
        <v>59.862000000000002</v>
      </c>
      <c r="BH121">
        <v>50.811999999999998</v>
      </c>
      <c r="BI121">
        <v>48.573999999999998</v>
      </c>
      <c r="BJ121">
        <v>85.864999999999995</v>
      </c>
      <c r="BK121">
        <v>76.114000000000004</v>
      </c>
      <c r="BL121">
        <v>76.063999999999993</v>
      </c>
      <c r="BM121">
        <v>66.436999999999998</v>
      </c>
      <c r="BN121">
        <v>59.347000000000001</v>
      </c>
      <c r="BO121">
        <v>49.058</v>
      </c>
      <c r="BP121">
        <v>46.125999999999998</v>
      </c>
      <c r="BQ121">
        <v>34.520000000000003</v>
      </c>
      <c r="BR121">
        <v>32.591000000000001</v>
      </c>
      <c r="BS121">
        <v>33.377000000000002</v>
      </c>
      <c r="BT121">
        <v>31.731000000000002</v>
      </c>
      <c r="BU121">
        <v>30.395</v>
      </c>
      <c r="BV121">
        <v>31.789000000000001</v>
      </c>
      <c r="BW121">
        <v>31.559000000000001</v>
      </c>
      <c r="BX121">
        <v>34.801000000000002</v>
      </c>
      <c r="BY121">
        <v>40.686</v>
      </c>
      <c r="BZ121">
        <v>39.762999999999998</v>
      </c>
      <c r="CA121">
        <v>66.790999999999997</v>
      </c>
      <c r="CB121">
        <v>142.88399999999999</v>
      </c>
      <c r="CC121">
        <v>151.33199999999999</v>
      </c>
      <c r="CD121">
        <v>151.197</v>
      </c>
      <c r="CE121">
        <v>154.71700000000001</v>
      </c>
      <c r="CF121">
        <v>161.363</v>
      </c>
      <c r="CG121">
        <v>160.01</v>
      </c>
      <c r="CH121">
        <v>159.85300000000001</v>
      </c>
      <c r="CI121">
        <v>160.01300000000001</v>
      </c>
      <c r="CJ121">
        <v>159.32</v>
      </c>
      <c r="CK121">
        <v>158.72499999999999</v>
      </c>
      <c r="CL121">
        <v>174.08799999999999</v>
      </c>
      <c r="CM121">
        <v>181.31399999999999</v>
      </c>
      <c r="CN121">
        <v>179.39699999999999</v>
      </c>
      <c r="CO121">
        <v>176.78800000000001</v>
      </c>
      <c r="CP121">
        <v>184.089</v>
      </c>
      <c r="CQ121">
        <v>188.68199999999999</v>
      </c>
      <c r="CR121">
        <v>188.267</v>
      </c>
      <c r="CS121">
        <v>162.27199999999999</v>
      </c>
      <c r="CT121" s="27">
        <v>9965.5280000000039</v>
      </c>
    </row>
    <row r="122" spans="1:98" ht="15" x14ac:dyDescent="0.25">
      <c r="A122" s="13">
        <v>45777</v>
      </c>
      <c r="B122">
        <v>139.64500000000001</v>
      </c>
      <c r="C122">
        <v>134.768</v>
      </c>
      <c r="D122">
        <v>134.58000000000001</v>
      </c>
      <c r="E122">
        <v>134.386</v>
      </c>
      <c r="F122">
        <v>133.88399999999999</v>
      </c>
      <c r="G122">
        <v>130.077</v>
      </c>
      <c r="H122">
        <v>118.801</v>
      </c>
      <c r="I122">
        <v>118.723</v>
      </c>
      <c r="J122">
        <v>118.47</v>
      </c>
      <c r="K122">
        <v>117.851</v>
      </c>
      <c r="L122">
        <v>117.925</v>
      </c>
      <c r="M122">
        <v>117.883</v>
      </c>
      <c r="N122">
        <v>117.551</v>
      </c>
      <c r="O122">
        <v>120.49299999999999</v>
      </c>
      <c r="P122">
        <v>131.19200000000001</v>
      </c>
      <c r="Q122">
        <v>130.81</v>
      </c>
      <c r="R122">
        <v>131.09200000000001</v>
      </c>
      <c r="S122">
        <v>130.79400000000001</v>
      </c>
      <c r="T122">
        <v>145.626</v>
      </c>
      <c r="U122">
        <v>155.02600000000001</v>
      </c>
      <c r="V122">
        <v>189.82300000000001</v>
      </c>
      <c r="W122">
        <v>194.45099999999999</v>
      </c>
      <c r="X122">
        <v>142.375</v>
      </c>
      <c r="Y122">
        <v>79.141999999999996</v>
      </c>
      <c r="Z122">
        <v>63.475000000000001</v>
      </c>
      <c r="AA122">
        <v>60.969000000000001</v>
      </c>
      <c r="AB122">
        <v>61.512999999999998</v>
      </c>
      <c r="AC122">
        <v>65.003</v>
      </c>
      <c r="AD122">
        <v>64.944000000000003</v>
      </c>
      <c r="AE122">
        <v>65.176000000000002</v>
      </c>
      <c r="AF122">
        <v>67.144000000000005</v>
      </c>
      <c r="AG122">
        <v>69.911000000000001</v>
      </c>
      <c r="AH122">
        <v>76.679000000000002</v>
      </c>
      <c r="AI122">
        <v>83.623000000000005</v>
      </c>
      <c r="AJ122">
        <v>90.444999999999993</v>
      </c>
      <c r="AK122">
        <v>103.53700000000001</v>
      </c>
      <c r="AL122">
        <v>94.688000000000002</v>
      </c>
      <c r="AM122">
        <v>93.183999999999997</v>
      </c>
      <c r="AN122">
        <v>102.55</v>
      </c>
      <c r="AO122">
        <v>87.936999999999998</v>
      </c>
      <c r="AP122">
        <v>97.745000000000005</v>
      </c>
      <c r="AQ122">
        <v>104.746</v>
      </c>
      <c r="AR122">
        <v>103.68600000000001</v>
      </c>
      <c r="AS122">
        <v>98.986000000000004</v>
      </c>
      <c r="AT122">
        <v>117.727</v>
      </c>
      <c r="AU122">
        <v>118.97799999999999</v>
      </c>
      <c r="AV122">
        <v>120.816</v>
      </c>
      <c r="AW122">
        <v>128.304</v>
      </c>
      <c r="AX122">
        <v>94.034000000000006</v>
      </c>
      <c r="AY122">
        <v>79.438999999999993</v>
      </c>
      <c r="AZ122">
        <v>49.502000000000002</v>
      </c>
      <c r="BA122">
        <v>39.997999999999998</v>
      </c>
      <c r="BB122">
        <v>26.48</v>
      </c>
      <c r="BC122">
        <v>28.405999999999999</v>
      </c>
      <c r="BD122">
        <v>30.805</v>
      </c>
      <c r="BE122">
        <v>31.687000000000001</v>
      </c>
      <c r="BF122">
        <v>29.826000000000001</v>
      </c>
      <c r="BG122">
        <v>30.617999999999999</v>
      </c>
      <c r="BH122">
        <v>29.05</v>
      </c>
      <c r="BI122">
        <v>27.356999999999999</v>
      </c>
      <c r="BJ122">
        <v>93.244</v>
      </c>
      <c r="BK122">
        <v>93.516000000000005</v>
      </c>
      <c r="BL122">
        <v>93.613</v>
      </c>
      <c r="BM122">
        <v>89.284000000000006</v>
      </c>
      <c r="BN122">
        <v>57.216000000000001</v>
      </c>
      <c r="BO122">
        <v>56.11</v>
      </c>
      <c r="BP122">
        <v>47.317</v>
      </c>
      <c r="BQ122">
        <v>43.009</v>
      </c>
      <c r="BR122">
        <v>28.099</v>
      </c>
      <c r="BS122">
        <v>28.776</v>
      </c>
      <c r="BT122">
        <v>29.72</v>
      </c>
      <c r="BU122">
        <v>29.431999999999999</v>
      </c>
      <c r="BV122">
        <v>30.259</v>
      </c>
      <c r="BW122">
        <v>32.957999999999998</v>
      </c>
      <c r="BX122">
        <v>33.606000000000002</v>
      </c>
      <c r="BY122">
        <v>41.956000000000003</v>
      </c>
      <c r="BZ122">
        <v>50.451000000000001</v>
      </c>
      <c r="CA122">
        <v>76.849000000000004</v>
      </c>
      <c r="CB122">
        <v>147.464</v>
      </c>
      <c r="CC122">
        <v>162.40799999999999</v>
      </c>
      <c r="CD122">
        <v>162.316</v>
      </c>
      <c r="CE122">
        <v>157.24199999999999</v>
      </c>
      <c r="CF122">
        <v>164.80699999999999</v>
      </c>
      <c r="CG122">
        <v>164.58099999999999</v>
      </c>
      <c r="CH122">
        <v>162.77099999999999</v>
      </c>
      <c r="CI122">
        <v>161.03700000000001</v>
      </c>
      <c r="CJ122">
        <v>160.517</v>
      </c>
      <c r="CK122">
        <v>161.797</v>
      </c>
      <c r="CL122">
        <v>182.00399999999999</v>
      </c>
      <c r="CM122">
        <v>185.85300000000001</v>
      </c>
      <c r="CN122">
        <v>186.12100000000001</v>
      </c>
      <c r="CO122">
        <v>183.44499999999999</v>
      </c>
      <c r="CP122">
        <v>194.78399999999999</v>
      </c>
      <c r="CQ122">
        <v>177.22800000000001</v>
      </c>
      <c r="CR122">
        <v>153.19300000000001</v>
      </c>
      <c r="CS122">
        <v>152.96100000000001</v>
      </c>
      <c r="CT122" s="27">
        <v>9800.2799999999952</v>
      </c>
    </row>
    <row r="123" spans="1:98" ht="15" x14ac:dyDescent="0.25">
      <c r="A123" s="13">
        <v>45778</v>
      </c>
      <c r="B123">
        <v>144.94</v>
      </c>
      <c r="C123">
        <v>138.952</v>
      </c>
      <c r="D123">
        <v>137.077</v>
      </c>
      <c r="E123">
        <v>136.33500000000001</v>
      </c>
      <c r="F123">
        <v>135.85300000000001</v>
      </c>
      <c r="G123">
        <v>135.88999999999999</v>
      </c>
      <c r="H123">
        <v>123.199</v>
      </c>
      <c r="I123">
        <v>121.511</v>
      </c>
      <c r="J123">
        <v>120.703</v>
      </c>
      <c r="K123">
        <v>123.004</v>
      </c>
      <c r="L123">
        <v>133.905</v>
      </c>
      <c r="M123">
        <v>133.375</v>
      </c>
      <c r="N123">
        <v>133.95400000000001</v>
      </c>
      <c r="O123">
        <v>144.67400000000001</v>
      </c>
      <c r="P123">
        <v>158.42599999999999</v>
      </c>
      <c r="Q123">
        <v>153.96</v>
      </c>
      <c r="R123">
        <v>157.505</v>
      </c>
      <c r="S123">
        <v>157.774</v>
      </c>
      <c r="T123">
        <v>167.14099999999999</v>
      </c>
      <c r="U123">
        <v>166.00899999999999</v>
      </c>
      <c r="V123">
        <v>198.89599999999999</v>
      </c>
      <c r="W123">
        <v>199.37100000000001</v>
      </c>
      <c r="X123">
        <v>162.78100000000001</v>
      </c>
      <c r="Y123">
        <v>110.05500000000001</v>
      </c>
      <c r="Z123">
        <v>68.756</v>
      </c>
      <c r="AA123">
        <v>65.86</v>
      </c>
      <c r="AB123">
        <v>62.634999999999998</v>
      </c>
      <c r="AC123">
        <v>61.862000000000002</v>
      </c>
      <c r="AD123">
        <v>61.652000000000001</v>
      </c>
      <c r="AE123">
        <v>60.920999999999999</v>
      </c>
      <c r="AF123">
        <v>58.466000000000001</v>
      </c>
      <c r="AG123">
        <v>47.875999999999998</v>
      </c>
      <c r="AH123">
        <v>47.668999999999997</v>
      </c>
      <c r="AI123">
        <v>46.985999999999997</v>
      </c>
      <c r="AJ123">
        <v>48.951000000000001</v>
      </c>
      <c r="AK123">
        <v>48.744</v>
      </c>
      <c r="AL123">
        <v>45.896000000000001</v>
      </c>
      <c r="AM123">
        <v>48.652000000000001</v>
      </c>
      <c r="AN123">
        <v>56.341999999999999</v>
      </c>
      <c r="AO123">
        <v>65.650000000000006</v>
      </c>
      <c r="AP123">
        <v>80.424000000000007</v>
      </c>
      <c r="AQ123">
        <v>80.638999999999996</v>
      </c>
      <c r="AR123">
        <v>80.188999999999993</v>
      </c>
      <c r="AS123">
        <v>64.968999999999994</v>
      </c>
      <c r="AT123">
        <v>56.106000000000002</v>
      </c>
      <c r="AU123">
        <v>59.011000000000003</v>
      </c>
      <c r="AV123">
        <v>59.514000000000003</v>
      </c>
      <c r="AW123">
        <v>58.935000000000002</v>
      </c>
      <c r="AX123">
        <v>48.686</v>
      </c>
      <c r="AY123">
        <v>25.073</v>
      </c>
      <c r="AZ123">
        <v>24.943000000000001</v>
      </c>
      <c r="BA123">
        <v>25.350999999999999</v>
      </c>
      <c r="BB123">
        <v>25.352</v>
      </c>
      <c r="BC123">
        <v>27.978999999999999</v>
      </c>
      <c r="BD123">
        <v>29.864999999999998</v>
      </c>
      <c r="BE123">
        <v>30.132999999999999</v>
      </c>
      <c r="BF123">
        <v>31.645</v>
      </c>
      <c r="BG123">
        <v>31.876999999999999</v>
      </c>
      <c r="BH123">
        <v>32.496000000000002</v>
      </c>
      <c r="BI123">
        <v>31.864999999999998</v>
      </c>
      <c r="BJ123">
        <v>96.992999999999995</v>
      </c>
      <c r="BK123">
        <v>96.992999999999995</v>
      </c>
      <c r="BL123">
        <v>96.58</v>
      </c>
      <c r="BM123">
        <v>87.33</v>
      </c>
      <c r="BN123">
        <v>71.662999999999997</v>
      </c>
      <c r="BO123">
        <v>62.747999999999998</v>
      </c>
      <c r="BP123">
        <v>52.804000000000002</v>
      </c>
      <c r="BQ123">
        <v>45.204999999999998</v>
      </c>
      <c r="BR123">
        <v>30.094000000000001</v>
      </c>
      <c r="BS123">
        <v>28.216000000000001</v>
      </c>
      <c r="BT123">
        <v>29.681000000000001</v>
      </c>
      <c r="BU123">
        <v>30.376000000000001</v>
      </c>
      <c r="BV123">
        <v>31.317</v>
      </c>
      <c r="BW123">
        <v>31.431999999999999</v>
      </c>
      <c r="BX123">
        <v>31.803000000000001</v>
      </c>
      <c r="BY123">
        <v>37.122999999999998</v>
      </c>
      <c r="BZ123">
        <v>42.901000000000003</v>
      </c>
      <c r="CA123">
        <v>67.697999999999993</v>
      </c>
      <c r="CB123">
        <v>139.322</v>
      </c>
      <c r="CC123">
        <v>156.512</v>
      </c>
      <c r="CD123">
        <v>153.33000000000001</v>
      </c>
      <c r="CE123">
        <v>150.59</v>
      </c>
      <c r="CF123">
        <v>160.565</v>
      </c>
      <c r="CG123">
        <v>163.476</v>
      </c>
      <c r="CH123">
        <v>162.98699999999999</v>
      </c>
      <c r="CI123">
        <v>163.40100000000001</v>
      </c>
      <c r="CJ123">
        <v>163.43700000000001</v>
      </c>
      <c r="CK123">
        <v>162.96100000000001</v>
      </c>
      <c r="CL123">
        <v>176.46</v>
      </c>
      <c r="CM123">
        <v>181.33199999999999</v>
      </c>
      <c r="CN123">
        <v>178.97200000000001</v>
      </c>
      <c r="CO123">
        <v>177.49700000000001</v>
      </c>
      <c r="CP123">
        <v>190.286</v>
      </c>
      <c r="CQ123">
        <v>188.56200000000001</v>
      </c>
      <c r="CR123">
        <v>183.714</v>
      </c>
      <c r="CS123">
        <v>158.03200000000001</v>
      </c>
      <c r="CT123" s="27">
        <v>9279.6529999999966</v>
      </c>
    </row>
    <row r="124" spans="1:98" ht="15" x14ac:dyDescent="0.25">
      <c r="A124" s="13">
        <v>45779</v>
      </c>
      <c r="B124">
        <v>145.04400000000001</v>
      </c>
      <c r="C124">
        <v>135.309</v>
      </c>
      <c r="D124">
        <v>134.809</v>
      </c>
      <c r="E124">
        <v>134.886</v>
      </c>
      <c r="F124">
        <v>134.94300000000001</v>
      </c>
      <c r="G124">
        <v>134.39500000000001</v>
      </c>
      <c r="H124">
        <v>134.45099999999999</v>
      </c>
      <c r="I124">
        <v>120.569</v>
      </c>
      <c r="J124">
        <v>118.61</v>
      </c>
      <c r="K124">
        <v>118.23699999999999</v>
      </c>
      <c r="L124">
        <v>118.29</v>
      </c>
      <c r="M124">
        <v>118.06</v>
      </c>
      <c r="N124">
        <v>117.995</v>
      </c>
      <c r="O124">
        <v>118.126</v>
      </c>
      <c r="P124">
        <v>118.471</v>
      </c>
      <c r="Q124">
        <v>118.273</v>
      </c>
      <c r="R124">
        <v>117.613</v>
      </c>
      <c r="S124">
        <v>117.643</v>
      </c>
      <c r="T124">
        <v>118.011</v>
      </c>
      <c r="U124">
        <v>117.681</v>
      </c>
      <c r="V124">
        <v>182.23400000000001</v>
      </c>
      <c r="W124">
        <v>180.33</v>
      </c>
      <c r="X124">
        <v>110.551</v>
      </c>
      <c r="Y124">
        <v>39.92</v>
      </c>
      <c r="Z124">
        <v>26.085000000000001</v>
      </c>
      <c r="AA124">
        <v>23.869</v>
      </c>
      <c r="AB124">
        <v>24.091000000000001</v>
      </c>
      <c r="AC124">
        <v>23.474</v>
      </c>
      <c r="AD124">
        <v>26.704999999999998</v>
      </c>
      <c r="AE124">
        <v>37.070999999999998</v>
      </c>
      <c r="AF124">
        <v>66.325999999999993</v>
      </c>
      <c r="AG124">
        <v>67.361999999999995</v>
      </c>
      <c r="AH124">
        <v>71.31</v>
      </c>
      <c r="AI124">
        <v>75.66</v>
      </c>
      <c r="AJ124">
        <v>76.194999999999993</v>
      </c>
      <c r="AK124">
        <v>74.477999999999994</v>
      </c>
      <c r="AL124">
        <v>77.063000000000002</v>
      </c>
      <c r="AM124">
        <v>78.242999999999995</v>
      </c>
      <c r="AN124">
        <v>90.914000000000001</v>
      </c>
      <c r="AO124">
        <v>93.516999999999996</v>
      </c>
      <c r="AP124">
        <v>94.766999999999996</v>
      </c>
      <c r="AQ124">
        <v>86.281000000000006</v>
      </c>
      <c r="AR124">
        <v>83.176000000000002</v>
      </c>
      <c r="AS124">
        <v>86.317999999999998</v>
      </c>
      <c r="AT124">
        <v>84.319000000000003</v>
      </c>
      <c r="AU124">
        <v>69.844999999999999</v>
      </c>
      <c r="AV124">
        <v>49.6</v>
      </c>
      <c r="AW124">
        <v>61.036000000000001</v>
      </c>
      <c r="AX124">
        <v>102.681</v>
      </c>
      <c r="AY124">
        <v>106.33</v>
      </c>
      <c r="AZ124">
        <v>109.367</v>
      </c>
      <c r="BA124">
        <v>102.983</v>
      </c>
      <c r="BB124">
        <v>102.991</v>
      </c>
      <c r="BC124">
        <v>93.781000000000006</v>
      </c>
      <c r="BD124">
        <v>81.358000000000004</v>
      </c>
      <c r="BE124">
        <v>81.691000000000003</v>
      </c>
      <c r="BF124">
        <v>75.721999999999994</v>
      </c>
      <c r="BG124">
        <v>66.968999999999994</v>
      </c>
      <c r="BH124">
        <v>83.545000000000002</v>
      </c>
      <c r="BI124">
        <v>89.073999999999998</v>
      </c>
      <c r="BJ124">
        <v>127.56399999999999</v>
      </c>
      <c r="BK124">
        <v>118.517</v>
      </c>
      <c r="BL124">
        <v>110.676</v>
      </c>
      <c r="BM124">
        <v>110.77800000000001</v>
      </c>
      <c r="BN124">
        <v>95.007000000000005</v>
      </c>
      <c r="BO124">
        <v>97.513000000000005</v>
      </c>
      <c r="BP124">
        <v>73.650000000000006</v>
      </c>
      <c r="BQ124">
        <v>64.036000000000001</v>
      </c>
      <c r="BR124">
        <v>64.36</v>
      </c>
      <c r="BS124">
        <v>63.036000000000001</v>
      </c>
      <c r="BT124">
        <v>67.168000000000006</v>
      </c>
      <c r="BU124">
        <v>67.204999999999998</v>
      </c>
      <c r="BV124">
        <v>69.745999999999995</v>
      </c>
      <c r="BW124">
        <v>66.099999999999994</v>
      </c>
      <c r="BX124">
        <v>56.965000000000003</v>
      </c>
      <c r="BY124">
        <v>56.898000000000003</v>
      </c>
      <c r="BZ124">
        <v>58.820999999999998</v>
      </c>
      <c r="CA124">
        <v>87.313999999999993</v>
      </c>
      <c r="CB124">
        <v>163.27799999999999</v>
      </c>
      <c r="CC124">
        <v>194.01900000000001</v>
      </c>
      <c r="CD124">
        <v>177.54</v>
      </c>
      <c r="CE124">
        <v>178.994</v>
      </c>
      <c r="CF124">
        <v>181.762</v>
      </c>
      <c r="CG124">
        <v>179.738</v>
      </c>
      <c r="CH124">
        <v>164.834</v>
      </c>
      <c r="CI124">
        <v>164.66200000000001</v>
      </c>
      <c r="CJ124">
        <v>158.904</v>
      </c>
      <c r="CK124">
        <v>153.38200000000001</v>
      </c>
      <c r="CL124">
        <v>129.91900000000001</v>
      </c>
      <c r="CM124">
        <v>129.30000000000001</v>
      </c>
      <c r="CN124">
        <v>128.179</v>
      </c>
      <c r="CO124">
        <v>126.962</v>
      </c>
      <c r="CP124">
        <v>187.292</v>
      </c>
      <c r="CQ124">
        <v>164.756</v>
      </c>
      <c r="CR124">
        <v>138.73099999999999</v>
      </c>
      <c r="CS124">
        <v>138.17699999999999</v>
      </c>
      <c r="CT124" s="27">
        <v>9964.4309999999987</v>
      </c>
    </row>
    <row r="125" spans="1:98" ht="15" x14ac:dyDescent="0.25">
      <c r="A125" s="13">
        <v>45780</v>
      </c>
      <c r="B125">
        <v>135.124</v>
      </c>
      <c r="C125">
        <v>133.69499999999999</v>
      </c>
      <c r="D125">
        <v>133.45099999999999</v>
      </c>
      <c r="E125">
        <v>132.43299999999999</v>
      </c>
      <c r="F125">
        <v>130.245</v>
      </c>
      <c r="G125">
        <v>119.441</v>
      </c>
      <c r="H125">
        <v>114.447</v>
      </c>
      <c r="I125">
        <v>113.801</v>
      </c>
      <c r="J125">
        <v>114.369</v>
      </c>
      <c r="K125">
        <v>113.479</v>
      </c>
      <c r="L125">
        <v>113.435</v>
      </c>
      <c r="M125">
        <v>113.85299999999999</v>
      </c>
      <c r="N125">
        <v>113.194</v>
      </c>
      <c r="O125">
        <v>115.277</v>
      </c>
      <c r="P125">
        <v>124.54600000000001</v>
      </c>
      <c r="Q125">
        <v>124.447</v>
      </c>
      <c r="R125">
        <v>124.65300000000001</v>
      </c>
      <c r="S125">
        <v>124.491</v>
      </c>
      <c r="T125">
        <v>124.384</v>
      </c>
      <c r="U125">
        <v>143.23699999999999</v>
      </c>
      <c r="V125">
        <v>191.303</v>
      </c>
      <c r="W125">
        <v>189.08099999999999</v>
      </c>
      <c r="X125">
        <v>149.148</v>
      </c>
      <c r="Y125">
        <v>67.394999999999996</v>
      </c>
      <c r="Z125">
        <v>47.485999999999997</v>
      </c>
      <c r="AA125">
        <v>45.040999999999997</v>
      </c>
      <c r="AB125">
        <v>43.686999999999998</v>
      </c>
      <c r="AC125">
        <v>43.180999999999997</v>
      </c>
      <c r="AD125">
        <v>44.430999999999997</v>
      </c>
      <c r="AE125">
        <v>44.255000000000003</v>
      </c>
      <c r="AF125">
        <v>21.532</v>
      </c>
      <c r="AG125">
        <v>20.539000000000001</v>
      </c>
      <c r="AH125">
        <v>21.704999999999998</v>
      </c>
      <c r="AI125">
        <v>23.68</v>
      </c>
      <c r="AJ125">
        <v>23.981999999999999</v>
      </c>
      <c r="AK125">
        <v>24.776</v>
      </c>
      <c r="AL125">
        <v>24.718</v>
      </c>
      <c r="AM125">
        <v>27.065000000000001</v>
      </c>
      <c r="AN125">
        <v>37.817</v>
      </c>
      <c r="AO125">
        <v>37.654000000000003</v>
      </c>
      <c r="AP125">
        <v>37.093000000000004</v>
      </c>
      <c r="AQ125">
        <v>24.196999999999999</v>
      </c>
      <c r="AR125">
        <v>36.57</v>
      </c>
      <c r="AS125">
        <v>43.487000000000002</v>
      </c>
      <c r="AT125">
        <v>55.353000000000002</v>
      </c>
      <c r="AU125">
        <v>59.094000000000001</v>
      </c>
      <c r="AV125">
        <v>66.652000000000001</v>
      </c>
      <c r="AW125">
        <v>70.385000000000005</v>
      </c>
      <c r="AX125">
        <v>69.814999999999998</v>
      </c>
      <c r="AY125">
        <v>70.754999999999995</v>
      </c>
      <c r="AZ125">
        <v>61.976999999999997</v>
      </c>
      <c r="BA125">
        <v>40.506999999999998</v>
      </c>
      <c r="BB125">
        <v>28.655999999999999</v>
      </c>
      <c r="BC125">
        <v>27.718</v>
      </c>
      <c r="BD125">
        <v>30.224</v>
      </c>
      <c r="BE125">
        <v>29.376999999999999</v>
      </c>
      <c r="BF125">
        <v>29.181999999999999</v>
      </c>
      <c r="BG125">
        <v>28.873000000000001</v>
      </c>
      <c r="BH125">
        <v>28.692</v>
      </c>
      <c r="BI125">
        <v>29.571000000000002</v>
      </c>
      <c r="BJ125">
        <v>100.017</v>
      </c>
      <c r="BK125">
        <v>95.418999999999997</v>
      </c>
      <c r="BL125">
        <v>83.935000000000002</v>
      </c>
      <c r="BM125">
        <v>63.484999999999999</v>
      </c>
      <c r="BN125">
        <v>58.209000000000003</v>
      </c>
      <c r="BO125">
        <v>46.911999999999999</v>
      </c>
      <c r="BP125">
        <v>44.073</v>
      </c>
      <c r="BQ125">
        <v>44.356000000000002</v>
      </c>
      <c r="BR125">
        <v>44.058</v>
      </c>
      <c r="BS125">
        <v>43.973999999999997</v>
      </c>
      <c r="BT125">
        <v>45.201000000000001</v>
      </c>
      <c r="BU125">
        <v>38.261000000000003</v>
      </c>
      <c r="BV125">
        <v>27.100999999999999</v>
      </c>
      <c r="BW125">
        <v>26.719000000000001</v>
      </c>
      <c r="BX125">
        <v>27.725999999999999</v>
      </c>
      <c r="BY125">
        <v>28.131</v>
      </c>
      <c r="BZ125">
        <v>33.448</v>
      </c>
      <c r="CA125">
        <v>54.854999999999997</v>
      </c>
      <c r="CB125">
        <v>140.833</v>
      </c>
      <c r="CC125">
        <v>182.416</v>
      </c>
      <c r="CD125">
        <v>180.52</v>
      </c>
      <c r="CE125">
        <v>183.34299999999999</v>
      </c>
      <c r="CF125">
        <v>189.18899999999999</v>
      </c>
      <c r="CG125">
        <v>176.732</v>
      </c>
      <c r="CH125">
        <v>175.18</v>
      </c>
      <c r="CI125">
        <v>162.92500000000001</v>
      </c>
      <c r="CJ125">
        <v>161.98099999999999</v>
      </c>
      <c r="CK125">
        <v>162.751</v>
      </c>
      <c r="CL125">
        <v>161.81899999999999</v>
      </c>
      <c r="CM125">
        <v>152.57900000000001</v>
      </c>
      <c r="CN125">
        <v>150.95699999999999</v>
      </c>
      <c r="CO125">
        <v>149.00899999999999</v>
      </c>
      <c r="CP125">
        <v>187.322</v>
      </c>
      <c r="CQ125">
        <v>177.39099999999999</v>
      </c>
      <c r="CR125">
        <v>139.69800000000001</v>
      </c>
      <c r="CS125">
        <v>133.10499999999999</v>
      </c>
      <c r="CT125" s="27">
        <v>8332.2860000000001</v>
      </c>
    </row>
    <row r="126" spans="1:98" ht="15" x14ac:dyDescent="0.25">
      <c r="A126" s="13">
        <v>45781</v>
      </c>
      <c r="B126">
        <v>131.98099999999999</v>
      </c>
      <c r="C126">
        <v>130.23599999999999</v>
      </c>
      <c r="D126">
        <v>129.99299999999999</v>
      </c>
      <c r="E126">
        <v>116.517</v>
      </c>
      <c r="F126">
        <v>113.96</v>
      </c>
      <c r="G126">
        <v>114.044</v>
      </c>
      <c r="H126">
        <v>114.146</v>
      </c>
      <c r="I126">
        <v>114.26900000000001</v>
      </c>
      <c r="J126">
        <v>114.048</v>
      </c>
      <c r="K126">
        <v>113.913</v>
      </c>
      <c r="L126">
        <v>114.075</v>
      </c>
      <c r="M126">
        <v>124.462</v>
      </c>
      <c r="N126">
        <v>125.05</v>
      </c>
      <c r="O126">
        <v>125.482</v>
      </c>
      <c r="P126">
        <v>125.381</v>
      </c>
      <c r="Q126">
        <v>128.376</v>
      </c>
      <c r="R126">
        <v>148.49600000000001</v>
      </c>
      <c r="S126">
        <v>148.87799999999999</v>
      </c>
      <c r="T126">
        <v>148.369</v>
      </c>
      <c r="U126">
        <v>148.941</v>
      </c>
      <c r="V126">
        <v>181.34200000000001</v>
      </c>
      <c r="W126">
        <v>180.31700000000001</v>
      </c>
      <c r="X126">
        <v>148.33099999999999</v>
      </c>
      <c r="Y126">
        <v>93.13</v>
      </c>
      <c r="Z126">
        <v>68.094999999999999</v>
      </c>
      <c r="AA126">
        <v>69.081000000000003</v>
      </c>
      <c r="AB126">
        <v>71.534000000000006</v>
      </c>
      <c r="AC126">
        <v>70.912000000000006</v>
      </c>
      <c r="AD126">
        <v>69.522999999999996</v>
      </c>
      <c r="AE126">
        <v>65.817999999999998</v>
      </c>
      <c r="AF126">
        <v>72.834999999999994</v>
      </c>
      <c r="AG126">
        <v>74.05</v>
      </c>
      <c r="AH126">
        <v>73.991</v>
      </c>
      <c r="AI126">
        <v>81.350999999999999</v>
      </c>
      <c r="AJ126">
        <v>81.197999999999993</v>
      </c>
      <c r="AK126">
        <v>76.176000000000002</v>
      </c>
      <c r="AL126">
        <v>67.332999999999998</v>
      </c>
      <c r="AM126">
        <v>71.073999999999998</v>
      </c>
      <c r="AN126">
        <v>81.066999999999993</v>
      </c>
      <c r="AO126">
        <v>90.293999999999997</v>
      </c>
      <c r="AP126">
        <v>96.527000000000001</v>
      </c>
      <c r="AQ126">
        <v>101.874</v>
      </c>
      <c r="AR126">
        <v>94.483000000000004</v>
      </c>
      <c r="AS126">
        <v>88.971000000000004</v>
      </c>
      <c r="AT126">
        <v>105.366</v>
      </c>
      <c r="AU126">
        <v>81.844999999999999</v>
      </c>
      <c r="AV126">
        <v>83.706999999999994</v>
      </c>
      <c r="AW126">
        <v>87.456000000000003</v>
      </c>
      <c r="AX126">
        <v>93.929000000000002</v>
      </c>
      <c r="AY126">
        <v>94.225999999999999</v>
      </c>
      <c r="AZ126">
        <v>93.120999999999995</v>
      </c>
      <c r="BA126">
        <v>86.605999999999995</v>
      </c>
      <c r="BB126">
        <v>75.631</v>
      </c>
      <c r="BC126">
        <v>70.954999999999998</v>
      </c>
      <c r="BD126">
        <v>64.483999999999995</v>
      </c>
      <c r="BE126">
        <v>61.209000000000003</v>
      </c>
      <c r="BF126">
        <v>60.213999999999999</v>
      </c>
      <c r="BG126">
        <v>60.485999999999997</v>
      </c>
      <c r="BH126">
        <v>59.344000000000001</v>
      </c>
      <c r="BI126">
        <v>60.805</v>
      </c>
      <c r="BJ126">
        <v>124.036</v>
      </c>
      <c r="BK126">
        <v>119.55800000000001</v>
      </c>
      <c r="BL126">
        <v>120.76600000000001</v>
      </c>
      <c r="BM126">
        <v>108.01300000000001</v>
      </c>
      <c r="BN126">
        <v>83.105000000000004</v>
      </c>
      <c r="BO126">
        <v>75.941000000000003</v>
      </c>
      <c r="BP126">
        <v>72.191999999999993</v>
      </c>
      <c r="BQ126">
        <v>58.698</v>
      </c>
      <c r="BR126">
        <v>55.773000000000003</v>
      </c>
      <c r="BS126">
        <v>58.52</v>
      </c>
      <c r="BT126">
        <v>59.783999999999999</v>
      </c>
      <c r="BU126">
        <v>58.256999999999998</v>
      </c>
      <c r="BV126">
        <v>60.460999999999999</v>
      </c>
      <c r="BW126">
        <v>64.504999999999995</v>
      </c>
      <c r="BX126">
        <v>69.353999999999999</v>
      </c>
      <c r="BY126">
        <v>74.58</v>
      </c>
      <c r="BZ126">
        <v>79.843999999999994</v>
      </c>
      <c r="CA126">
        <v>99.786000000000001</v>
      </c>
      <c r="CB126">
        <v>167.58799999999999</v>
      </c>
      <c r="CC126">
        <v>193.11099999999999</v>
      </c>
      <c r="CD126">
        <v>191.07300000000001</v>
      </c>
      <c r="CE126">
        <v>187.48599999999999</v>
      </c>
      <c r="CF126">
        <v>197.57599999999999</v>
      </c>
      <c r="CG126">
        <v>196.857</v>
      </c>
      <c r="CH126">
        <v>199.73500000000001</v>
      </c>
      <c r="CI126">
        <v>199.3</v>
      </c>
      <c r="CJ126">
        <v>197.834</v>
      </c>
      <c r="CK126">
        <v>192.26</v>
      </c>
      <c r="CL126">
        <v>191.114</v>
      </c>
      <c r="CM126">
        <v>204.04599999999999</v>
      </c>
      <c r="CN126">
        <v>199.46199999999999</v>
      </c>
      <c r="CO126">
        <v>197.41300000000001</v>
      </c>
      <c r="CP126">
        <v>196.238</v>
      </c>
      <c r="CQ126">
        <v>190.68899999999999</v>
      </c>
      <c r="CR126">
        <v>189.10499999999999</v>
      </c>
      <c r="CS126">
        <v>187.97300000000001</v>
      </c>
      <c r="CT126" s="27">
        <v>10861.341</v>
      </c>
    </row>
    <row r="127" spans="1:98" ht="15" x14ac:dyDescent="0.25">
      <c r="A127" s="13">
        <v>45782</v>
      </c>
      <c r="B127">
        <v>162.50800000000001</v>
      </c>
      <c r="C127">
        <v>143.864</v>
      </c>
      <c r="D127">
        <v>135.35499999999999</v>
      </c>
      <c r="E127">
        <v>136.52600000000001</v>
      </c>
      <c r="F127">
        <v>134.53800000000001</v>
      </c>
      <c r="G127">
        <v>132.65799999999999</v>
      </c>
      <c r="H127">
        <v>119.288</v>
      </c>
      <c r="I127">
        <v>119.444</v>
      </c>
      <c r="J127">
        <v>119.691</v>
      </c>
      <c r="K127">
        <v>119.15900000000001</v>
      </c>
      <c r="L127">
        <v>119.13</v>
      </c>
      <c r="M127">
        <v>119.233</v>
      </c>
      <c r="N127">
        <v>118.988</v>
      </c>
      <c r="O127">
        <v>121.10599999999999</v>
      </c>
      <c r="P127">
        <v>130.429</v>
      </c>
      <c r="Q127">
        <v>129.751</v>
      </c>
      <c r="R127">
        <v>127.765</v>
      </c>
      <c r="S127">
        <v>127.876</v>
      </c>
      <c r="T127">
        <v>127.753</v>
      </c>
      <c r="U127">
        <v>147.12200000000001</v>
      </c>
      <c r="V127">
        <v>194.143</v>
      </c>
      <c r="W127">
        <v>187.245</v>
      </c>
      <c r="X127">
        <v>115.471</v>
      </c>
      <c r="Y127">
        <v>74.786000000000001</v>
      </c>
      <c r="Z127">
        <v>65.963999999999999</v>
      </c>
      <c r="AA127">
        <v>64.340999999999994</v>
      </c>
      <c r="AB127">
        <v>68.513000000000005</v>
      </c>
      <c r="AC127">
        <v>68.995999999999995</v>
      </c>
      <c r="AD127">
        <v>71.045000000000002</v>
      </c>
      <c r="AE127">
        <v>74.977000000000004</v>
      </c>
      <c r="AF127">
        <v>74.495999999999995</v>
      </c>
      <c r="AG127">
        <v>75.155000000000001</v>
      </c>
      <c r="AH127">
        <v>84.885999999999996</v>
      </c>
      <c r="AI127">
        <v>84.966999999999999</v>
      </c>
      <c r="AJ127">
        <v>87.61</v>
      </c>
      <c r="AK127">
        <v>88.381</v>
      </c>
      <c r="AL127">
        <v>85.350999999999999</v>
      </c>
      <c r="AM127">
        <v>81.418000000000006</v>
      </c>
      <c r="AN127">
        <v>99.131</v>
      </c>
      <c r="AO127">
        <v>96.926000000000002</v>
      </c>
      <c r="AP127">
        <v>97.593000000000004</v>
      </c>
      <c r="AQ127">
        <v>99.644000000000005</v>
      </c>
      <c r="AR127">
        <v>101.95699999999999</v>
      </c>
      <c r="AS127">
        <v>86.893000000000001</v>
      </c>
      <c r="AT127">
        <v>84.016000000000005</v>
      </c>
      <c r="AU127">
        <v>81.682000000000002</v>
      </c>
      <c r="AV127">
        <v>67.236000000000004</v>
      </c>
      <c r="AW127">
        <v>73.031999999999996</v>
      </c>
      <c r="AX127">
        <v>77.195999999999998</v>
      </c>
      <c r="AY127">
        <v>74.88</v>
      </c>
      <c r="AZ127">
        <v>73.840999999999994</v>
      </c>
      <c r="BA127">
        <v>70.084000000000003</v>
      </c>
      <c r="BB127">
        <v>66.572000000000003</v>
      </c>
      <c r="BC127">
        <v>64.222999999999999</v>
      </c>
      <c r="BD127">
        <v>60.959000000000003</v>
      </c>
      <c r="BE127">
        <v>57.786000000000001</v>
      </c>
      <c r="BF127">
        <v>53.829000000000001</v>
      </c>
      <c r="BG127">
        <v>48.991</v>
      </c>
      <c r="BH127">
        <v>44.372</v>
      </c>
      <c r="BI127">
        <v>44.271999999999998</v>
      </c>
      <c r="BJ127">
        <v>108.08</v>
      </c>
      <c r="BK127">
        <v>107.566</v>
      </c>
      <c r="BL127">
        <v>106.30500000000001</v>
      </c>
      <c r="BM127">
        <v>101.747</v>
      </c>
      <c r="BN127">
        <v>73.102000000000004</v>
      </c>
      <c r="BO127">
        <v>71.98</v>
      </c>
      <c r="BP127">
        <v>66.846000000000004</v>
      </c>
      <c r="BQ127">
        <v>52.884999999999998</v>
      </c>
      <c r="BR127">
        <v>39.856999999999999</v>
      </c>
      <c r="BS127">
        <v>45.938000000000002</v>
      </c>
      <c r="BT127">
        <v>46.274000000000001</v>
      </c>
      <c r="BU127">
        <v>52.402999999999999</v>
      </c>
      <c r="BV127">
        <v>48.386000000000003</v>
      </c>
      <c r="BW127">
        <v>49.41</v>
      </c>
      <c r="BX127">
        <v>48.082999999999998</v>
      </c>
      <c r="BY127">
        <v>51.436999999999998</v>
      </c>
      <c r="BZ127">
        <v>58.259</v>
      </c>
      <c r="CA127">
        <v>76.043999999999997</v>
      </c>
      <c r="CB127">
        <v>142.13399999999999</v>
      </c>
      <c r="CC127">
        <v>169.75700000000001</v>
      </c>
      <c r="CD127">
        <v>166.31800000000001</v>
      </c>
      <c r="CE127">
        <v>159.05099999999999</v>
      </c>
      <c r="CF127">
        <v>159.214</v>
      </c>
      <c r="CG127">
        <v>165.64699999999999</v>
      </c>
      <c r="CH127">
        <v>171.06700000000001</v>
      </c>
      <c r="CI127">
        <v>184.93899999999999</v>
      </c>
      <c r="CJ127">
        <v>182.09700000000001</v>
      </c>
      <c r="CK127">
        <v>179.81700000000001</v>
      </c>
      <c r="CL127">
        <v>187.62899999999999</v>
      </c>
      <c r="CM127">
        <v>197.66800000000001</v>
      </c>
      <c r="CN127">
        <v>197.88200000000001</v>
      </c>
      <c r="CO127">
        <v>191.77199999999999</v>
      </c>
      <c r="CP127">
        <v>193.71600000000001</v>
      </c>
      <c r="CQ127">
        <v>192.61699999999999</v>
      </c>
      <c r="CR127">
        <v>182.38499999999999</v>
      </c>
      <c r="CS127">
        <v>174.88</v>
      </c>
      <c r="CT127" s="27">
        <v>10268.236000000003</v>
      </c>
    </row>
    <row r="128" spans="1:98" ht="15" x14ac:dyDescent="0.25">
      <c r="A128" s="13">
        <v>45783</v>
      </c>
      <c r="B128">
        <v>149.61000000000001</v>
      </c>
      <c r="C128">
        <v>148.79400000000001</v>
      </c>
      <c r="D128">
        <v>143.614</v>
      </c>
      <c r="E128">
        <v>138.1</v>
      </c>
      <c r="F128">
        <v>132.119</v>
      </c>
      <c r="G128">
        <v>122.21</v>
      </c>
      <c r="H128">
        <v>119.539</v>
      </c>
      <c r="I128">
        <v>119.736</v>
      </c>
      <c r="J128">
        <v>120.098</v>
      </c>
      <c r="K128">
        <v>118.941</v>
      </c>
      <c r="L128">
        <v>119.193</v>
      </c>
      <c r="M128">
        <v>119.60899999999999</v>
      </c>
      <c r="N128">
        <v>118.776</v>
      </c>
      <c r="O128">
        <v>121.411</v>
      </c>
      <c r="P128">
        <v>132.166</v>
      </c>
      <c r="Q128">
        <v>132.02199999999999</v>
      </c>
      <c r="R128">
        <v>132.28</v>
      </c>
      <c r="S128">
        <v>136.08799999999999</v>
      </c>
      <c r="T128">
        <v>155.99799999999999</v>
      </c>
      <c r="U128">
        <v>155.518</v>
      </c>
      <c r="V128">
        <v>198.303</v>
      </c>
      <c r="W128">
        <v>192.542</v>
      </c>
      <c r="X128">
        <v>138.334</v>
      </c>
      <c r="Y128">
        <v>97.447000000000003</v>
      </c>
      <c r="Z128">
        <v>80.012</v>
      </c>
      <c r="AA128">
        <v>68.55</v>
      </c>
      <c r="AB128">
        <v>72.465999999999994</v>
      </c>
      <c r="AC128">
        <v>73.52</v>
      </c>
      <c r="AD128">
        <v>71.082999999999998</v>
      </c>
      <c r="AE128">
        <v>68.534000000000006</v>
      </c>
      <c r="AF128">
        <v>62.524999999999999</v>
      </c>
      <c r="AG128">
        <v>62.933</v>
      </c>
      <c r="AH128">
        <v>66.983999999999995</v>
      </c>
      <c r="AI128">
        <v>76.022000000000006</v>
      </c>
      <c r="AJ128">
        <v>79.94</v>
      </c>
      <c r="AK128">
        <v>81.653000000000006</v>
      </c>
      <c r="AL128">
        <v>83.400999999999996</v>
      </c>
      <c r="AM128">
        <v>87.600999999999999</v>
      </c>
      <c r="AN128">
        <v>96.960999999999999</v>
      </c>
      <c r="AO128">
        <v>102.883</v>
      </c>
      <c r="AP128">
        <v>100.73099999999999</v>
      </c>
      <c r="AQ128">
        <v>106.571</v>
      </c>
      <c r="AR128">
        <v>109.45699999999999</v>
      </c>
      <c r="AS128">
        <v>113.19199999999999</v>
      </c>
      <c r="AT128">
        <v>112.62</v>
      </c>
      <c r="AU128">
        <v>112.136</v>
      </c>
      <c r="AV128">
        <v>94.495000000000005</v>
      </c>
      <c r="AW128">
        <v>88.661000000000001</v>
      </c>
      <c r="AX128">
        <v>91.058999999999997</v>
      </c>
      <c r="AY128">
        <v>94.346999999999994</v>
      </c>
      <c r="AZ128">
        <v>95.317999999999998</v>
      </c>
      <c r="BA128">
        <v>91.983999999999995</v>
      </c>
      <c r="BB128">
        <v>89.731999999999999</v>
      </c>
      <c r="BC128">
        <v>86.793000000000006</v>
      </c>
      <c r="BD128">
        <v>80.100999999999999</v>
      </c>
      <c r="BE128">
        <v>82.450999999999993</v>
      </c>
      <c r="BF128">
        <v>75.510000000000005</v>
      </c>
      <c r="BG128">
        <v>68.016999999999996</v>
      </c>
      <c r="BH128">
        <v>67.525000000000006</v>
      </c>
      <c r="BI128">
        <v>68.19</v>
      </c>
      <c r="BJ128">
        <v>106.325</v>
      </c>
      <c r="BK128">
        <v>110.934</v>
      </c>
      <c r="BL128">
        <v>107.977</v>
      </c>
      <c r="BM128">
        <v>106.343</v>
      </c>
      <c r="BN128">
        <v>87.885000000000005</v>
      </c>
      <c r="BO128">
        <v>75.316999999999993</v>
      </c>
      <c r="BP128">
        <v>75.716999999999999</v>
      </c>
      <c r="BQ128">
        <v>61.93</v>
      </c>
      <c r="BR128">
        <v>57.798000000000002</v>
      </c>
      <c r="BS128">
        <v>57.545999999999999</v>
      </c>
      <c r="BT128">
        <v>57.454999999999998</v>
      </c>
      <c r="BU128">
        <v>61.365000000000002</v>
      </c>
      <c r="BV128">
        <v>62.107999999999997</v>
      </c>
      <c r="BW128">
        <v>64.634</v>
      </c>
      <c r="BX128">
        <v>68.073999999999998</v>
      </c>
      <c r="BY128">
        <v>73.090999999999994</v>
      </c>
      <c r="BZ128">
        <v>80.900000000000006</v>
      </c>
      <c r="CA128">
        <v>112.98099999999999</v>
      </c>
      <c r="CB128">
        <v>215.488</v>
      </c>
      <c r="CC128">
        <v>218.56800000000001</v>
      </c>
      <c r="CD128">
        <v>184.251</v>
      </c>
      <c r="CE128">
        <v>181.56100000000001</v>
      </c>
      <c r="CF128">
        <v>195.58799999999999</v>
      </c>
      <c r="CG128">
        <v>190.262</v>
      </c>
      <c r="CH128">
        <v>190.38399999999999</v>
      </c>
      <c r="CI128">
        <v>190.035</v>
      </c>
      <c r="CJ128">
        <v>188.602</v>
      </c>
      <c r="CK128">
        <v>185.97399999999999</v>
      </c>
      <c r="CL128">
        <v>186.40100000000001</v>
      </c>
      <c r="CM128">
        <v>197.89500000000001</v>
      </c>
      <c r="CN128">
        <v>197.33</v>
      </c>
      <c r="CO128">
        <v>197.24799999999999</v>
      </c>
      <c r="CP128">
        <v>197.52699999999999</v>
      </c>
      <c r="CQ128">
        <v>187.35400000000001</v>
      </c>
      <c r="CR128">
        <v>189.97300000000001</v>
      </c>
      <c r="CS128">
        <v>188.4</v>
      </c>
      <c r="CT128" s="27">
        <v>11237.626999999999</v>
      </c>
    </row>
    <row r="129" spans="1:98" ht="15" x14ac:dyDescent="0.25">
      <c r="A129" s="13">
        <v>45784</v>
      </c>
      <c r="B129">
        <v>161.94900000000001</v>
      </c>
      <c r="C129">
        <v>158.358</v>
      </c>
      <c r="D129">
        <v>153.96299999999999</v>
      </c>
      <c r="E129">
        <v>135.46</v>
      </c>
      <c r="F129">
        <v>130.625</v>
      </c>
      <c r="G129">
        <v>130.92400000000001</v>
      </c>
      <c r="H129">
        <v>118.30500000000001</v>
      </c>
      <c r="I129">
        <v>115.209</v>
      </c>
      <c r="J129">
        <v>115.238</v>
      </c>
      <c r="K129">
        <v>115.19</v>
      </c>
      <c r="L129">
        <v>115.01600000000001</v>
      </c>
      <c r="M129">
        <v>114.59099999999999</v>
      </c>
      <c r="N129">
        <v>114.12</v>
      </c>
      <c r="O129">
        <v>116.565</v>
      </c>
      <c r="P129">
        <v>127.574</v>
      </c>
      <c r="Q129">
        <v>126.94</v>
      </c>
      <c r="R129">
        <v>126.85899999999999</v>
      </c>
      <c r="S129">
        <v>127.19</v>
      </c>
      <c r="T129">
        <v>133.61699999999999</v>
      </c>
      <c r="U129">
        <v>150.84200000000001</v>
      </c>
      <c r="V129">
        <v>178.47499999999999</v>
      </c>
      <c r="W129">
        <v>173.94800000000001</v>
      </c>
      <c r="X129">
        <v>103.93600000000001</v>
      </c>
      <c r="Y129">
        <v>71.088999999999999</v>
      </c>
      <c r="Z129">
        <v>64.287999999999997</v>
      </c>
      <c r="AA129">
        <v>63.591000000000001</v>
      </c>
      <c r="AB129">
        <v>58.250999999999998</v>
      </c>
      <c r="AC129">
        <v>55.73</v>
      </c>
      <c r="AD129">
        <v>55.872999999999998</v>
      </c>
      <c r="AE129">
        <v>55.764000000000003</v>
      </c>
      <c r="AF129">
        <v>57.698999999999998</v>
      </c>
      <c r="AG129">
        <v>61.682000000000002</v>
      </c>
      <c r="AH129">
        <v>69.082999999999998</v>
      </c>
      <c r="AI129">
        <v>78.644999999999996</v>
      </c>
      <c r="AJ129">
        <v>80.355999999999995</v>
      </c>
      <c r="AK129">
        <v>81.349999999999994</v>
      </c>
      <c r="AL129">
        <v>61.421999999999997</v>
      </c>
      <c r="AM129">
        <v>56.936</v>
      </c>
      <c r="AN129">
        <v>64.08</v>
      </c>
      <c r="AO129">
        <v>62.613999999999997</v>
      </c>
      <c r="AP129">
        <v>58.412999999999997</v>
      </c>
      <c r="AQ129">
        <v>60.91</v>
      </c>
      <c r="AR129">
        <v>59.37</v>
      </c>
      <c r="AS129">
        <v>60.902000000000001</v>
      </c>
      <c r="AT129">
        <v>63.515000000000001</v>
      </c>
      <c r="AU129">
        <v>68.073999999999998</v>
      </c>
      <c r="AV129">
        <v>69.849000000000004</v>
      </c>
      <c r="AW129">
        <v>71.403999999999996</v>
      </c>
      <c r="AX129">
        <v>73.165000000000006</v>
      </c>
      <c r="AY129">
        <v>77.756</v>
      </c>
      <c r="AZ129">
        <v>87.998999999999995</v>
      </c>
      <c r="BA129">
        <v>80.369</v>
      </c>
      <c r="BB129">
        <v>73.509</v>
      </c>
      <c r="BC129">
        <v>81.674000000000007</v>
      </c>
      <c r="BD129">
        <v>81.843999999999994</v>
      </c>
      <c r="BE129">
        <v>80.888000000000005</v>
      </c>
      <c r="BF129">
        <v>78.933000000000007</v>
      </c>
      <c r="BG129">
        <v>77.471999999999994</v>
      </c>
      <c r="BH129">
        <v>76.186999999999998</v>
      </c>
      <c r="BI129">
        <v>75.295000000000002</v>
      </c>
      <c r="BJ129">
        <v>101.56</v>
      </c>
      <c r="BK129">
        <v>94.450999999999993</v>
      </c>
      <c r="BL129">
        <v>65.414000000000001</v>
      </c>
      <c r="BM129">
        <v>58.555</v>
      </c>
      <c r="BN129">
        <v>61.341999999999999</v>
      </c>
      <c r="BO129">
        <v>55.423999999999999</v>
      </c>
      <c r="BP129">
        <v>52.228999999999999</v>
      </c>
      <c r="BQ129">
        <v>52.822000000000003</v>
      </c>
      <c r="BR129">
        <v>55.064999999999998</v>
      </c>
      <c r="BS129">
        <v>52.343000000000004</v>
      </c>
      <c r="BT129">
        <v>53.290999999999997</v>
      </c>
      <c r="BU129">
        <v>60.91</v>
      </c>
      <c r="BV129">
        <v>63.756999999999998</v>
      </c>
      <c r="BW129">
        <v>68.191999999999993</v>
      </c>
      <c r="BX129">
        <v>71.796999999999997</v>
      </c>
      <c r="BY129">
        <v>75.617000000000004</v>
      </c>
      <c r="BZ129">
        <v>82.834000000000003</v>
      </c>
      <c r="CA129">
        <v>95.926000000000002</v>
      </c>
      <c r="CB129">
        <v>159.511</v>
      </c>
      <c r="CC129">
        <v>189.529</v>
      </c>
      <c r="CD129">
        <v>191.64500000000001</v>
      </c>
      <c r="CE129">
        <v>186.15199999999999</v>
      </c>
      <c r="CF129">
        <v>187.518</v>
      </c>
      <c r="CG129">
        <v>173.07599999999999</v>
      </c>
      <c r="CH129">
        <v>169.22900000000001</v>
      </c>
      <c r="CI129">
        <v>167.56200000000001</v>
      </c>
      <c r="CJ129">
        <v>167.96799999999999</v>
      </c>
      <c r="CK129">
        <v>166.03</v>
      </c>
      <c r="CL129">
        <v>163.86500000000001</v>
      </c>
      <c r="CM129">
        <v>161.55500000000001</v>
      </c>
      <c r="CN129">
        <v>170.565</v>
      </c>
      <c r="CO129">
        <v>176.876</v>
      </c>
      <c r="CP129">
        <v>189.64599999999999</v>
      </c>
      <c r="CQ129">
        <v>186.35</v>
      </c>
      <c r="CR129">
        <v>183.65</v>
      </c>
      <c r="CS129">
        <v>180.036</v>
      </c>
      <c r="CT129" s="27">
        <v>9993.1670000000031</v>
      </c>
    </row>
    <row r="130" spans="1:98" ht="15" x14ac:dyDescent="0.25">
      <c r="A130" s="13">
        <v>45785</v>
      </c>
      <c r="B130">
        <v>159.83099999999999</v>
      </c>
      <c r="C130">
        <v>148.70599999999999</v>
      </c>
      <c r="D130">
        <v>143.273</v>
      </c>
      <c r="E130">
        <v>142.86099999999999</v>
      </c>
      <c r="F130">
        <v>139.471</v>
      </c>
      <c r="G130">
        <v>124.389</v>
      </c>
      <c r="H130">
        <v>116.857</v>
      </c>
      <c r="I130">
        <v>117.03100000000001</v>
      </c>
      <c r="J130">
        <v>116.855</v>
      </c>
      <c r="K130">
        <v>119.018</v>
      </c>
      <c r="L130">
        <v>130.07499999999999</v>
      </c>
      <c r="M130">
        <v>130.375</v>
      </c>
      <c r="N130">
        <v>130.42599999999999</v>
      </c>
      <c r="O130">
        <v>128.96899999999999</v>
      </c>
      <c r="P130">
        <v>139.892</v>
      </c>
      <c r="Q130">
        <v>153.66200000000001</v>
      </c>
      <c r="R130">
        <v>149.434</v>
      </c>
      <c r="S130">
        <v>154.333</v>
      </c>
      <c r="T130">
        <v>155.029</v>
      </c>
      <c r="U130">
        <v>154.005</v>
      </c>
      <c r="V130">
        <v>191.09700000000001</v>
      </c>
      <c r="W130">
        <v>184.16800000000001</v>
      </c>
      <c r="X130">
        <v>124.214</v>
      </c>
      <c r="Y130">
        <v>88.412000000000006</v>
      </c>
      <c r="Z130">
        <v>68.872</v>
      </c>
      <c r="AA130">
        <v>66.893000000000001</v>
      </c>
      <c r="AB130">
        <v>74.188000000000002</v>
      </c>
      <c r="AC130">
        <v>73.471999999999994</v>
      </c>
      <c r="AD130">
        <v>73.221999999999994</v>
      </c>
      <c r="AE130">
        <v>71.457999999999998</v>
      </c>
      <c r="AF130">
        <v>64.959999999999994</v>
      </c>
      <c r="AG130">
        <v>65.409000000000006</v>
      </c>
      <c r="AH130">
        <v>69.924999999999997</v>
      </c>
      <c r="AI130">
        <v>74.364999999999995</v>
      </c>
      <c r="AJ130">
        <v>74.685000000000002</v>
      </c>
      <c r="AK130">
        <v>76.55</v>
      </c>
      <c r="AL130">
        <v>77.867999999999995</v>
      </c>
      <c r="AM130">
        <v>82.138999999999996</v>
      </c>
      <c r="AN130">
        <v>94.45</v>
      </c>
      <c r="AO130">
        <v>99.183000000000007</v>
      </c>
      <c r="AP130">
        <v>117.095</v>
      </c>
      <c r="AQ130">
        <v>125.21599999999999</v>
      </c>
      <c r="AR130">
        <v>126.767</v>
      </c>
      <c r="AS130">
        <v>118.93300000000001</v>
      </c>
      <c r="AT130">
        <v>102.794</v>
      </c>
      <c r="AU130">
        <v>99.265000000000001</v>
      </c>
      <c r="AV130">
        <v>94.296999999999997</v>
      </c>
      <c r="AW130">
        <v>78.587999999999994</v>
      </c>
      <c r="AX130">
        <v>67.703999999999994</v>
      </c>
      <c r="AY130">
        <v>63.048000000000002</v>
      </c>
      <c r="AZ130">
        <v>62.988</v>
      </c>
      <c r="BA130">
        <v>64.180999999999997</v>
      </c>
      <c r="BB130">
        <v>63.384</v>
      </c>
      <c r="BC130">
        <v>59.606000000000002</v>
      </c>
      <c r="BD130">
        <v>58.302999999999997</v>
      </c>
      <c r="BE130">
        <v>56.844999999999999</v>
      </c>
      <c r="BF130">
        <v>56.953000000000003</v>
      </c>
      <c r="BG130">
        <v>69.69</v>
      </c>
      <c r="BH130">
        <v>65.257999999999996</v>
      </c>
      <c r="BI130">
        <v>63.218000000000004</v>
      </c>
      <c r="BJ130">
        <v>129.12299999999999</v>
      </c>
      <c r="BK130">
        <v>129.40299999999999</v>
      </c>
      <c r="BL130">
        <v>128.44999999999999</v>
      </c>
      <c r="BM130">
        <v>122.657</v>
      </c>
      <c r="BN130">
        <v>111.004</v>
      </c>
      <c r="BO130">
        <v>84.855999999999995</v>
      </c>
      <c r="BP130">
        <v>78.876999999999995</v>
      </c>
      <c r="BQ130">
        <v>68.444999999999993</v>
      </c>
      <c r="BR130">
        <v>56.097999999999999</v>
      </c>
      <c r="BS130">
        <v>55.917999999999999</v>
      </c>
      <c r="BT130">
        <v>56.658000000000001</v>
      </c>
      <c r="BU130">
        <v>57.447000000000003</v>
      </c>
      <c r="BV130">
        <v>64.909000000000006</v>
      </c>
      <c r="BW130">
        <v>71.129000000000005</v>
      </c>
      <c r="BX130">
        <v>73.492000000000004</v>
      </c>
      <c r="BY130">
        <v>76.593000000000004</v>
      </c>
      <c r="BZ130">
        <v>79.433999999999997</v>
      </c>
      <c r="CA130">
        <v>89.623000000000005</v>
      </c>
      <c r="CB130">
        <v>149.08000000000001</v>
      </c>
      <c r="CC130">
        <v>182.94</v>
      </c>
      <c r="CD130">
        <v>180.82400000000001</v>
      </c>
      <c r="CE130">
        <v>179.786</v>
      </c>
      <c r="CF130">
        <v>172.935</v>
      </c>
      <c r="CG130">
        <v>186.863</v>
      </c>
      <c r="CH130">
        <v>189.524</v>
      </c>
      <c r="CI130">
        <v>190.471</v>
      </c>
      <c r="CJ130">
        <v>190.054</v>
      </c>
      <c r="CK130">
        <v>187.22800000000001</v>
      </c>
      <c r="CL130">
        <v>192.578</v>
      </c>
      <c r="CM130">
        <v>194.38200000000001</v>
      </c>
      <c r="CN130">
        <v>195.01300000000001</v>
      </c>
      <c r="CO130">
        <v>187.25</v>
      </c>
      <c r="CP130">
        <v>202.42099999999999</v>
      </c>
      <c r="CQ130">
        <v>200.80500000000001</v>
      </c>
      <c r="CR130">
        <v>194.55600000000001</v>
      </c>
      <c r="CS130">
        <v>181.07499999999999</v>
      </c>
      <c r="CT130" s="27">
        <v>11056.055999999999</v>
      </c>
    </row>
    <row r="131" spans="1:98" ht="15" x14ac:dyDescent="0.25">
      <c r="A131" s="13">
        <v>45786</v>
      </c>
      <c r="B131">
        <v>155.947</v>
      </c>
      <c r="C131">
        <v>151.60599999999999</v>
      </c>
      <c r="D131">
        <v>152.13300000000001</v>
      </c>
      <c r="E131">
        <v>146.959</v>
      </c>
      <c r="F131">
        <v>145.18299999999999</v>
      </c>
      <c r="G131">
        <v>142.006</v>
      </c>
      <c r="H131">
        <v>128.31</v>
      </c>
      <c r="I131">
        <v>125.419</v>
      </c>
      <c r="J131">
        <v>122.173</v>
      </c>
      <c r="K131">
        <v>121.735</v>
      </c>
      <c r="L131">
        <v>124.1</v>
      </c>
      <c r="M131">
        <v>125.78</v>
      </c>
      <c r="N131">
        <v>126.01900000000001</v>
      </c>
      <c r="O131">
        <v>127.101</v>
      </c>
      <c r="P131">
        <v>121.95399999999999</v>
      </c>
      <c r="Q131">
        <v>121.468</v>
      </c>
      <c r="R131">
        <v>121.248</v>
      </c>
      <c r="S131">
        <v>124.19799999999999</v>
      </c>
      <c r="T131">
        <v>123.203</v>
      </c>
      <c r="U131">
        <v>122.779</v>
      </c>
      <c r="V131">
        <v>185.84399999999999</v>
      </c>
      <c r="W131">
        <v>179.72200000000001</v>
      </c>
      <c r="X131">
        <v>97.563000000000002</v>
      </c>
      <c r="Y131">
        <v>39.158999999999999</v>
      </c>
      <c r="Z131">
        <v>28.701000000000001</v>
      </c>
      <c r="AA131">
        <v>29.548999999999999</v>
      </c>
      <c r="AB131">
        <v>30.378</v>
      </c>
      <c r="AC131">
        <v>29.486000000000001</v>
      </c>
      <c r="AD131">
        <v>40.506</v>
      </c>
      <c r="AE131">
        <v>36.741</v>
      </c>
      <c r="AF131">
        <v>30.978000000000002</v>
      </c>
      <c r="AG131">
        <v>41.201000000000001</v>
      </c>
      <c r="AH131">
        <v>53.377000000000002</v>
      </c>
      <c r="AI131">
        <v>65.191000000000003</v>
      </c>
      <c r="AJ131">
        <v>79.408000000000001</v>
      </c>
      <c r="AK131">
        <v>93.581999999999994</v>
      </c>
      <c r="AL131">
        <v>83.686000000000007</v>
      </c>
      <c r="AM131">
        <v>78.867000000000004</v>
      </c>
      <c r="AN131">
        <v>83.61</v>
      </c>
      <c r="AO131">
        <v>83.578999999999994</v>
      </c>
      <c r="AP131">
        <v>77.126999999999995</v>
      </c>
      <c r="AQ131">
        <v>97.117000000000004</v>
      </c>
      <c r="AR131">
        <v>99.171999999999997</v>
      </c>
      <c r="AS131">
        <v>100.553</v>
      </c>
      <c r="AT131">
        <v>91.165000000000006</v>
      </c>
      <c r="AU131">
        <v>105.60299999999999</v>
      </c>
      <c r="AV131">
        <v>113.965</v>
      </c>
      <c r="AW131">
        <v>90.441000000000003</v>
      </c>
      <c r="AX131">
        <v>92.71</v>
      </c>
      <c r="AY131">
        <v>93.144000000000005</v>
      </c>
      <c r="AZ131">
        <v>95.930999999999997</v>
      </c>
      <c r="BA131">
        <v>97.923000000000002</v>
      </c>
      <c r="BB131">
        <v>92.864999999999995</v>
      </c>
      <c r="BC131">
        <v>95.665999999999997</v>
      </c>
      <c r="BD131">
        <v>105.913</v>
      </c>
      <c r="BE131">
        <v>112.15600000000001</v>
      </c>
      <c r="BF131">
        <v>113.039</v>
      </c>
      <c r="BG131">
        <v>107.214</v>
      </c>
      <c r="BH131">
        <v>100.89400000000001</v>
      </c>
      <c r="BI131">
        <v>101.449</v>
      </c>
      <c r="BJ131">
        <v>125.114</v>
      </c>
      <c r="BK131">
        <v>106.367</v>
      </c>
      <c r="BL131">
        <v>106.855</v>
      </c>
      <c r="BM131">
        <v>106.845</v>
      </c>
      <c r="BN131">
        <v>116.93899999999999</v>
      </c>
      <c r="BO131">
        <v>119.533</v>
      </c>
      <c r="BP131">
        <v>117.447</v>
      </c>
      <c r="BQ131">
        <v>103.908</v>
      </c>
      <c r="BR131">
        <v>102.422</v>
      </c>
      <c r="BS131">
        <v>102.61799999999999</v>
      </c>
      <c r="BT131">
        <v>105.819</v>
      </c>
      <c r="BU131">
        <v>95.995000000000005</v>
      </c>
      <c r="BV131">
        <v>86.605999999999995</v>
      </c>
      <c r="BW131">
        <v>85.326999999999998</v>
      </c>
      <c r="BX131">
        <v>74.212000000000003</v>
      </c>
      <c r="BY131">
        <v>68.302000000000007</v>
      </c>
      <c r="BZ131">
        <v>77.343000000000004</v>
      </c>
      <c r="CA131">
        <v>89.91</v>
      </c>
      <c r="CB131">
        <v>152.161</v>
      </c>
      <c r="CC131">
        <v>189.19300000000001</v>
      </c>
      <c r="CD131">
        <v>168.458</v>
      </c>
      <c r="CE131">
        <v>166.006</v>
      </c>
      <c r="CF131">
        <v>172.15899999999999</v>
      </c>
      <c r="CG131">
        <v>171.87200000000001</v>
      </c>
      <c r="CH131">
        <v>171.79</v>
      </c>
      <c r="CI131">
        <v>171.24600000000001</v>
      </c>
      <c r="CJ131">
        <v>171.82900000000001</v>
      </c>
      <c r="CK131">
        <v>157.303</v>
      </c>
      <c r="CL131">
        <v>146.43</v>
      </c>
      <c r="CM131">
        <v>140.947</v>
      </c>
      <c r="CN131">
        <v>136.15299999999999</v>
      </c>
      <c r="CO131">
        <v>135.298</v>
      </c>
      <c r="CP131">
        <v>195.24299999999999</v>
      </c>
      <c r="CQ131">
        <v>182.05199999999999</v>
      </c>
      <c r="CR131">
        <v>159.12299999999999</v>
      </c>
      <c r="CS131">
        <v>153.768</v>
      </c>
      <c r="CT131" s="27">
        <v>10737.089</v>
      </c>
    </row>
    <row r="132" spans="1:98" ht="15" x14ac:dyDescent="0.25">
      <c r="A132" s="13">
        <v>45787</v>
      </c>
      <c r="B132">
        <v>139.851</v>
      </c>
      <c r="C132">
        <v>140.02799999999999</v>
      </c>
      <c r="D132">
        <v>125.28100000000001</v>
      </c>
      <c r="E132">
        <v>124.211</v>
      </c>
      <c r="F132">
        <v>124.02500000000001</v>
      </c>
      <c r="G132">
        <v>123.526</v>
      </c>
      <c r="H132">
        <v>123.214</v>
      </c>
      <c r="I132">
        <v>123.898</v>
      </c>
      <c r="J132">
        <v>123.246</v>
      </c>
      <c r="K132">
        <v>123.896</v>
      </c>
      <c r="L132">
        <v>123.35899999999999</v>
      </c>
      <c r="M132">
        <v>122.224</v>
      </c>
      <c r="N132">
        <v>123.22799999999999</v>
      </c>
      <c r="O132">
        <v>124.642</v>
      </c>
      <c r="P132">
        <v>135.721</v>
      </c>
      <c r="Q132">
        <v>132.52000000000001</v>
      </c>
      <c r="R132">
        <v>131.68299999999999</v>
      </c>
      <c r="S132">
        <v>131.71199999999999</v>
      </c>
      <c r="T132">
        <v>131.52699999999999</v>
      </c>
      <c r="U132">
        <v>153.35499999999999</v>
      </c>
      <c r="V132">
        <v>196.84100000000001</v>
      </c>
      <c r="W132">
        <v>162.78</v>
      </c>
      <c r="X132">
        <v>111.381</v>
      </c>
      <c r="Y132">
        <v>66.989999999999995</v>
      </c>
      <c r="Z132">
        <v>52.52</v>
      </c>
      <c r="AA132">
        <v>50.402999999999999</v>
      </c>
      <c r="AB132">
        <v>45.537999999999997</v>
      </c>
      <c r="AC132">
        <v>24.423999999999999</v>
      </c>
      <c r="AD132">
        <v>24.701000000000001</v>
      </c>
      <c r="AE132">
        <v>25.722000000000001</v>
      </c>
      <c r="AF132">
        <v>25.042999999999999</v>
      </c>
      <c r="AG132">
        <v>25.495999999999999</v>
      </c>
      <c r="AH132">
        <v>28.425999999999998</v>
      </c>
      <c r="AI132">
        <v>27.622</v>
      </c>
      <c r="AJ132">
        <v>28.515999999999998</v>
      </c>
      <c r="AK132">
        <v>28.66</v>
      </c>
      <c r="AL132">
        <v>28.399000000000001</v>
      </c>
      <c r="AM132">
        <v>31.29</v>
      </c>
      <c r="AN132">
        <v>43.956000000000003</v>
      </c>
      <c r="AO132">
        <v>43.042000000000002</v>
      </c>
      <c r="AP132">
        <v>71.394999999999996</v>
      </c>
      <c r="AQ132">
        <v>82.346999999999994</v>
      </c>
      <c r="AR132">
        <v>87.447999999999993</v>
      </c>
      <c r="AS132">
        <v>87.287000000000006</v>
      </c>
      <c r="AT132">
        <v>77.935000000000002</v>
      </c>
      <c r="AU132">
        <v>77.203999999999994</v>
      </c>
      <c r="AV132">
        <v>70.778999999999996</v>
      </c>
      <c r="AW132">
        <v>63.433</v>
      </c>
      <c r="AX132">
        <v>63.613999999999997</v>
      </c>
      <c r="AY132">
        <v>60.000999999999998</v>
      </c>
      <c r="AZ132">
        <v>52.274000000000001</v>
      </c>
      <c r="BA132">
        <v>51.334000000000003</v>
      </c>
      <c r="BB132">
        <v>54.23</v>
      </c>
      <c r="BC132">
        <v>46.412999999999997</v>
      </c>
      <c r="BD132">
        <v>32.697000000000003</v>
      </c>
      <c r="BE132">
        <v>32.488</v>
      </c>
      <c r="BF132">
        <v>31.898</v>
      </c>
      <c r="BG132">
        <v>31.677</v>
      </c>
      <c r="BH132">
        <v>31.3</v>
      </c>
      <c r="BI132">
        <v>32.625</v>
      </c>
      <c r="BJ132">
        <v>99.456000000000003</v>
      </c>
      <c r="BK132">
        <v>99.11</v>
      </c>
      <c r="BL132">
        <v>98.241</v>
      </c>
      <c r="BM132">
        <v>67.055000000000007</v>
      </c>
      <c r="BN132">
        <v>60.6</v>
      </c>
      <c r="BO132">
        <v>57.042000000000002</v>
      </c>
      <c r="BP132">
        <v>54.466000000000001</v>
      </c>
      <c r="BQ132">
        <v>48.402999999999999</v>
      </c>
      <c r="BR132">
        <v>51.667000000000002</v>
      </c>
      <c r="BS132">
        <v>42.658000000000001</v>
      </c>
      <c r="BT132">
        <v>36.26</v>
      </c>
      <c r="BU132">
        <v>38.639000000000003</v>
      </c>
      <c r="BV132">
        <v>36.884</v>
      </c>
      <c r="BW132">
        <v>38.35</v>
      </c>
      <c r="BX132">
        <v>35.845999999999997</v>
      </c>
      <c r="BY132">
        <v>35.83</v>
      </c>
      <c r="BZ132">
        <v>37.572000000000003</v>
      </c>
      <c r="CA132">
        <v>49.009</v>
      </c>
      <c r="CB132">
        <v>128.59</v>
      </c>
      <c r="CC132">
        <v>187.774</v>
      </c>
      <c r="CD132">
        <v>186.501</v>
      </c>
      <c r="CE132">
        <v>192.65299999999999</v>
      </c>
      <c r="CF132">
        <v>191.238</v>
      </c>
      <c r="CG132">
        <v>189.023</v>
      </c>
      <c r="CH132">
        <v>188.58600000000001</v>
      </c>
      <c r="CI132">
        <v>177.89</v>
      </c>
      <c r="CJ132">
        <v>178.27</v>
      </c>
      <c r="CK132">
        <v>177.971</v>
      </c>
      <c r="CL132">
        <v>158.34899999999999</v>
      </c>
      <c r="CM132">
        <v>168.10499999999999</v>
      </c>
      <c r="CN132">
        <v>154.63200000000001</v>
      </c>
      <c r="CO132">
        <v>155.048</v>
      </c>
      <c r="CP132">
        <v>193.203</v>
      </c>
      <c r="CQ132">
        <v>188.53299999999999</v>
      </c>
      <c r="CR132">
        <v>172.56899999999999</v>
      </c>
      <c r="CS132">
        <v>166.35300000000001</v>
      </c>
      <c r="CT132" s="27">
        <v>8933.6520000000019</v>
      </c>
    </row>
    <row r="133" spans="1:98" ht="15" x14ac:dyDescent="0.25">
      <c r="A133" s="13">
        <v>45788</v>
      </c>
      <c r="B133">
        <v>164.51599999999999</v>
      </c>
      <c r="C133">
        <v>163.857</v>
      </c>
      <c r="D133">
        <v>162.93299999999999</v>
      </c>
      <c r="E133">
        <v>161.88300000000001</v>
      </c>
      <c r="F133">
        <v>145.22200000000001</v>
      </c>
      <c r="G133">
        <v>135.952</v>
      </c>
      <c r="H133">
        <v>119.413</v>
      </c>
      <c r="I133">
        <v>117.371</v>
      </c>
      <c r="J133">
        <v>117.226</v>
      </c>
      <c r="K133">
        <v>117.145</v>
      </c>
      <c r="L133">
        <v>116.206</v>
      </c>
      <c r="M133">
        <v>116.1</v>
      </c>
      <c r="N133">
        <v>116.425</v>
      </c>
      <c r="O133">
        <v>118.434</v>
      </c>
      <c r="P133">
        <v>128.74199999999999</v>
      </c>
      <c r="Q133">
        <v>129.27000000000001</v>
      </c>
      <c r="R133">
        <v>128.04400000000001</v>
      </c>
      <c r="S133">
        <v>128.42500000000001</v>
      </c>
      <c r="T133">
        <v>129.26</v>
      </c>
      <c r="U133">
        <v>143.35599999999999</v>
      </c>
      <c r="V133">
        <v>192.58099999999999</v>
      </c>
      <c r="W133">
        <v>165.858</v>
      </c>
      <c r="X133">
        <v>106.068</v>
      </c>
      <c r="Y133">
        <v>67.084999999999994</v>
      </c>
      <c r="Z133">
        <v>57.787999999999997</v>
      </c>
      <c r="AA133">
        <v>60.021000000000001</v>
      </c>
      <c r="AB133">
        <v>66.831999999999994</v>
      </c>
      <c r="AC133">
        <v>69.483999999999995</v>
      </c>
      <c r="AD133">
        <v>67.271000000000001</v>
      </c>
      <c r="AE133">
        <v>83.924000000000007</v>
      </c>
      <c r="AF133">
        <v>88.98</v>
      </c>
      <c r="AG133">
        <v>78.430000000000007</v>
      </c>
      <c r="AH133">
        <v>83.894999999999996</v>
      </c>
      <c r="AI133">
        <v>98.1</v>
      </c>
      <c r="AJ133">
        <v>82.427000000000007</v>
      </c>
      <c r="AK133">
        <v>84.56</v>
      </c>
      <c r="AL133">
        <v>85.950999999999993</v>
      </c>
      <c r="AM133">
        <v>87.442999999999998</v>
      </c>
      <c r="AN133">
        <v>96.867000000000004</v>
      </c>
      <c r="AO133">
        <v>93.891999999999996</v>
      </c>
      <c r="AP133">
        <v>85.462000000000003</v>
      </c>
      <c r="AQ133">
        <v>96.738</v>
      </c>
      <c r="AR133">
        <v>117.443</v>
      </c>
      <c r="AS133">
        <v>125.866</v>
      </c>
      <c r="AT133">
        <v>125.35899999999999</v>
      </c>
      <c r="AU133">
        <v>145.70099999999999</v>
      </c>
      <c r="AV133">
        <v>146.84100000000001</v>
      </c>
      <c r="AW133">
        <v>139.065</v>
      </c>
      <c r="AX133">
        <v>143.786</v>
      </c>
      <c r="AY133">
        <v>146.52600000000001</v>
      </c>
      <c r="AZ133">
        <v>146.29499999999999</v>
      </c>
      <c r="BA133">
        <v>139.59899999999999</v>
      </c>
      <c r="BB133">
        <v>122.041</v>
      </c>
      <c r="BC133">
        <v>102.111</v>
      </c>
      <c r="BD133">
        <v>88.119</v>
      </c>
      <c r="BE133">
        <v>82.158000000000001</v>
      </c>
      <c r="BF133">
        <v>79.150999999999996</v>
      </c>
      <c r="BG133">
        <v>77.998000000000005</v>
      </c>
      <c r="BH133">
        <v>74.853999999999999</v>
      </c>
      <c r="BI133">
        <v>76.185000000000002</v>
      </c>
      <c r="BJ133">
        <v>137.52000000000001</v>
      </c>
      <c r="BK133">
        <v>128.93</v>
      </c>
      <c r="BL133">
        <v>113.73399999999999</v>
      </c>
      <c r="BM133">
        <v>107.93899999999999</v>
      </c>
      <c r="BN133">
        <v>98.706000000000003</v>
      </c>
      <c r="BO133">
        <v>86.373000000000005</v>
      </c>
      <c r="BP133">
        <v>77.706999999999994</v>
      </c>
      <c r="BQ133">
        <v>78.694999999999993</v>
      </c>
      <c r="BR133">
        <v>71.575999999999993</v>
      </c>
      <c r="BS133">
        <v>58.962000000000003</v>
      </c>
      <c r="BT133">
        <v>70.046000000000006</v>
      </c>
      <c r="BU133">
        <v>63.564</v>
      </c>
      <c r="BV133">
        <v>64.867999999999995</v>
      </c>
      <c r="BW133">
        <v>66.936000000000007</v>
      </c>
      <c r="BX133">
        <v>57.081000000000003</v>
      </c>
      <c r="BY133">
        <v>60.234999999999999</v>
      </c>
      <c r="BZ133">
        <v>69.661000000000001</v>
      </c>
      <c r="CA133">
        <v>81.962000000000003</v>
      </c>
      <c r="CB133">
        <v>144.005</v>
      </c>
      <c r="CC133">
        <v>189.25899999999999</v>
      </c>
      <c r="CD133">
        <v>183.40199999999999</v>
      </c>
      <c r="CE133">
        <v>195.38200000000001</v>
      </c>
      <c r="CF133">
        <v>194.648</v>
      </c>
      <c r="CG133">
        <v>191.75800000000001</v>
      </c>
      <c r="CH133">
        <v>190.958</v>
      </c>
      <c r="CI133">
        <v>188.79900000000001</v>
      </c>
      <c r="CJ133">
        <v>186.94900000000001</v>
      </c>
      <c r="CK133">
        <v>185.999</v>
      </c>
      <c r="CL133">
        <v>191.24799999999999</v>
      </c>
      <c r="CM133">
        <v>202.27699999999999</v>
      </c>
      <c r="CN133">
        <v>202.351</v>
      </c>
      <c r="CO133">
        <v>202.61600000000001</v>
      </c>
      <c r="CP133">
        <v>215.73400000000001</v>
      </c>
      <c r="CQ133">
        <v>199.54300000000001</v>
      </c>
      <c r="CR133">
        <v>187.74600000000001</v>
      </c>
      <c r="CS133">
        <v>165.99299999999999</v>
      </c>
      <c r="CT133" s="27">
        <v>11651.697000000004</v>
      </c>
    </row>
    <row r="134" spans="1:98" ht="15" x14ac:dyDescent="0.25">
      <c r="A134" s="13">
        <v>45789</v>
      </c>
      <c r="B134">
        <v>162.274</v>
      </c>
      <c r="C134">
        <v>149.50399999999999</v>
      </c>
      <c r="D134">
        <v>135.29300000000001</v>
      </c>
      <c r="E134">
        <v>134.67699999999999</v>
      </c>
      <c r="F134">
        <v>134.06700000000001</v>
      </c>
      <c r="G134">
        <v>133.703</v>
      </c>
      <c r="H134">
        <v>120.254</v>
      </c>
      <c r="I134">
        <v>118.541</v>
      </c>
      <c r="J134">
        <v>118.581</v>
      </c>
      <c r="K134">
        <v>117.508</v>
      </c>
      <c r="L134">
        <v>117.931</v>
      </c>
      <c r="M134">
        <v>118.53100000000001</v>
      </c>
      <c r="N134">
        <v>118.72</v>
      </c>
      <c r="O134">
        <v>120.649</v>
      </c>
      <c r="P134">
        <v>131.88200000000001</v>
      </c>
      <c r="Q134">
        <v>131.411</v>
      </c>
      <c r="R134">
        <v>132.46700000000001</v>
      </c>
      <c r="S134">
        <v>131.63</v>
      </c>
      <c r="T134">
        <v>145.441</v>
      </c>
      <c r="U134">
        <v>154.40899999999999</v>
      </c>
      <c r="V134">
        <v>191.54599999999999</v>
      </c>
      <c r="W134">
        <v>182.285</v>
      </c>
      <c r="X134">
        <v>111.95399999999999</v>
      </c>
      <c r="Y134">
        <v>86.046000000000006</v>
      </c>
      <c r="Z134">
        <v>89.375</v>
      </c>
      <c r="AA134">
        <v>75.483000000000004</v>
      </c>
      <c r="AB134">
        <v>81.685000000000002</v>
      </c>
      <c r="AC134">
        <v>83.861999999999995</v>
      </c>
      <c r="AD134">
        <v>83.519000000000005</v>
      </c>
      <c r="AE134">
        <v>83.629000000000005</v>
      </c>
      <c r="AF134">
        <v>90.123000000000005</v>
      </c>
      <c r="AG134">
        <v>88.5</v>
      </c>
      <c r="AH134">
        <v>98.587999999999994</v>
      </c>
      <c r="AI134">
        <v>109.18</v>
      </c>
      <c r="AJ134">
        <v>121.148</v>
      </c>
      <c r="AK134">
        <v>140.708</v>
      </c>
      <c r="AL134">
        <v>136.12799999999999</v>
      </c>
      <c r="AM134">
        <v>138.76900000000001</v>
      </c>
      <c r="AN134">
        <v>156.947</v>
      </c>
      <c r="AO134">
        <v>159.01</v>
      </c>
      <c r="AP134">
        <v>155.39699999999999</v>
      </c>
      <c r="AQ134">
        <v>162.22499999999999</v>
      </c>
      <c r="AR134">
        <v>161.82</v>
      </c>
      <c r="AS134">
        <v>176.928</v>
      </c>
      <c r="AT134">
        <v>179.786</v>
      </c>
      <c r="AU134">
        <v>177.22499999999999</v>
      </c>
      <c r="AV134">
        <v>165.393</v>
      </c>
      <c r="AW134">
        <v>142.351</v>
      </c>
      <c r="AX134">
        <v>142.35900000000001</v>
      </c>
      <c r="AY134">
        <v>140.96899999999999</v>
      </c>
      <c r="AZ134">
        <v>118.754</v>
      </c>
      <c r="BA134">
        <v>118.462</v>
      </c>
      <c r="BB134">
        <v>110.928</v>
      </c>
      <c r="BC134">
        <v>111.854</v>
      </c>
      <c r="BD134">
        <v>105.125</v>
      </c>
      <c r="BE134">
        <v>100.78700000000001</v>
      </c>
      <c r="BF134">
        <v>90.962000000000003</v>
      </c>
      <c r="BG134">
        <v>84.168000000000006</v>
      </c>
      <c r="BH134">
        <v>79.808999999999997</v>
      </c>
      <c r="BI134">
        <v>77.301000000000002</v>
      </c>
      <c r="BJ134">
        <v>140.965</v>
      </c>
      <c r="BK134">
        <v>139.33699999999999</v>
      </c>
      <c r="BL134">
        <v>116.271</v>
      </c>
      <c r="BM134">
        <v>97.063000000000002</v>
      </c>
      <c r="BN134">
        <v>106.26300000000001</v>
      </c>
      <c r="BO134">
        <v>106.712</v>
      </c>
      <c r="BP134">
        <v>98.302000000000007</v>
      </c>
      <c r="BQ134">
        <v>71.352999999999994</v>
      </c>
      <c r="BR134">
        <v>70.822000000000003</v>
      </c>
      <c r="BS134">
        <v>70.706000000000003</v>
      </c>
      <c r="BT134">
        <v>74.055000000000007</v>
      </c>
      <c r="BU134">
        <v>80.209999999999994</v>
      </c>
      <c r="BV134">
        <v>83.343000000000004</v>
      </c>
      <c r="BW134">
        <v>78.043999999999997</v>
      </c>
      <c r="BX134">
        <v>90.715000000000003</v>
      </c>
      <c r="BY134">
        <v>124.194</v>
      </c>
      <c r="BZ134">
        <v>132.87899999999999</v>
      </c>
      <c r="CA134">
        <v>141.083</v>
      </c>
      <c r="CB134">
        <v>197.238</v>
      </c>
      <c r="CC134">
        <v>245.34</v>
      </c>
      <c r="CD134">
        <v>198.767</v>
      </c>
      <c r="CE134">
        <v>187.47300000000001</v>
      </c>
      <c r="CF134">
        <v>194.392</v>
      </c>
      <c r="CG134">
        <v>194.94</v>
      </c>
      <c r="CH134">
        <v>187.02699999999999</v>
      </c>
      <c r="CI134">
        <v>186.43799999999999</v>
      </c>
      <c r="CJ134">
        <v>186.209</v>
      </c>
      <c r="CK134">
        <v>182.90199999999999</v>
      </c>
      <c r="CL134">
        <v>190.35499999999999</v>
      </c>
      <c r="CM134">
        <v>199.256</v>
      </c>
      <c r="CN134">
        <v>198.94200000000001</v>
      </c>
      <c r="CO134">
        <v>190.10900000000001</v>
      </c>
      <c r="CP134">
        <v>206.01900000000001</v>
      </c>
      <c r="CQ134">
        <v>210.22</v>
      </c>
      <c r="CR134">
        <v>208.65700000000001</v>
      </c>
      <c r="CS134">
        <v>198.72399999999999</v>
      </c>
      <c r="CT134" s="27">
        <v>12923.885999999999</v>
      </c>
    </row>
    <row r="135" spans="1:98" ht="15" x14ac:dyDescent="0.25">
      <c r="A135" s="13">
        <v>45790</v>
      </c>
      <c r="B135">
        <v>180.26400000000001</v>
      </c>
      <c r="C135">
        <v>176.16900000000001</v>
      </c>
      <c r="D135">
        <v>177.358</v>
      </c>
      <c r="E135">
        <v>168.70400000000001</v>
      </c>
      <c r="F135">
        <v>166.458</v>
      </c>
      <c r="G135">
        <v>165.095</v>
      </c>
      <c r="H135">
        <v>150.017</v>
      </c>
      <c r="I135">
        <v>150.482</v>
      </c>
      <c r="J135">
        <v>150.37</v>
      </c>
      <c r="K135">
        <v>141.82</v>
      </c>
      <c r="L135">
        <v>161.185</v>
      </c>
      <c r="M135">
        <v>160.06800000000001</v>
      </c>
      <c r="N135">
        <v>159.358</v>
      </c>
      <c r="O135">
        <v>162.19399999999999</v>
      </c>
      <c r="P135">
        <v>171.05199999999999</v>
      </c>
      <c r="Q135">
        <v>171.529</v>
      </c>
      <c r="R135">
        <v>172.14699999999999</v>
      </c>
      <c r="S135">
        <v>171.547</v>
      </c>
      <c r="T135">
        <v>159.911</v>
      </c>
      <c r="U135">
        <v>160.24199999999999</v>
      </c>
      <c r="V135">
        <v>200.34399999999999</v>
      </c>
      <c r="W135">
        <v>189.55799999999999</v>
      </c>
      <c r="X135">
        <v>127.52800000000001</v>
      </c>
      <c r="Y135">
        <v>78.643000000000001</v>
      </c>
      <c r="Z135">
        <v>49.771999999999998</v>
      </c>
      <c r="AA135">
        <v>36.590000000000003</v>
      </c>
      <c r="AB135">
        <v>41.716999999999999</v>
      </c>
      <c r="AC135">
        <v>43.69</v>
      </c>
      <c r="AD135">
        <v>41.073</v>
      </c>
      <c r="AE135">
        <v>48.063000000000002</v>
      </c>
      <c r="AF135">
        <v>64.512</v>
      </c>
      <c r="AG135">
        <v>66.510000000000005</v>
      </c>
      <c r="AH135">
        <v>78.775000000000006</v>
      </c>
      <c r="AI135">
        <v>95.412999999999997</v>
      </c>
      <c r="AJ135">
        <v>94.992000000000004</v>
      </c>
      <c r="AK135">
        <v>90.801000000000002</v>
      </c>
      <c r="AL135">
        <v>82.075999999999993</v>
      </c>
      <c r="AM135">
        <v>82.929000000000002</v>
      </c>
      <c r="AN135">
        <v>93.622</v>
      </c>
      <c r="AO135">
        <v>137.55799999999999</v>
      </c>
      <c r="AP135">
        <v>143.76599999999999</v>
      </c>
      <c r="AQ135">
        <v>149.38200000000001</v>
      </c>
      <c r="AR135">
        <v>149.97800000000001</v>
      </c>
      <c r="AS135">
        <v>136.97200000000001</v>
      </c>
      <c r="AT135">
        <v>129.697</v>
      </c>
      <c r="AU135">
        <v>132.62200000000001</v>
      </c>
      <c r="AV135">
        <v>134.38800000000001</v>
      </c>
      <c r="AW135">
        <v>120.539</v>
      </c>
      <c r="AX135">
        <v>126.53700000000001</v>
      </c>
      <c r="AY135">
        <v>135.06800000000001</v>
      </c>
      <c r="AZ135">
        <v>137.81200000000001</v>
      </c>
      <c r="BA135">
        <v>137.517</v>
      </c>
      <c r="BB135">
        <v>138.59299999999999</v>
      </c>
      <c r="BC135">
        <v>109.496</v>
      </c>
      <c r="BD135">
        <v>96.656000000000006</v>
      </c>
      <c r="BE135">
        <v>92.438999999999993</v>
      </c>
      <c r="BF135">
        <v>89.978999999999999</v>
      </c>
      <c r="BG135">
        <v>86.34</v>
      </c>
      <c r="BH135">
        <v>71.296000000000006</v>
      </c>
      <c r="BI135">
        <v>62.037999999999997</v>
      </c>
      <c r="BJ135">
        <v>105.822</v>
      </c>
      <c r="BK135">
        <v>86.463999999999999</v>
      </c>
      <c r="BL135">
        <v>76.227000000000004</v>
      </c>
      <c r="BM135">
        <v>70.600999999999999</v>
      </c>
      <c r="BN135">
        <v>64.194999999999993</v>
      </c>
      <c r="BO135">
        <v>68.494</v>
      </c>
      <c r="BP135">
        <v>78.682000000000002</v>
      </c>
      <c r="BQ135">
        <v>85.742999999999995</v>
      </c>
      <c r="BR135">
        <v>61.475000000000001</v>
      </c>
      <c r="BS135">
        <v>67.302000000000007</v>
      </c>
      <c r="BT135">
        <v>63.436</v>
      </c>
      <c r="BU135">
        <v>62.997</v>
      </c>
      <c r="BV135">
        <v>61.834000000000003</v>
      </c>
      <c r="BW135">
        <v>63.273000000000003</v>
      </c>
      <c r="BX135">
        <v>65.341999999999999</v>
      </c>
      <c r="BY135">
        <v>65.617000000000004</v>
      </c>
      <c r="BZ135">
        <v>128.25399999999999</v>
      </c>
      <c r="CA135">
        <v>137.066</v>
      </c>
      <c r="CB135">
        <v>191.20400000000001</v>
      </c>
      <c r="CC135">
        <v>240.441</v>
      </c>
      <c r="CD135">
        <v>235.53200000000001</v>
      </c>
      <c r="CE135">
        <v>189.00800000000001</v>
      </c>
      <c r="CF135">
        <v>186.845</v>
      </c>
      <c r="CG135">
        <v>185.184</v>
      </c>
      <c r="CH135">
        <v>184.624</v>
      </c>
      <c r="CI135">
        <v>185.285</v>
      </c>
      <c r="CJ135">
        <v>186.46799999999999</v>
      </c>
      <c r="CK135">
        <v>179.38200000000001</v>
      </c>
      <c r="CL135">
        <v>170.845</v>
      </c>
      <c r="CM135">
        <v>169.28800000000001</v>
      </c>
      <c r="CN135">
        <v>167.911</v>
      </c>
      <c r="CO135">
        <v>182.97200000000001</v>
      </c>
      <c r="CP135">
        <v>195.398</v>
      </c>
      <c r="CQ135">
        <v>191.529</v>
      </c>
      <c r="CR135">
        <v>190.26900000000001</v>
      </c>
      <c r="CS135">
        <v>189.53399999999999</v>
      </c>
      <c r="CT135" s="27">
        <v>12235.793999999998</v>
      </c>
    </row>
    <row r="136" spans="1:98" ht="15" x14ac:dyDescent="0.25">
      <c r="A136" s="13">
        <v>45791</v>
      </c>
      <c r="B136">
        <v>164.90899999999999</v>
      </c>
      <c r="C136">
        <v>160.792</v>
      </c>
      <c r="D136">
        <v>152.08500000000001</v>
      </c>
      <c r="E136">
        <v>148.19399999999999</v>
      </c>
      <c r="F136">
        <v>127.369</v>
      </c>
      <c r="G136">
        <v>123.59099999999999</v>
      </c>
      <c r="H136">
        <v>123.642</v>
      </c>
      <c r="I136">
        <v>123.724</v>
      </c>
      <c r="J136">
        <v>122.851</v>
      </c>
      <c r="K136">
        <v>122.96</v>
      </c>
      <c r="L136">
        <v>122.913</v>
      </c>
      <c r="M136">
        <v>122.175</v>
      </c>
      <c r="N136">
        <v>120.55500000000001</v>
      </c>
      <c r="O136">
        <v>120.001</v>
      </c>
      <c r="P136">
        <v>128.536</v>
      </c>
      <c r="Q136">
        <v>128.59899999999999</v>
      </c>
      <c r="R136">
        <v>128.56200000000001</v>
      </c>
      <c r="S136">
        <v>128.70400000000001</v>
      </c>
      <c r="T136">
        <v>128.553</v>
      </c>
      <c r="U136">
        <v>138.739</v>
      </c>
      <c r="V136">
        <v>196.31100000000001</v>
      </c>
      <c r="W136">
        <v>177.00399999999999</v>
      </c>
      <c r="X136">
        <v>99.275000000000006</v>
      </c>
      <c r="Y136">
        <v>65.662999999999997</v>
      </c>
      <c r="Z136">
        <v>62.963000000000001</v>
      </c>
      <c r="AA136">
        <v>76.114999999999995</v>
      </c>
      <c r="AB136">
        <v>84.364000000000004</v>
      </c>
      <c r="AC136">
        <v>80.116</v>
      </c>
      <c r="AD136">
        <v>90.543000000000006</v>
      </c>
      <c r="AE136">
        <v>86.177999999999997</v>
      </c>
      <c r="AF136">
        <v>85.933000000000007</v>
      </c>
      <c r="AG136">
        <v>102.089</v>
      </c>
      <c r="AH136">
        <v>100.449</v>
      </c>
      <c r="AI136">
        <v>110.699</v>
      </c>
      <c r="AJ136">
        <v>113.88200000000001</v>
      </c>
      <c r="AK136">
        <v>98.278999999999996</v>
      </c>
      <c r="AL136">
        <v>94.91</v>
      </c>
      <c r="AM136">
        <v>99.375</v>
      </c>
      <c r="AN136">
        <v>113.70099999999999</v>
      </c>
      <c r="AO136">
        <v>114.34</v>
      </c>
      <c r="AP136">
        <v>125.214</v>
      </c>
      <c r="AQ136">
        <v>125.69799999999999</v>
      </c>
      <c r="AR136">
        <v>126.212</v>
      </c>
      <c r="AS136">
        <v>122.426</v>
      </c>
      <c r="AT136">
        <v>106.967</v>
      </c>
      <c r="AU136">
        <v>102.521</v>
      </c>
      <c r="AV136">
        <v>95.221999999999994</v>
      </c>
      <c r="AW136">
        <v>96.09</v>
      </c>
      <c r="AX136">
        <v>101.48</v>
      </c>
      <c r="AY136">
        <v>101.063</v>
      </c>
      <c r="AZ136">
        <v>120.562</v>
      </c>
      <c r="BA136">
        <v>119.357</v>
      </c>
      <c r="BB136">
        <v>114.952</v>
      </c>
      <c r="BC136">
        <v>111.428</v>
      </c>
      <c r="BD136">
        <v>106.535</v>
      </c>
      <c r="BE136">
        <v>96.683000000000007</v>
      </c>
      <c r="BF136">
        <v>95.453999999999994</v>
      </c>
      <c r="BG136">
        <v>71.861999999999995</v>
      </c>
      <c r="BH136">
        <v>51.473999999999997</v>
      </c>
      <c r="BI136">
        <v>49.948</v>
      </c>
      <c r="BJ136">
        <v>90.308000000000007</v>
      </c>
      <c r="BK136">
        <v>92.260999999999996</v>
      </c>
      <c r="BL136">
        <v>93.135999999999996</v>
      </c>
      <c r="BM136">
        <v>87.292000000000002</v>
      </c>
      <c r="BN136">
        <v>74.186000000000007</v>
      </c>
      <c r="BO136">
        <v>68.662000000000006</v>
      </c>
      <c r="BP136">
        <v>66.884</v>
      </c>
      <c r="BQ136">
        <v>64.058999999999997</v>
      </c>
      <c r="BR136">
        <v>47.749000000000002</v>
      </c>
      <c r="BS136">
        <v>49.304000000000002</v>
      </c>
      <c r="BT136">
        <v>51.365000000000002</v>
      </c>
      <c r="BU136">
        <v>55.908999999999999</v>
      </c>
      <c r="BV136">
        <v>59.625</v>
      </c>
      <c r="BW136">
        <v>58.268000000000001</v>
      </c>
      <c r="BX136">
        <v>58.082000000000001</v>
      </c>
      <c r="BY136">
        <v>55.923000000000002</v>
      </c>
      <c r="BZ136">
        <v>59.185000000000002</v>
      </c>
      <c r="CA136">
        <v>70.849000000000004</v>
      </c>
      <c r="CB136">
        <v>123.254</v>
      </c>
      <c r="CC136">
        <v>188.84899999999999</v>
      </c>
      <c r="CD136">
        <v>193.70599999999999</v>
      </c>
      <c r="CE136">
        <v>185.666</v>
      </c>
      <c r="CF136">
        <v>192.321</v>
      </c>
      <c r="CG136">
        <v>174.411</v>
      </c>
      <c r="CH136">
        <v>174.42599999999999</v>
      </c>
      <c r="CI136">
        <v>175.44399999999999</v>
      </c>
      <c r="CJ136">
        <v>175.417</v>
      </c>
      <c r="CK136">
        <v>168.15700000000001</v>
      </c>
      <c r="CL136">
        <v>167.87</v>
      </c>
      <c r="CM136">
        <v>180.74299999999999</v>
      </c>
      <c r="CN136">
        <v>182.655</v>
      </c>
      <c r="CO136">
        <v>183.02500000000001</v>
      </c>
      <c r="CP136">
        <v>195.11099999999999</v>
      </c>
      <c r="CQ136">
        <v>191.98099999999999</v>
      </c>
      <c r="CR136">
        <v>190.02500000000001</v>
      </c>
      <c r="CS136">
        <v>185.83799999999999</v>
      </c>
      <c r="CT136" s="27">
        <v>11162.737000000001</v>
      </c>
    </row>
    <row r="137" spans="1:98" ht="15" x14ac:dyDescent="0.25">
      <c r="A137" s="13">
        <v>45792</v>
      </c>
      <c r="B137">
        <v>162.60499999999999</v>
      </c>
      <c r="C137">
        <v>161.48500000000001</v>
      </c>
      <c r="D137">
        <v>153.08199999999999</v>
      </c>
      <c r="E137">
        <v>152.19200000000001</v>
      </c>
      <c r="F137">
        <v>149.40299999999999</v>
      </c>
      <c r="G137">
        <v>135.41</v>
      </c>
      <c r="H137">
        <v>135.261</v>
      </c>
      <c r="I137">
        <v>126.126</v>
      </c>
      <c r="J137">
        <v>120.023</v>
      </c>
      <c r="K137">
        <v>119.22199999999999</v>
      </c>
      <c r="L137">
        <v>119.25</v>
      </c>
      <c r="M137">
        <v>119.01</v>
      </c>
      <c r="N137">
        <v>119.321</v>
      </c>
      <c r="O137">
        <v>117.988</v>
      </c>
      <c r="P137">
        <v>127.746</v>
      </c>
      <c r="Q137">
        <v>127.563</v>
      </c>
      <c r="R137">
        <v>126.995</v>
      </c>
      <c r="S137">
        <v>127.301</v>
      </c>
      <c r="T137">
        <v>127.384</v>
      </c>
      <c r="U137">
        <v>151.334</v>
      </c>
      <c r="V137">
        <v>194.679</v>
      </c>
      <c r="W137">
        <v>169.89400000000001</v>
      </c>
      <c r="X137">
        <v>101.605</v>
      </c>
      <c r="Y137">
        <v>64.156000000000006</v>
      </c>
      <c r="Z137">
        <v>57.889000000000003</v>
      </c>
      <c r="AA137">
        <v>63.554000000000002</v>
      </c>
      <c r="AB137">
        <v>67.691000000000003</v>
      </c>
      <c r="AC137">
        <v>67.405000000000001</v>
      </c>
      <c r="AD137">
        <v>65.141999999999996</v>
      </c>
      <c r="AE137">
        <v>67.846000000000004</v>
      </c>
      <c r="AF137">
        <v>71.096999999999994</v>
      </c>
      <c r="AG137">
        <v>78.152000000000001</v>
      </c>
      <c r="AH137">
        <v>92.021000000000001</v>
      </c>
      <c r="AI137">
        <v>100.357</v>
      </c>
      <c r="AJ137">
        <v>99.203999999999994</v>
      </c>
      <c r="AK137">
        <v>95.561999999999998</v>
      </c>
      <c r="AL137">
        <v>106.256</v>
      </c>
      <c r="AM137">
        <v>122.944</v>
      </c>
      <c r="AN137">
        <v>121.85599999999999</v>
      </c>
      <c r="AO137">
        <v>124.15600000000001</v>
      </c>
      <c r="AP137">
        <v>136.31700000000001</v>
      </c>
      <c r="AQ137">
        <v>143.19200000000001</v>
      </c>
      <c r="AR137">
        <v>144.56800000000001</v>
      </c>
      <c r="AS137">
        <v>143.58199999999999</v>
      </c>
      <c r="AT137">
        <v>142.005</v>
      </c>
      <c r="AU137">
        <v>144.46199999999999</v>
      </c>
      <c r="AV137">
        <v>126.655</v>
      </c>
      <c r="AW137">
        <v>116.29900000000001</v>
      </c>
      <c r="AX137">
        <v>123.313</v>
      </c>
      <c r="AY137">
        <v>122.63500000000001</v>
      </c>
      <c r="AZ137">
        <v>97.087000000000003</v>
      </c>
      <c r="BA137">
        <v>93.605000000000004</v>
      </c>
      <c r="BB137">
        <v>88.603999999999999</v>
      </c>
      <c r="BC137">
        <v>83.899000000000001</v>
      </c>
      <c r="BD137">
        <v>78.692999999999998</v>
      </c>
      <c r="BE137">
        <v>77.147000000000006</v>
      </c>
      <c r="BF137">
        <v>75.677999999999997</v>
      </c>
      <c r="BG137">
        <v>72.793000000000006</v>
      </c>
      <c r="BH137">
        <v>69.948999999999998</v>
      </c>
      <c r="BI137">
        <v>71.522000000000006</v>
      </c>
      <c r="BJ137">
        <v>132.679</v>
      </c>
      <c r="BK137">
        <v>132.78800000000001</v>
      </c>
      <c r="BL137">
        <v>114.328</v>
      </c>
      <c r="BM137">
        <v>96.63</v>
      </c>
      <c r="BN137">
        <v>81.998999999999995</v>
      </c>
      <c r="BO137">
        <v>82.816000000000003</v>
      </c>
      <c r="BP137">
        <v>84.524000000000001</v>
      </c>
      <c r="BQ137">
        <v>76.638999999999996</v>
      </c>
      <c r="BR137">
        <v>61.015000000000001</v>
      </c>
      <c r="BS137">
        <v>54.633000000000003</v>
      </c>
      <c r="BT137">
        <v>53.430999999999997</v>
      </c>
      <c r="BU137">
        <v>59.070999999999998</v>
      </c>
      <c r="BV137">
        <v>63.377000000000002</v>
      </c>
      <c r="BW137">
        <v>71.222999999999999</v>
      </c>
      <c r="BX137">
        <v>74.582999999999998</v>
      </c>
      <c r="BY137">
        <v>70.3</v>
      </c>
      <c r="BZ137">
        <v>74.787000000000006</v>
      </c>
      <c r="CA137">
        <v>78.462000000000003</v>
      </c>
      <c r="CB137">
        <v>122.17400000000001</v>
      </c>
      <c r="CC137">
        <v>180.607</v>
      </c>
      <c r="CD137">
        <v>180.565</v>
      </c>
      <c r="CE137">
        <v>176.60900000000001</v>
      </c>
      <c r="CF137">
        <v>180.999</v>
      </c>
      <c r="CG137">
        <v>186.69900000000001</v>
      </c>
      <c r="CH137">
        <v>181.904</v>
      </c>
      <c r="CI137">
        <v>180.29499999999999</v>
      </c>
      <c r="CJ137">
        <v>182.18299999999999</v>
      </c>
      <c r="CK137">
        <v>181.45699999999999</v>
      </c>
      <c r="CL137">
        <v>189.81399999999999</v>
      </c>
      <c r="CM137">
        <v>195.114</v>
      </c>
      <c r="CN137">
        <v>200.845</v>
      </c>
      <c r="CO137">
        <v>191.959</v>
      </c>
      <c r="CP137">
        <v>198.59299999999999</v>
      </c>
      <c r="CQ137">
        <v>196.62200000000001</v>
      </c>
      <c r="CR137">
        <v>196.654</v>
      </c>
      <c r="CS137">
        <v>169.727</v>
      </c>
      <c r="CT137" s="27">
        <v>11518.277000000007</v>
      </c>
    </row>
    <row r="138" spans="1:98" ht="15" x14ac:dyDescent="0.25">
      <c r="A138" s="13">
        <v>45793</v>
      </c>
      <c r="B138">
        <v>148.57</v>
      </c>
      <c r="C138">
        <v>149.66499999999999</v>
      </c>
      <c r="D138">
        <v>152.489</v>
      </c>
      <c r="E138">
        <v>144.44399999999999</v>
      </c>
      <c r="F138">
        <v>132.45500000000001</v>
      </c>
      <c r="G138">
        <v>123.27200000000001</v>
      </c>
      <c r="H138">
        <v>122.074</v>
      </c>
      <c r="I138">
        <v>120.40600000000001</v>
      </c>
      <c r="J138">
        <v>120.67</v>
      </c>
      <c r="K138">
        <v>123.803</v>
      </c>
      <c r="L138">
        <v>122.92</v>
      </c>
      <c r="M138">
        <v>120.336</v>
      </c>
      <c r="N138">
        <v>119.774</v>
      </c>
      <c r="O138">
        <v>119.98099999999999</v>
      </c>
      <c r="P138">
        <v>119.82599999999999</v>
      </c>
      <c r="Q138">
        <v>119.318</v>
      </c>
      <c r="R138">
        <v>120.158</v>
      </c>
      <c r="S138">
        <v>119.875</v>
      </c>
      <c r="T138">
        <v>119.83</v>
      </c>
      <c r="U138">
        <v>119.57</v>
      </c>
      <c r="V138">
        <v>185.80699999999999</v>
      </c>
      <c r="W138">
        <v>168.44800000000001</v>
      </c>
      <c r="X138">
        <v>105.80800000000001</v>
      </c>
      <c r="Y138">
        <v>36.76</v>
      </c>
      <c r="Z138">
        <v>26.696000000000002</v>
      </c>
      <c r="AA138">
        <v>36.472000000000001</v>
      </c>
      <c r="AB138">
        <v>35.716999999999999</v>
      </c>
      <c r="AC138">
        <v>34.417000000000002</v>
      </c>
      <c r="AD138">
        <v>35.444000000000003</v>
      </c>
      <c r="AE138">
        <v>35.215000000000003</v>
      </c>
      <c r="AF138">
        <v>42.189</v>
      </c>
      <c r="AG138">
        <v>57.905000000000001</v>
      </c>
      <c r="AH138">
        <v>57.154000000000003</v>
      </c>
      <c r="AI138">
        <v>57.24</v>
      </c>
      <c r="AJ138">
        <v>56.978000000000002</v>
      </c>
      <c r="AK138">
        <v>58.29</v>
      </c>
      <c r="AL138">
        <v>64.570999999999998</v>
      </c>
      <c r="AM138">
        <v>76.403999999999996</v>
      </c>
      <c r="AN138">
        <v>71.478999999999999</v>
      </c>
      <c r="AO138">
        <v>79.209000000000003</v>
      </c>
      <c r="AP138">
        <v>91.778999999999996</v>
      </c>
      <c r="AQ138">
        <v>94.536000000000001</v>
      </c>
      <c r="AR138">
        <v>84.462999999999994</v>
      </c>
      <c r="AS138">
        <v>76.268000000000001</v>
      </c>
      <c r="AT138">
        <v>67.778000000000006</v>
      </c>
      <c r="AU138">
        <v>69.448999999999998</v>
      </c>
      <c r="AV138">
        <v>75.400999999999996</v>
      </c>
      <c r="AW138">
        <v>75.778000000000006</v>
      </c>
      <c r="AX138">
        <v>71.23</v>
      </c>
      <c r="AY138">
        <v>63.844999999999999</v>
      </c>
      <c r="AZ138">
        <v>60.351999999999997</v>
      </c>
      <c r="BA138">
        <v>64.376999999999995</v>
      </c>
      <c r="BB138">
        <v>63.427</v>
      </c>
      <c r="BC138">
        <v>62.893999999999998</v>
      </c>
      <c r="BD138">
        <v>62.988</v>
      </c>
      <c r="BE138">
        <v>63.435000000000002</v>
      </c>
      <c r="BF138">
        <v>63.576999999999998</v>
      </c>
      <c r="BG138">
        <v>62.534999999999997</v>
      </c>
      <c r="BH138">
        <v>65.691000000000003</v>
      </c>
      <c r="BI138">
        <v>66.494</v>
      </c>
      <c r="BJ138">
        <v>74.48</v>
      </c>
      <c r="BK138">
        <v>68.03</v>
      </c>
      <c r="BL138">
        <v>66.688000000000002</v>
      </c>
      <c r="BM138">
        <v>50.768999999999998</v>
      </c>
      <c r="BN138">
        <v>50.704000000000001</v>
      </c>
      <c r="BO138">
        <v>53.435000000000002</v>
      </c>
      <c r="BP138">
        <v>53.031999999999996</v>
      </c>
      <c r="BQ138">
        <v>41.73</v>
      </c>
      <c r="BR138">
        <v>43.029000000000003</v>
      </c>
      <c r="BS138">
        <v>53.113999999999997</v>
      </c>
      <c r="BT138">
        <v>60.765999999999998</v>
      </c>
      <c r="BU138">
        <v>45.999000000000002</v>
      </c>
      <c r="BV138">
        <v>46.591999999999999</v>
      </c>
      <c r="BW138">
        <v>36.53</v>
      </c>
      <c r="BX138">
        <v>31.324999999999999</v>
      </c>
      <c r="BY138">
        <v>55.725999999999999</v>
      </c>
      <c r="BZ138">
        <v>55.801000000000002</v>
      </c>
      <c r="CA138">
        <v>60.081000000000003</v>
      </c>
      <c r="CB138">
        <v>114.027</v>
      </c>
      <c r="CC138">
        <v>180.626</v>
      </c>
      <c r="CD138">
        <v>182.667</v>
      </c>
      <c r="CE138">
        <v>179.631</v>
      </c>
      <c r="CF138">
        <v>173.42</v>
      </c>
      <c r="CG138">
        <v>178.24100000000001</v>
      </c>
      <c r="CH138">
        <v>177.511</v>
      </c>
      <c r="CI138">
        <v>174.988</v>
      </c>
      <c r="CJ138">
        <v>163.92699999999999</v>
      </c>
      <c r="CK138">
        <v>154.27099999999999</v>
      </c>
      <c r="CL138">
        <v>155.61500000000001</v>
      </c>
      <c r="CM138">
        <v>166.154</v>
      </c>
      <c r="CN138">
        <v>166.005</v>
      </c>
      <c r="CO138">
        <v>166.10900000000001</v>
      </c>
      <c r="CP138">
        <v>172.142</v>
      </c>
      <c r="CQ138">
        <v>157.06</v>
      </c>
      <c r="CR138">
        <v>148.75200000000001</v>
      </c>
      <c r="CS138">
        <v>138.42400000000001</v>
      </c>
      <c r="CT138" s="27">
        <v>9165.3369999999995</v>
      </c>
    </row>
    <row r="139" spans="1:98" ht="15" x14ac:dyDescent="0.25">
      <c r="A139" s="13">
        <v>45794</v>
      </c>
      <c r="B139">
        <v>136.041</v>
      </c>
      <c r="C139">
        <v>137.18</v>
      </c>
      <c r="D139">
        <v>136.84200000000001</v>
      </c>
      <c r="E139">
        <v>138.05799999999999</v>
      </c>
      <c r="F139">
        <v>130.31100000000001</v>
      </c>
      <c r="G139">
        <v>120.545</v>
      </c>
      <c r="H139">
        <v>120.73099999999999</v>
      </c>
      <c r="I139">
        <v>120.657</v>
      </c>
      <c r="J139">
        <v>119.431</v>
      </c>
      <c r="K139">
        <v>120.04600000000001</v>
      </c>
      <c r="L139">
        <v>119.535</v>
      </c>
      <c r="M139">
        <v>119.83199999999999</v>
      </c>
      <c r="N139">
        <v>119.024</v>
      </c>
      <c r="O139">
        <v>121.92400000000001</v>
      </c>
      <c r="P139">
        <v>132.84899999999999</v>
      </c>
      <c r="Q139">
        <v>132.773</v>
      </c>
      <c r="R139">
        <v>132.65700000000001</v>
      </c>
      <c r="S139">
        <v>144.428</v>
      </c>
      <c r="T139">
        <v>156.51</v>
      </c>
      <c r="U139">
        <v>156.15299999999999</v>
      </c>
      <c r="V139">
        <v>199.82599999999999</v>
      </c>
      <c r="W139">
        <v>172.54599999999999</v>
      </c>
      <c r="X139">
        <v>90.266999999999996</v>
      </c>
      <c r="Y139">
        <v>51.709000000000003</v>
      </c>
      <c r="Z139">
        <v>49.613</v>
      </c>
      <c r="AA139">
        <v>48.344999999999999</v>
      </c>
      <c r="AB139">
        <v>47.773000000000003</v>
      </c>
      <c r="AC139">
        <v>48.155999999999999</v>
      </c>
      <c r="AD139">
        <v>33.402000000000001</v>
      </c>
      <c r="AE139">
        <v>25.481000000000002</v>
      </c>
      <c r="AF139">
        <v>24.977</v>
      </c>
      <c r="AG139">
        <v>24.911999999999999</v>
      </c>
      <c r="AH139">
        <v>25.402999999999999</v>
      </c>
      <c r="AI139">
        <v>24.431000000000001</v>
      </c>
      <c r="AJ139">
        <v>25.369</v>
      </c>
      <c r="AK139">
        <v>27.047000000000001</v>
      </c>
      <c r="AL139">
        <v>26.401</v>
      </c>
      <c r="AM139">
        <v>28.347000000000001</v>
      </c>
      <c r="AN139">
        <v>40.229999999999997</v>
      </c>
      <c r="AO139">
        <v>40.817999999999998</v>
      </c>
      <c r="AP139">
        <v>47.613</v>
      </c>
      <c r="AQ139">
        <v>65.47</v>
      </c>
      <c r="AR139">
        <v>70.62</v>
      </c>
      <c r="AS139">
        <v>77.400000000000006</v>
      </c>
      <c r="AT139">
        <v>78.617999999999995</v>
      </c>
      <c r="AU139">
        <v>78.082999999999998</v>
      </c>
      <c r="AV139">
        <v>79.201999999999998</v>
      </c>
      <c r="AW139">
        <v>77.933000000000007</v>
      </c>
      <c r="AX139">
        <v>73.040999999999997</v>
      </c>
      <c r="AY139">
        <v>66.043000000000006</v>
      </c>
      <c r="AZ139">
        <v>57.526000000000003</v>
      </c>
      <c r="BA139">
        <v>42.826999999999998</v>
      </c>
      <c r="BB139">
        <v>33.241999999999997</v>
      </c>
      <c r="BC139">
        <v>33.014000000000003</v>
      </c>
      <c r="BD139">
        <v>33.554000000000002</v>
      </c>
      <c r="BE139">
        <v>32.183999999999997</v>
      </c>
      <c r="BF139">
        <v>30.817</v>
      </c>
      <c r="BG139">
        <v>32.372999999999998</v>
      </c>
      <c r="BH139">
        <v>31.17</v>
      </c>
      <c r="BI139">
        <v>32.786000000000001</v>
      </c>
      <c r="BJ139">
        <v>98.343000000000004</v>
      </c>
      <c r="BK139">
        <v>105.59</v>
      </c>
      <c r="BL139">
        <v>105.17400000000001</v>
      </c>
      <c r="BM139">
        <v>90.935000000000002</v>
      </c>
      <c r="BN139">
        <v>66.242999999999995</v>
      </c>
      <c r="BO139">
        <v>66.852999999999994</v>
      </c>
      <c r="BP139">
        <v>60.036999999999999</v>
      </c>
      <c r="BQ139">
        <v>60.273000000000003</v>
      </c>
      <c r="BR139">
        <v>63.058</v>
      </c>
      <c r="BS139">
        <v>67.120999999999995</v>
      </c>
      <c r="BT139">
        <v>74.031000000000006</v>
      </c>
      <c r="BU139">
        <v>74.662000000000006</v>
      </c>
      <c r="BV139">
        <v>60.554000000000002</v>
      </c>
      <c r="BW139">
        <v>79.304000000000002</v>
      </c>
      <c r="BX139">
        <v>87.936000000000007</v>
      </c>
      <c r="BY139">
        <v>104.15900000000001</v>
      </c>
      <c r="BZ139">
        <v>129.36699999999999</v>
      </c>
      <c r="CA139">
        <v>163.58000000000001</v>
      </c>
      <c r="CB139">
        <v>202.45699999999999</v>
      </c>
      <c r="CC139">
        <v>272.10199999999998</v>
      </c>
      <c r="CD139">
        <v>225.59700000000001</v>
      </c>
      <c r="CE139">
        <v>205.22900000000001</v>
      </c>
      <c r="CF139">
        <v>202.44200000000001</v>
      </c>
      <c r="CG139">
        <v>202.42400000000001</v>
      </c>
      <c r="CH139">
        <v>200.31800000000001</v>
      </c>
      <c r="CI139">
        <v>186.023</v>
      </c>
      <c r="CJ139">
        <v>177.83099999999999</v>
      </c>
      <c r="CK139">
        <v>171.655</v>
      </c>
      <c r="CL139">
        <v>170.56100000000001</v>
      </c>
      <c r="CM139">
        <v>174.72499999999999</v>
      </c>
      <c r="CN139">
        <v>169.27099999999999</v>
      </c>
      <c r="CO139">
        <v>153.535</v>
      </c>
      <c r="CP139">
        <v>183.28899999999999</v>
      </c>
      <c r="CQ139">
        <v>181.59800000000001</v>
      </c>
      <c r="CR139">
        <v>178.161</v>
      </c>
      <c r="CS139">
        <v>157.73099999999999</v>
      </c>
      <c r="CT139" s="27">
        <v>9716.2650000000012</v>
      </c>
    </row>
    <row r="140" spans="1:98" ht="15" x14ac:dyDescent="0.25">
      <c r="A140" s="13">
        <v>45795</v>
      </c>
      <c r="B140">
        <v>155.453</v>
      </c>
      <c r="C140">
        <v>154.589</v>
      </c>
      <c r="D140">
        <v>152.27500000000001</v>
      </c>
      <c r="E140">
        <v>141.934</v>
      </c>
      <c r="F140">
        <v>137.845</v>
      </c>
      <c r="G140">
        <v>134.79400000000001</v>
      </c>
      <c r="H140">
        <v>139.11600000000001</v>
      </c>
      <c r="I140">
        <v>133.911</v>
      </c>
      <c r="J140">
        <v>132.65299999999999</v>
      </c>
      <c r="K140">
        <v>131.36099999999999</v>
      </c>
      <c r="L140">
        <v>128.12200000000001</v>
      </c>
      <c r="M140">
        <v>139.69200000000001</v>
      </c>
      <c r="N140">
        <v>140.01499999999999</v>
      </c>
      <c r="O140">
        <v>140.261</v>
      </c>
      <c r="P140">
        <v>158.35900000000001</v>
      </c>
      <c r="Q140">
        <v>163.946</v>
      </c>
      <c r="R140">
        <v>163.886</v>
      </c>
      <c r="S140">
        <v>164.05500000000001</v>
      </c>
      <c r="T140">
        <v>164.57400000000001</v>
      </c>
      <c r="U140">
        <v>164.01</v>
      </c>
      <c r="V140">
        <v>206.28399999999999</v>
      </c>
      <c r="W140">
        <v>184.30500000000001</v>
      </c>
      <c r="X140">
        <v>133.08199999999999</v>
      </c>
      <c r="Y140">
        <v>97.052000000000007</v>
      </c>
      <c r="Z140">
        <v>82.075000000000003</v>
      </c>
      <c r="AA140">
        <v>82.212000000000003</v>
      </c>
      <c r="AB140">
        <v>90.406999999999996</v>
      </c>
      <c r="AC140">
        <v>94.903999999999996</v>
      </c>
      <c r="AD140">
        <v>91.759</v>
      </c>
      <c r="AE140">
        <v>91.882000000000005</v>
      </c>
      <c r="AF140">
        <v>100.282</v>
      </c>
      <c r="AG140">
        <v>98.129000000000005</v>
      </c>
      <c r="AH140">
        <v>131.465</v>
      </c>
      <c r="AI140">
        <v>146.13900000000001</v>
      </c>
      <c r="AJ140">
        <v>144.648</v>
      </c>
      <c r="AK140">
        <v>137.18100000000001</v>
      </c>
      <c r="AL140">
        <v>142.77000000000001</v>
      </c>
      <c r="AM140">
        <v>141.11199999999999</v>
      </c>
      <c r="AN140">
        <v>136.661</v>
      </c>
      <c r="AO140">
        <v>130.75899999999999</v>
      </c>
      <c r="AP140">
        <v>138.161</v>
      </c>
      <c r="AQ140">
        <v>152.012</v>
      </c>
      <c r="AR140">
        <v>173.49600000000001</v>
      </c>
      <c r="AS140">
        <v>168.15899999999999</v>
      </c>
      <c r="AT140">
        <v>169.04599999999999</v>
      </c>
      <c r="AU140">
        <v>171.36799999999999</v>
      </c>
      <c r="AV140">
        <v>157.38300000000001</v>
      </c>
      <c r="AW140">
        <v>159.065</v>
      </c>
      <c r="AX140">
        <v>157.149</v>
      </c>
      <c r="AY140">
        <v>160.90100000000001</v>
      </c>
      <c r="AZ140">
        <v>158.441</v>
      </c>
      <c r="BA140">
        <v>144.09100000000001</v>
      </c>
      <c r="BB140">
        <v>137.607</v>
      </c>
      <c r="BC140">
        <v>134.554</v>
      </c>
      <c r="BD140">
        <v>130.001</v>
      </c>
      <c r="BE140">
        <v>128.58600000000001</v>
      </c>
      <c r="BF140">
        <v>121.404</v>
      </c>
      <c r="BG140">
        <v>120.464</v>
      </c>
      <c r="BH140">
        <v>115.82299999999999</v>
      </c>
      <c r="BI140">
        <v>106.80800000000001</v>
      </c>
      <c r="BJ140">
        <v>147.20400000000001</v>
      </c>
      <c r="BK140">
        <v>150.4</v>
      </c>
      <c r="BL140">
        <v>149.88999999999999</v>
      </c>
      <c r="BM140">
        <v>112.81399999999999</v>
      </c>
      <c r="BN140">
        <v>96.626999999999995</v>
      </c>
      <c r="BO140">
        <v>93.382999999999996</v>
      </c>
      <c r="BP140">
        <v>90.513000000000005</v>
      </c>
      <c r="BQ140">
        <v>73.185000000000002</v>
      </c>
      <c r="BR140">
        <v>67.656999999999996</v>
      </c>
      <c r="BS140">
        <v>62.627000000000002</v>
      </c>
      <c r="BT140">
        <v>64.135999999999996</v>
      </c>
      <c r="BU140">
        <v>63.16</v>
      </c>
      <c r="BV140">
        <v>70.421000000000006</v>
      </c>
      <c r="BW140">
        <v>80.795000000000002</v>
      </c>
      <c r="BX140">
        <v>75.373000000000005</v>
      </c>
      <c r="BY140">
        <v>76.856999999999999</v>
      </c>
      <c r="BZ140">
        <v>78.427999999999997</v>
      </c>
      <c r="CA140">
        <v>90.177999999999997</v>
      </c>
      <c r="CB140">
        <v>134.53399999999999</v>
      </c>
      <c r="CC140">
        <v>194.15299999999999</v>
      </c>
      <c r="CD140">
        <v>210.19800000000001</v>
      </c>
      <c r="CE140">
        <v>209.48599999999999</v>
      </c>
      <c r="CF140">
        <v>205.24199999999999</v>
      </c>
      <c r="CG140">
        <v>212.30799999999999</v>
      </c>
      <c r="CH140">
        <v>210.012</v>
      </c>
      <c r="CI140">
        <v>209.428</v>
      </c>
      <c r="CJ140">
        <v>206.94300000000001</v>
      </c>
      <c r="CK140">
        <v>195.16200000000001</v>
      </c>
      <c r="CL140">
        <v>193.52699999999999</v>
      </c>
      <c r="CM140">
        <v>192.57599999999999</v>
      </c>
      <c r="CN140">
        <v>192.91300000000001</v>
      </c>
      <c r="CO140">
        <v>191.035</v>
      </c>
      <c r="CP140">
        <v>216.98599999999999</v>
      </c>
      <c r="CQ140">
        <v>214.63300000000001</v>
      </c>
      <c r="CR140">
        <v>197.249</v>
      </c>
      <c r="CS140">
        <v>197.75700000000001</v>
      </c>
      <c r="CT140" s="27">
        <v>13536.268000000002</v>
      </c>
    </row>
    <row r="141" spans="1:98" ht="15" x14ac:dyDescent="0.25">
      <c r="A141" s="13">
        <v>45796</v>
      </c>
      <c r="B141">
        <v>185.00200000000001</v>
      </c>
      <c r="C141">
        <v>171.625</v>
      </c>
      <c r="D141">
        <v>160.36500000000001</v>
      </c>
      <c r="E141">
        <v>158.47900000000001</v>
      </c>
      <c r="F141">
        <v>158.959</v>
      </c>
      <c r="G141">
        <v>150.464</v>
      </c>
      <c r="H141">
        <v>142.453</v>
      </c>
      <c r="I141">
        <v>143.15700000000001</v>
      </c>
      <c r="J141">
        <v>142.05699999999999</v>
      </c>
      <c r="K141">
        <v>141.78200000000001</v>
      </c>
      <c r="L141">
        <v>154.37100000000001</v>
      </c>
      <c r="M141">
        <v>154.74199999999999</v>
      </c>
      <c r="N141">
        <v>152.268</v>
      </c>
      <c r="O141">
        <v>153.631</v>
      </c>
      <c r="P141">
        <v>153.102</v>
      </c>
      <c r="Q141">
        <v>176.452</v>
      </c>
      <c r="R141">
        <v>177.803</v>
      </c>
      <c r="S141">
        <v>169.06200000000001</v>
      </c>
      <c r="T141">
        <v>176.24</v>
      </c>
      <c r="U141">
        <v>172.51900000000001</v>
      </c>
      <c r="V141">
        <v>216.506</v>
      </c>
      <c r="W141">
        <v>184.357</v>
      </c>
      <c r="X141">
        <v>114.947</v>
      </c>
      <c r="Y141">
        <v>85.442999999999998</v>
      </c>
      <c r="Z141">
        <v>89.210999999999999</v>
      </c>
      <c r="AA141">
        <v>85.260999999999996</v>
      </c>
      <c r="AB141">
        <v>81.271000000000001</v>
      </c>
      <c r="AC141">
        <v>69.314999999999998</v>
      </c>
      <c r="AD141">
        <v>62.712000000000003</v>
      </c>
      <c r="AE141">
        <v>67.623999999999995</v>
      </c>
      <c r="AF141">
        <v>71.787000000000006</v>
      </c>
      <c r="AG141">
        <v>77.775999999999996</v>
      </c>
      <c r="AH141">
        <v>89.212999999999994</v>
      </c>
      <c r="AI141">
        <v>103.22499999999999</v>
      </c>
      <c r="AJ141">
        <v>105.39</v>
      </c>
      <c r="AK141">
        <v>103.131</v>
      </c>
      <c r="AL141">
        <v>108.532</v>
      </c>
      <c r="AM141">
        <v>87.203000000000003</v>
      </c>
      <c r="AN141">
        <v>96.031000000000006</v>
      </c>
      <c r="AO141">
        <v>99.872</v>
      </c>
      <c r="AP141">
        <v>105.827</v>
      </c>
      <c r="AQ141">
        <v>115.258</v>
      </c>
      <c r="AR141">
        <v>125.283</v>
      </c>
      <c r="AS141">
        <v>114.989</v>
      </c>
      <c r="AT141">
        <v>139.43799999999999</v>
      </c>
      <c r="AU141">
        <v>128.983</v>
      </c>
      <c r="AV141">
        <v>127.49299999999999</v>
      </c>
      <c r="AW141">
        <v>127.146</v>
      </c>
      <c r="AX141">
        <v>128.928</v>
      </c>
      <c r="AY141">
        <v>130.56700000000001</v>
      </c>
      <c r="AZ141">
        <v>122.803</v>
      </c>
      <c r="BA141">
        <v>115.03100000000001</v>
      </c>
      <c r="BB141">
        <v>99.975999999999999</v>
      </c>
      <c r="BC141">
        <v>88.313999999999993</v>
      </c>
      <c r="BD141">
        <v>95.484999999999999</v>
      </c>
      <c r="BE141">
        <v>89.304000000000002</v>
      </c>
      <c r="BF141">
        <v>82.516000000000005</v>
      </c>
      <c r="BG141">
        <v>76.539000000000001</v>
      </c>
      <c r="BH141">
        <v>73.494</v>
      </c>
      <c r="BI141">
        <v>75.929000000000002</v>
      </c>
      <c r="BJ141">
        <v>141.28899999999999</v>
      </c>
      <c r="BK141">
        <v>136.77500000000001</v>
      </c>
      <c r="BL141">
        <v>100.413</v>
      </c>
      <c r="BM141">
        <v>97.578000000000003</v>
      </c>
      <c r="BN141">
        <v>93.954999999999998</v>
      </c>
      <c r="BO141">
        <v>91.513000000000005</v>
      </c>
      <c r="BP141">
        <v>89.483000000000004</v>
      </c>
      <c r="BQ141">
        <v>80.352999999999994</v>
      </c>
      <c r="BR141">
        <v>63.972999999999999</v>
      </c>
      <c r="BS141">
        <v>64.971999999999994</v>
      </c>
      <c r="BT141">
        <v>62.512999999999998</v>
      </c>
      <c r="BU141">
        <v>62.494</v>
      </c>
      <c r="BV141">
        <v>81.753</v>
      </c>
      <c r="BW141">
        <v>89.32</v>
      </c>
      <c r="BX141">
        <v>94.01</v>
      </c>
      <c r="BY141">
        <v>95.272999999999996</v>
      </c>
      <c r="BZ141">
        <v>88.332999999999998</v>
      </c>
      <c r="CA141">
        <v>84.114999999999995</v>
      </c>
      <c r="CB141">
        <v>129.13200000000001</v>
      </c>
      <c r="CC141">
        <v>191.15100000000001</v>
      </c>
      <c r="CD141">
        <v>196.005</v>
      </c>
      <c r="CE141">
        <v>188.08</v>
      </c>
      <c r="CF141">
        <v>197.75200000000001</v>
      </c>
      <c r="CG141">
        <v>183.31</v>
      </c>
      <c r="CH141">
        <v>172.642</v>
      </c>
      <c r="CI141">
        <v>170.46799999999999</v>
      </c>
      <c r="CJ141">
        <v>165.08799999999999</v>
      </c>
      <c r="CK141">
        <v>163.327</v>
      </c>
      <c r="CL141">
        <v>170.952</v>
      </c>
      <c r="CM141">
        <v>169.92</v>
      </c>
      <c r="CN141">
        <v>179.65899999999999</v>
      </c>
      <c r="CO141">
        <v>184.46299999999999</v>
      </c>
      <c r="CP141">
        <v>197.066</v>
      </c>
      <c r="CQ141">
        <v>196.02799999999999</v>
      </c>
      <c r="CR141">
        <v>195.24199999999999</v>
      </c>
      <c r="CS141">
        <v>190.47300000000001</v>
      </c>
      <c r="CT141" s="27">
        <v>12215.516</v>
      </c>
    </row>
    <row r="142" spans="1:98" ht="15" x14ac:dyDescent="0.25">
      <c r="A142" s="13">
        <v>45797</v>
      </c>
      <c r="B142">
        <v>158.58799999999999</v>
      </c>
      <c r="C142">
        <v>148.71199999999999</v>
      </c>
      <c r="D142">
        <v>141.32900000000001</v>
      </c>
      <c r="E142">
        <v>138.06299999999999</v>
      </c>
      <c r="F142">
        <v>134.41300000000001</v>
      </c>
      <c r="G142">
        <v>126.083</v>
      </c>
      <c r="H142">
        <v>124.68899999999999</v>
      </c>
      <c r="I142">
        <v>123.468</v>
      </c>
      <c r="J142">
        <v>124.883</v>
      </c>
      <c r="K142">
        <v>123.05800000000001</v>
      </c>
      <c r="L142">
        <v>123.295</v>
      </c>
      <c r="M142">
        <v>123.76300000000001</v>
      </c>
      <c r="N142">
        <v>122.794</v>
      </c>
      <c r="O142">
        <v>130.46100000000001</v>
      </c>
      <c r="P142">
        <v>133.815</v>
      </c>
      <c r="Q142">
        <v>132.976</v>
      </c>
      <c r="R142">
        <v>133.697</v>
      </c>
      <c r="S142">
        <v>152.858</v>
      </c>
      <c r="T142">
        <v>156.85300000000001</v>
      </c>
      <c r="U142">
        <v>158.37299999999999</v>
      </c>
      <c r="V142">
        <v>198.44300000000001</v>
      </c>
      <c r="W142">
        <v>175.137</v>
      </c>
      <c r="X142">
        <v>119.456</v>
      </c>
      <c r="Y142">
        <v>80.820999999999998</v>
      </c>
      <c r="Z142">
        <v>68.346999999999994</v>
      </c>
      <c r="AA142">
        <v>69.674999999999997</v>
      </c>
      <c r="AB142">
        <v>72.945999999999998</v>
      </c>
      <c r="AC142">
        <v>75.963999999999999</v>
      </c>
      <c r="AD142">
        <v>75.647000000000006</v>
      </c>
      <c r="AE142">
        <v>76.742999999999995</v>
      </c>
      <c r="AF142">
        <v>81.031000000000006</v>
      </c>
      <c r="AG142">
        <v>72.233999999999995</v>
      </c>
      <c r="AH142">
        <v>86.051000000000002</v>
      </c>
      <c r="AI142">
        <v>101.122</v>
      </c>
      <c r="AJ142">
        <v>102.55800000000001</v>
      </c>
      <c r="AK142">
        <v>106.179</v>
      </c>
      <c r="AL142">
        <v>107.499</v>
      </c>
      <c r="AM142">
        <v>120.348</v>
      </c>
      <c r="AN142">
        <v>130.32499999999999</v>
      </c>
      <c r="AO142">
        <v>128.136</v>
      </c>
      <c r="AP142">
        <v>130.762</v>
      </c>
      <c r="AQ142">
        <v>140.20699999999999</v>
      </c>
      <c r="AR142">
        <v>134.20099999999999</v>
      </c>
      <c r="AS142">
        <v>116.312</v>
      </c>
      <c r="AT142">
        <v>117.949</v>
      </c>
      <c r="AU142">
        <v>115.38800000000001</v>
      </c>
      <c r="AV142">
        <v>113.467</v>
      </c>
      <c r="AW142">
        <v>98.447000000000003</v>
      </c>
      <c r="AX142">
        <v>114.807</v>
      </c>
      <c r="AY142">
        <v>130.411</v>
      </c>
      <c r="AZ142">
        <v>119.114</v>
      </c>
      <c r="BA142">
        <v>115.94499999999999</v>
      </c>
      <c r="BB142">
        <v>112.867</v>
      </c>
      <c r="BC142">
        <v>106.462</v>
      </c>
      <c r="BD142">
        <v>101.428</v>
      </c>
      <c r="BE142">
        <v>99.534000000000006</v>
      </c>
      <c r="BF142">
        <v>95.715000000000003</v>
      </c>
      <c r="BG142">
        <v>80.841999999999999</v>
      </c>
      <c r="BH142">
        <v>71.745000000000005</v>
      </c>
      <c r="BI142">
        <v>68.834999999999994</v>
      </c>
      <c r="BJ142">
        <v>130.24</v>
      </c>
      <c r="BK142">
        <v>127.282</v>
      </c>
      <c r="BL142">
        <v>124.333</v>
      </c>
      <c r="BM142">
        <v>114.41200000000001</v>
      </c>
      <c r="BN142">
        <v>85.150999999999996</v>
      </c>
      <c r="BO142">
        <v>85.512</v>
      </c>
      <c r="BP142">
        <v>82.688000000000002</v>
      </c>
      <c r="BQ142">
        <v>65.962999999999994</v>
      </c>
      <c r="BR142">
        <v>61.777000000000001</v>
      </c>
      <c r="BS142">
        <v>63.281999999999996</v>
      </c>
      <c r="BT142">
        <v>60.807000000000002</v>
      </c>
      <c r="BU142">
        <v>60.997999999999998</v>
      </c>
      <c r="BV142">
        <v>60.473999999999997</v>
      </c>
      <c r="BW142">
        <v>62.405000000000001</v>
      </c>
      <c r="BX142">
        <v>68.209000000000003</v>
      </c>
      <c r="BY142">
        <v>69.361999999999995</v>
      </c>
      <c r="BZ142">
        <v>67.900000000000006</v>
      </c>
      <c r="CA142">
        <v>72.888000000000005</v>
      </c>
      <c r="CB142">
        <v>116.96</v>
      </c>
      <c r="CC142">
        <v>175.251</v>
      </c>
      <c r="CD142">
        <v>196.45400000000001</v>
      </c>
      <c r="CE142">
        <v>193.34100000000001</v>
      </c>
      <c r="CF142">
        <v>213.09100000000001</v>
      </c>
      <c r="CG142">
        <v>214.52699999999999</v>
      </c>
      <c r="CH142">
        <v>204.84899999999999</v>
      </c>
      <c r="CI142">
        <v>204.52600000000001</v>
      </c>
      <c r="CJ142">
        <v>205.23099999999999</v>
      </c>
      <c r="CK142">
        <v>193.489</v>
      </c>
      <c r="CL142">
        <v>187.715</v>
      </c>
      <c r="CM142">
        <v>185.98</v>
      </c>
      <c r="CN142">
        <v>184.667</v>
      </c>
      <c r="CO142">
        <v>185.422</v>
      </c>
      <c r="CP142">
        <v>213.08600000000001</v>
      </c>
      <c r="CQ142">
        <v>210.99100000000001</v>
      </c>
      <c r="CR142">
        <v>195.17500000000001</v>
      </c>
      <c r="CS142">
        <v>190.78100000000001</v>
      </c>
      <c r="CT142" s="27">
        <v>11880.489999999996</v>
      </c>
    </row>
    <row r="143" spans="1:98" ht="15" x14ac:dyDescent="0.25">
      <c r="A143" s="13">
        <v>45798</v>
      </c>
      <c r="B143">
        <v>165.55199999999999</v>
      </c>
      <c r="C143">
        <v>164.81700000000001</v>
      </c>
      <c r="D143">
        <v>165.791</v>
      </c>
      <c r="E143">
        <v>158.46199999999999</v>
      </c>
      <c r="F143">
        <v>154.934</v>
      </c>
      <c r="G143">
        <v>149.38800000000001</v>
      </c>
      <c r="H143">
        <v>138.31299999999999</v>
      </c>
      <c r="I143">
        <v>138.57300000000001</v>
      </c>
      <c r="J143">
        <v>139.29</v>
      </c>
      <c r="K143">
        <v>137.75200000000001</v>
      </c>
      <c r="L143">
        <v>137.30699999999999</v>
      </c>
      <c r="M143">
        <v>137.124</v>
      </c>
      <c r="N143">
        <v>137.30500000000001</v>
      </c>
      <c r="O143">
        <v>139.43799999999999</v>
      </c>
      <c r="P143">
        <v>150.56299999999999</v>
      </c>
      <c r="Q143">
        <v>150.929</v>
      </c>
      <c r="R143">
        <v>147.22499999999999</v>
      </c>
      <c r="S143">
        <v>150.899</v>
      </c>
      <c r="T143">
        <v>169.99</v>
      </c>
      <c r="U143">
        <v>171.25299999999999</v>
      </c>
      <c r="V143">
        <v>211.24700000000001</v>
      </c>
      <c r="W143">
        <v>181.72</v>
      </c>
      <c r="X143">
        <v>113.23</v>
      </c>
      <c r="Y143">
        <v>94.453999999999994</v>
      </c>
      <c r="Z143">
        <v>80.908000000000001</v>
      </c>
      <c r="AA143">
        <v>66.778000000000006</v>
      </c>
      <c r="AB143">
        <v>71.954999999999998</v>
      </c>
      <c r="AC143">
        <v>72.738</v>
      </c>
      <c r="AD143">
        <v>74.218999999999994</v>
      </c>
      <c r="AE143">
        <v>63.790999999999997</v>
      </c>
      <c r="AF143">
        <v>63.735999999999997</v>
      </c>
      <c r="AG143">
        <v>68.188000000000002</v>
      </c>
      <c r="AH143">
        <v>75.760000000000005</v>
      </c>
      <c r="AI143">
        <v>88.483000000000004</v>
      </c>
      <c r="AJ143">
        <v>96.953999999999994</v>
      </c>
      <c r="AK143">
        <v>106.00700000000001</v>
      </c>
      <c r="AL143">
        <v>113.49</v>
      </c>
      <c r="AM143">
        <v>115.642</v>
      </c>
      <c r="AN143">
        <v>120.083</v>
      </c>
      <c r="AO143">
        <v>117.01</v>
      </c>
      <c r="AP143">
        <v>112.063</v>
      </c>
      <c r="AQ143">
        <v>113.886</v>
      </c>
      <c r="AR143">
        <v>101.72499999999999</v>
      </c>
      <c r="AS143">
        <v>98.284999999999997</v>
      </c>
      <c r="AT143">
        <v>101.081</v>
      </c>
      <c r="AU143">
        <v>100.67</v>
      </c>
      <c r="AV143">
        <v>96.507000000000005</v>
      </c>
      <c r="AW143">
        <v>94.356999999999999</v>
      </c>
      <c r="AX143">
        <v>97.122</v>
      </c>
      <c r="AY143">
        <v>88.872</v>
      </c>
      <c r="AZ143">
        <v>85.97</v>
      </c>
      <c r="BA143">
        <v>77.382000000000005</v>
      </c>
      <c r="BB143">
        <v>74.644999999999996</v>
      </c>
      <c r="BC143">
        <v>75.117000000000004</v>
      </c>
      <c r="BD143">
        <v>72.588999999999999</v>
      </c>
      <c r="BE143">
        <v>69.569000000000003</v>
      </c>
      <c r="BF143">
        <v>65.626999999999995</v>
      </c>
      <c r="BG143">
        <v>63.109000000000002</v>
      </c>
      <c r="BH143">
        <v>60.290999999999997</v>
      </c>
      <c r="BI143">
        <v>54.180999999999997</v>
      </c>
      <c r="BJ143">
        <v>98.432000000000002</v>
      </c>
      <c r="BK143">
        <v>98.688999999999993</v>
      </c>
      <c r="BL143">
        <v>96.84</v>
      </c>
      <c r="BM143">
        <v>89.138000000000005</v>
      </c>
      <c r="BN143">
        <v>88.989000000000004</v>
      </c>
      <c r="BO143">
        <v>77.093000000000004</v>
      </c>
      <c r="BP143">
        <v>61.866999999999997</v>
      </c>
      <c r="BQ143">
        <v>60.209000000000003</v>
      </c>
      <c r="BR143">
        <v>41.146000000000001</v>
      </c>
      <c r="BS143">
        <v>42.06</v>
      </c>
      <c r="BT143">
        <v>42.506999999999998</v>
      </c>
      <c r="BU143">
        <v>43.887999999999998</v>
      </c>
      <c r="BV143">
        <v>50.234000000000002</v>
      </c>
      <c r="BW143">
        <v>53.051000000000002</v>
      </c>
      <c r="BX143">
        <v>59.863</v>
      </c>
      <c r="BY143">
        <v>59.533999999999999</v>
      </c>
      <c r="BZ143">
        <v>71.962000000000003</v>
      </c>
      <c r="CA143">
        <v>80.591999999999999</v>
      </c>
      <c r="CB143">
        <v>132.255</v>
      </c>
      <c r="CC143">
        <v>201.75200000000001</v>
      </c>
      <c r="CD143">
        <v>214.666</v>
      </c>
      <c r="CE143">
        <v>212.67</v>
      </c>
      <c r="CF143">
        <v>203.346</v>
      </c>
      <c r="CG143">
        <v>200.315</v>
      </c>
      <c r="CH143">
        <v>196.15899999999999</v>
      </c>
      <c r="CI143">
        <v>187.167</v>
      </c>
      <c r="CJ143">
        <v>173.23599999999999</v>
      </c>
      <c r="CK143">
        <v>171.54300000000001</v>
      </c>
      <c r="CL143">
        <v>171.69399999999999</v>
      </c>
      <c r="CM143">
        <v>166.40700000000001</v>
      </c>
      <c r="CN143">
        <v>164.58799999999999</v>
      </c>
      <c r="CO143">
        <v>164.62899999999999</v>
      </c>
      <c r="CP143">
        <v>189.95400000000001</v>
      </c>
      <c r="CQ143">
        <v>185.06399999999999</v>
      </c>
      <c r="CR143">
        <v>183.126</v>
      </c>
      <c r="CS143">
        <v>182.22900000000001</v>
      </c>
      <c r="CT143" s="27">
        <v>11221.24</v>
      </c>
    </row>
    <row r="144" spans="1:98" ht="15" x14ac:dyDescent="0.25">
      <c r="A144" s="13">
        <v>45799</v>
      </c>
      <c r="B144">
        <v>165.14400000000001</v>
      </c>
      <c r="C144">
        <v>146.892</v>
      </c>
      <c r="D144">
        <v>142.84100000000001</v>
      </c>
      <c r="E144">
        <v>135.191</v>
      </c>
      <c r="F144">
        <v>123.559</v>
      </c>
      <c r="G144">
        <v>119.91</v>
      </c>
      <c r="H144">
        <v>120.46599999999999</v>
      </c>
      <c r="I144">
        <v>120.29300000000001</v>
      </c>
      <c r="J144">
        <v>119.91800000000001</v>
      </c>
      <c r="K144">
        <v>120.34099999999999</v>
      </c>
      <c r="L144">
        <v>120.036</v>
      </c>
      <c r="M144">
        <v>119.35299999999999</v>
      </c>
      <c r="N144">
        <v>119.78400000000001</v>
      </c>
      <c r="O144">
        <v>121.25700000000001</v>
      </c>
      <c r="P144">
        <v>132.76400000000001</v>
      </c>
      <c r="Q144">
        <v>133.565</v>
      </c>
      <c r="R144">
        <v>131.90299999999999</v>
      </c>
      <c r="S144">
        <v>138.304</v>
      </c>
      <c r="T144">
        <v>154.83699999999999</v>
      </c>
      <c r="U144">
        <v>154.43600000000001</v>
      </c>
      <c r="V144">
        <v>194.75299999999999</v>
      </c>
      <c r="W144">
        <v>157.548</v>
      </c>
      <c r="X144">
        <v>110.184</v>
      </c>
      <c r="Y144">
        <v>95.305999999999997</v>
      </c>
      <c r="Z144">
        <v>87.8</v>
      </c>
      <c r="AA144">
        <v>79.706999999999994</v>
      </c>
      <c r="AB144">
        <v>81.545000000000002</v>
      </c>
      <c r="AC144">
        <v>72.64</v>
      </c>
      <c r="AD144">
        <v>65.010000000000005</v>
      </c>
      <c r="AE144">
        <v>65.765000000000001</v>
      </c>
      <c r="AF144">
        <v>72.701999999999998</v>
      </c>
      <c r="AG144">
        <v>78.605999999999995</v>
      </c>
      <c r="AH144">
        <v>86.531999999999996</v>
      </c>
      <c r="AI144">
        <v>94.688000000000002</v>
      </c>
      <c r="AJ144">
        <v>97.671000000000006</v>
      </c>
      <c r="AK144">
        <v>95.790999999999997</v>
      </c>
      <c r="AL144">
        <v>101.23</v>
      </c>
      <c r="AM144">
        <v>123.212</v>
      </c>
      <c r="AN144">
        <v>131.69300000000001</v>
      </c>
      <c r="AO144">
        <v>137.428</v>
      </c>
      <c r="AP144">
        <v>130.124</v>
      </c>
      <c r="AQ144">
        <v>133.1</v>
      </c>
      <c r="AR144">
        <v>114.505</v>
      </c>
      <c r="AS144">
        <v>114.044</v>
      </c>
      <c r="AT144">
        <v>114.265</v>
      </c>
      <c r="AU144">
        <v>114.03</v>
      </c>
      <c r="AV144">
        <v>115.419</v>
      </c>
      <c r="AW144">
        <v>116.896</v>
      </c>
      <c r="AX144">
        <v>122.962</v>
      </c>
      <c r="AY144">
        <v>123.889</v>
      </c>
      <c r="AZ144">
        <v>121.312</v>
      </c>
      <c r="BA144">
        <v>116.322</v>
      </c>
      <c r="BB144">
        <v>111.616</v>
      </c>
      <c r="BC144">
        <v>110.67700000000001</v>
      </c>
      <c r="BD144">
        <v>109.65300000000001</v>
      </c>
      <c r="BE144">
        <v>97.710999999999999</v>
      </c>
      <c r="BF144">
        <v>84.272000000000006</v>
      </c>
      <c r="BG144">
        <v>76.813000000000002</v>
      </c>
      <c r="BH144">
        <v>73.498000000000005</v>
      </c>
      <c r="BI144">
        <v>71.28</v>
      </c>
      <c r="BJ144">
        <v>131.95400000000001</v>
      </c>
      <c r="BK144">
        <v>130.33099999999999</v>
      </c>
      <c r="BL144">
        <v>117.045</v>
      </c>
      <c r="BM144">
        <v>114.916</v>
      </c>
      <c r="BN144">
        <v>113.652</v>
      </c>
      <c r="BO144">
        <v>108.074</v>
      </c>
      <c r="BP144">
        <v>85.623999999999995</v>
      </c>
      <c r="BQ144">
        <v>84.768000000000001</v>
      </c>
      <c r="BR144">
        <v>72.087999999999994</v>
      </c>
      <c r="BS144">
        <v>71.959000000000003</v>
      </c>
      <c r="BT144">
        <v>71.778999999999996</v>
      </c>
      <c r="BU144">
        <v>70.409000000000006</v>
      </c>
      <c r="BV144">
        <v>72.867999999999995</v>
      </c>
      <c r="BW144">
        <v>73.826999999999998</v>
      </c>
      <c r="BX144">
        <v>76.244</v>
      </c>
      <c r="BY144">
        <v>73.783000000000001</v>
      </c>
      <c r="BZ144">
        <v>71.304000000000002</v>
      </c>
      <c r="CA144">
        <v>80.233000000000004</v>
      </c>
      <c r="CB144">
        <v>130.63900000000001</v>
      </c>
      <c r="CC144">
        <v>234.06299999999999</v>
      </c>
      <c r="CD144">
        <v>252.93899999999999</v>
      </c>
      <c r="CE144">
        <v>245.91800000000001</v>
      </c>
      <c r="CF144">
        <v>197.47399999999999</v>
      </c>
      <c r="CG144">
        <v>181.57300000000001</v>
      </c>
      <c r="CH144">
        <v>180.64</v>
      </c>
      <c r="CI144">
        <v>191.51900000000001</v>
      </c>
      <c r="CJ144">
        <v>201.696</v>
      </c>
      <c r="CK144">
        <v>201.06100000000001</v>
      </c>
      <c r="CL144">
        <v>203.15700000000001</v>
      </c>
      <c r="CM144">
        <v>196.524</v>
      </c>
      <c r="CN144">
        <v>195.25299999999999</v>
      </c>
      <c r="CO144">
        <v>195.35400000000001</v>
      </c>
      <c r="CP144">
        <v>224.441</v>
      </c>
      <c r="CQ144">
        <v>204.94300000000001</v>
      </c>
      <c r="CR144">
        <v>195.05799999999999</v>
      </c>
      <c r="CS144">
        <v>188.07400000000001</v>
      </c>
      <c r="CT144" s="27">
        <v>12084.176999999996</v>
      </c>
    </row>
    <row r="145" spans="1:98" ht="15" x14ac:dyDescent="0.25">
      <c r="A145" s="13">
        <v>45800</v>
      </c>
      <c r="B145">
        <v>184.54400000000001</v>
      </c>
      <c r="C145">
        <v>182.35</v>
      </c>
      <c r="D145">
        <v>149.93</v>
      </c>
      <c r="E145">
        <v>147.91300000000001</v>
      </c>
      <c r="F145">
        <v>147.65600000000001</v>
      </c>
      <c r="G145">
        <v>132.55199999999999</v>
      </c>
      <c r="H145">
        <v>130.37299999999999</v>
      </c>
      <c r="I145">
        <v>131.80699999999999</v>
      </c>
      <c r="J145">
        <v>130.69300000000001</v>
      </c>
      <c r="K145">
        <v>131.38900000000001</v>
      </c>
      <c r="L145">
        <v>141.816</v>
      </c>
      <c r="M145">
        <v>139.32499999999999</v>
      </c>
      <c r="N145">
        <v>139.41800000000001</v>
      </c>
      <c r="O145">
        <v>143.613</v>
      </c>
      <c r="P145">
        <v>143.63499999999999</v>
      </c>
      <c r="Q145">
        <v>163.97300000000001</v>
      </c>
      <c r="R145">
        <v>164.59</v>
      </c>
      <c r="S145">
        <v>157.53299999999999</v>
      </c>
      <c r="T145">
        <v>155.815</v>
      </c>
      <c r="U145">
        <v>161.41499999999999</v>
      </c>
      <c r="V145">
        <v>203.828</v>
      </c>
      <c r="W145">
        <v>166.584</v>
      </c>
      <c r="X145">
        <v>105.01900000000001</v>
      </c>
      <c r="Y145">
        <v>68.408000000000001</v>
      </c>
      <c r="Z145">
        <v>65.302000000000007</v>
      </c>
      <c r="AA145">
        <v>57.082000000000001</v>
      </c>
      <c r="AB145">
        <v>55.496000000000002</v>
      </c>
      <c r="AC145">
        <v>54.692</v>
      </c>
      <c r="AD145">
        <v>54.59</v>
      </c>
      <c r="AE145">
        <v>55.024000000000001</v>
      </c>
      <c r="AF145">
        <v>57.335000000000001</v>
      </c>
      <c r="AG145">
        <v>55.582000000000001</v>
      </c>
      <c r="AH145">
        <v>41.47</v>
      </c>
      <c r="AI145">
        <v>49.167999999999999</v>
      </c>
      <c r="AJ145">
        <v>52.683999999999997</v>
      </c>
      <c r="AK145">
        <v>54.957999999999998</v>
      </c>
      <c r="AL145">
        <v>57.774999999999999</v>
      </c>
      <c r="AM145">
        <v>61.676000000000002</v>
      </c>
      <c r="AN145">
        <v>69.617999999999995</v>
      </c>
      <c r="AO145">
        <v>82.256</v>
      </c>
      <c r="AP145">
        <v>87.337000000000003</v>
      </c>
      <c r="AQ145">
        <v>99.058999999999997</v>
      </c>
      <c r="AR145">
        <v>123.148</v>
      </c>
      <c r="AS145">
        <v>125.504</v>
      </c>
      <c r="AT145">
        <v>116.375</v>
      </c>
      <c r="AU145">
        <v>112.922</v>
      </c>
      <c r="AV145">
        <v>136.38300000000001</v>
      </c>
      <c r="AW145">
        <v>129.434</v>
      </c>
      <c r="AX145">
        <v>127.95099999999999</v>
      </c>
      <c r="AY145">
        <v>126.486</v>
      </c>
      <c r="AZ145">
        <v>110.907</v>
      </c>
      <c r="BA145">
        <v>81.168000000000006</v>
      </c>
      <c r="BB145">
        <v>85.305000000000007</v>
      </c>
      <c r="BC145">
        <v>85.576999999999998</v>
      </c>
      <c r="BD145">
        <v>84.456000000000003</v>
      </c>
      <c r="BE145">
        <v>86.081000000000003</v>
      </c>
      <c r="BF145">
        <v>85.804000000000002</v>
      </c>
      <c r="BG145">
        <v>84.823999999999998</v>
      </c>
      <c r="BH145">
        <v>85.882999999999996</v>
      </c>
      <c r="BI145">
        <v>84.798000000000002</v>
      </c>
      <c r="BJ145">
        <v>121.313</v>
      </c>
      <c r="BK145">
        <v>112.486</v>
      </c>
      <c r="BL145">
        <v>93.141999999999996</v>
      </c>
      <c r="BM145">
        <v>92.064999999999998</v>
      </c>
      <c r="BN145">
        <v>92.269000000000005</v>
      </c>
      <c r="BO145">
        <v>84.206999999999994</v>
      </c>
      <c r="BP145">
        <v>81.06</v>
      </c>
      <c r="BQ145">
        <v>77.331999999999994</v>
      </c>
      <c r="BR145">
        <v>68.02</v>
      </c>
      <c r="BS145">
        <v>59.889000000000003</v>
      </c>
      <c r="BT145">
        <v>61.228000000000002</v>
      </c>
      <c r="BU145">
        <v>64.463999999999999</v>
      </c>
      <c r="BV145">
        <v>62.904000000000003</v>
      </c>
      <c r="BW145">
        <v>52.55</v>
      </c>
      <c r="BX145">
        <v>41.625</v>
      </c>
      <c r="BY145">
        <v>36.716999999999999</v>
      </c>
      <c r="BZ145">
        <v>38.204999999999998</v>
      </c>
      <c r="CA145">
        <v>56.494999999999997</v>
      </c>
      <c r="CB145">
        <v>117.831</v>
      </c>
      <c r="CC145">
        <v>176.04400000000001</v>
      </c>
      <c r="CD145">
        <v>192.494</v>
      </c>
      <c r="CE145">
        <v>190.59399999999999</v>
      </c>
      <c r="CF145">
        <v>192.35900000000001</v>
      </c>
      <c r="CG145">
        <v>198.798</v>
      </c>
      <c r="CH145">
        <v>203.649</v>
      </c>
      <c r="CI145">
        <v>204.10599999999999</v>
      </c>
      <c r="CJ145">
        <v>189.268</v>
      </c>
      <c r="CK145">
        <v>191.697</v>
      </c>
      <c r="CL145">
        <v>192.04300000000001</v>
      </c>
      <c r="CM145">
        <v>178.90199999999999</v>
      </c>
      <c r="CN145">
        <v>177.386</v>
      </c>
      <c r="CO145">
        <v>170.148</v>
      </c>
      <c r="CP145">
        <v>198.59899999999999</v>
      </c>
      <c r="CQ145">
        <v>189.72300000000001</v>
      </c>
      <c r="CR145">
        <v>172.733</v>
      </c>
      <c r="CS145">
        <v>171.61099999999999</v>
      </c>
      <c r="CT145" s="27">
        <v>11112.245000000001</v>
      </c>
    </row>
    <row r="146" spans="1:98" ht="15" x14ac:dyDescent="0.25">
      <c r="A146" s="13">
        <v>45801</v>
      </c>
      <c r="B146">
        <v>170.39699999999999</v>
      </c>
      <c r="C146">
        <v>169.624</v>
      </c>
      <c r="D146">
        <v>156.154</v>
      </c>
      <c r="E146">
        <v>147.608</v>
      </c>
      <c r="F146">
        <v>131.17099999999999</v>
      </c>
      <c r="G146">
        <v>128.626</v>
      </c>
      <c r="H146">
        <v>128.90299999999999</v>
      </c>
      <c r="I146">
        <v>127.702</v>
      </c>
      <c r="J146">
        <v>127.66500000000001</v>
      </c>
      <c r="K146">
        <v>127.126</v>
      </c>
      <c r="L146">
        <v>123.979</v>
      </c>
      <c r="M146">
        <v>124.036</v>
      </c>
      <c r="N146">
        <v>124.949</v>
      </c>
      <c r="O146">
        <v>125.71</v>
      </c>
      <c r="P146">
        <v>135.80799999999999</v>
      </c>
      <c r="Q146">
        <v>135.249</v>
      </c>
      <c r="R146">
        <v>135.08199999999999</v>
      </c>
      <c r="S146">
        <v>135.297</v>
      </c>
      <c r="T146">
        <v>136.21899999999999</v>
      </c>
      <c r="U146">
        <v>140.46199999999999</v>
      </c>
      <c r="V146">
        <v>199.375</v>
      </c>
      <c r="W146">
        <v>164.13800000000001</v>
      </c>
      <c r="X146">
        <v>109.74299999999999</v>
      </c>
      <c r="Y146">
        <v>75.088999999999999</v>
      </c>
      <c r="Z146">
        <v>65.007000000000005</v>
      </c>
      <c r="AA146">
        <v>63.576999999999998</v>
      </c>
      <c r="AB146">
        <v>61.051000000000002</v>
      </c>
      <c r="AC146">
        <v>54.685000000000002</v>
      </c>
      <c r="AD146">
        <v>54.829000000000001</v>
      </c>
      <c r="AE146">
        <v>55.298000000000002</v>
      </c>
      <c r="AF146">
        <v>56.808999999999997</v>
      </c>
      <c r="AG146">
        <v>55.695999999999998</v>
      </c>
      <c r="AH146">
        <v>57.902000000000001</v>
      </c>
      <c r="AI146">
        <v>48.527999999999999</v>
      </c>
      <c r="AJ146">
        <v>32.619999999999997</v>
      </c>
      <c r="AK146">
        <v>33.984000000000002</v>
      </c>
      <c r="AL146">
        <v>35.756</v>
      </c>
      <c r="AM146">
        <v>37.290999999999997</v>
      </c>
      <c r="AN146">
        <v>50.567</v>
      </c>
      <c r="AO146">
        <v>51.786000000000001</v>
      </c>
      <c r="AP146">
        <v>50.487000000000002</v>
      </c>
      <c r="AQ146">
        <v>56.113</v>
      </c>
      <c r="AR146">
        <v>59.018999999999998</v>
      </c>
      <c r="AS146">
        <v>89.373999999999995</v>
      </c>
      <c r="AT146">
        <v>82.891000000000005</v>
      </c>
      <c r="AU146">
        <v>84.856999999999999</v>
      </c>
      <c r="AV146">
        <v>81.158000000000001</v>
      </c>
      <c r="AW146">
        <v>82.405000000000001</v>
      </c>
      <c r="AX146">
        <v>78.117000000000004</v>
      </c>
      <c r="AY146">
        <v>74.141999999999996</v>
      </c>
      <c r="AZ146">
        <v>75.872</v>
      </c>
      <c r="BA146">
        <v>76.263000000000005</v>
      </c>
      <c r="BB146">
        <v>65.046000000000006</v>
      </c>
      <c r="BC146">
        <v>35.718000000000004</v>
      </c>
      <c r="BD146">
        <v>38.024999999999999</v>
      </c>
      <c r="BE146">
        <v>39.610999999999997</v>
      </c>
      <c r="BF146">
        <v>40.054000000000002</v>
      </c>
      <c r="BG146">
        <v>39.892000000000003</v>
      </c>
      <c r="BH146">
        <v>40.383000000000003</v>
      </c>
      <c r="BI146">
        <v>41.037999999999997</v>
      </c>
      <c r="BJ146">
        <v>104.54600000000001</v>
      </c>
      <c r="BK146">
        <v>106.405</v>
      </c>
      <c r="BL146">
        <v>108.27</v>
      </c>
      <c r="BM146">
        <v>86.81</v>
      </c>
      <c r="BN146">
        <v>85.882999999999996</v>
      </c>
      <c r="BO146">
        <v>68.328000000000003</v>
      </c>
      <c r="BP146">
        <v>61.158999999999999</v>
      </c>
      <c r="BQ146">
        <v>59.37</v>
      </c>
      <c r="BR146">
        <v>53.204000000000001</v>
      </c>
      <c r="BS146">
        <v>42.106999999999999</v>
      </c>
      <c r="BT146">
        <v>40.152000000000001</v>
      </c>
      <c r="BU146">
        <v>39.515000000000001</v>
      </c>
      <c r="BV146">
        <v>39.411999999999999</v>
      </c>
      <c r="BW146">
        <v>38.950000000000003</v>
      </c>
      <c r="BX146">
        <v>40.68</v>
      </c>
      <c r="BY146">
        <v>42.246000000000002</v>
      </c>
      <c r="BZ146">
        <v>38.424999999999997</v>
      </c>
      <c r="CA146">
        <v>40.892000000000003</v>
      </c>
      <c r="CB146">
        <v>95.406999999999996</v>
      </c>
      <c r="CC146">
        <v>162.38300000000001</v>
      </c>
      <c r="CD146">
        <v>193.71799999999999</v>
      </c>
      <c r="CE146">
        <v>200.64699999999999</v>
      </c>
      <c r="CF146">
        <v>196.74600000000001</v>
      </c>
      <c r="CG146">
        <v>197.32499999999999</v>
      </c>
      <c r="CH146">
        <v>195.375</v>
      </c>
      <c r="CI146">
        <v>187.57900000000001</v>
      </c>
      <c r="CJ146">
        <v>177.059</v>
      </c>
      <c r="CK146">
        <v>176.29400000000001</v>
      </c>
      <c r="CL146">
        <v>169.54499999999999</v>
      </c>
      <c r="CM146">
        <v>166.44200000000001</v>
      </c>
      <c r="CN146">
        <v>165.922</v>
      </c>
      <c r="CO146">
        <v>153.041</v>
      </c>
      <c r="CP146">
        <v>175.238</v>
      </c>
      <c r="CQ146">
        <v>168.26599999999999</v>
      </c>
      <c r="CR146">
        <v>162.31800000000001</v>
      </c>
      <c r="CS146">
        <v>162.87700000000001</v>
      </c>
      <c r="CT146" s="27">
        <v>9528.498999999998</v>
      </c>
    </row>
    <row r="147" spans="1:98" ht="15" x14ac:dyDescent="0.25">
      <c r="A147" s="13">
        <v>45802</v>
      </c>
      <c r="B147">
        <v>161.196</v>
      </c>
      <c r="C147">
        <v>159.04400000000001</v>
      </c>
      <c r="D147">
        <v>160.22800000000001</v>
      </c>
      <c r="E147">
        <v>134.66800000000001</v>
      </c>
      <c r="F147">
        <v>135.23400000000001</v>
      </c>
      <c r="G147">
        <v>127.60299999999999</v>
      </c>
      <c r="H147">
        <v>118.797</v>
      </c>
      <c r="I147">
        <v>120.339</v>
      </c>
      <c r="J147">
        <v>118.34399999999999</v>
      </c>
      <c r="K147">
        <v>119.092</v>
      </c>
      <c r="L147">
        <v>118.16500000000001</v>
      </c>
      <c r="M147">
        <v>118.66</v>
      </c>
      <c r="N147">
        <v>119.55</v>
      </c>
      <c r="O147">
        <v>120.1</v>
      </c>
      <c r="P147">
        <v>130.875</v>
      </c>
      <c r="Q147">
        <v>130.38399999999999</v>
      </c>
      <c r="R147">
        <v>129.68199999999999</v>
      </c>
      <c r="S147">
        <v>130.423</v>
      </c>
      <c r="T147">
        <v>129.74299999999999</v>
      </c>
      <c r="U147">
        <v>152.946</v>
      </c>
      <c r="V147">
        <v>193.41399999999999</v>
      </c>
      <c r="W147">
        <v>150.142</v>
      </c>
      <c r="X147">
        <v>106.07899999999999</v>
      </c>
      <c r="Y147">
        <v>73.295000000000002</v>
      </c>
      <c r="Z147">
        <v>61.807000000000002</v>
      </c>
      <c r="AA147">
        <v>91.019000000000005</v>
      </c>
      <c r="AB147">
        <v>116.30500000000001</v>
      </c>
      <c r="AC147">
        <v>93.25</v>
      </c>
      <c r="AD147">
        <v>101.745</v>
      </c>
      <c r="AE147">
        <v>107.267</v>
      </c>
      <c r="AF147">
        <v>107.874</v>
      </c>
      <c r="AG147">
        <v>112.702</v>
      </c>
      <c r="AH147">
        <v>123.714</v>
      </c>
      <c r="AI147">
        <v>137.27099999999999</v>
      </c>
      <c r="AJ147">
        <v>139.904</v>
      </c>
      <c r="AK147">
        <v>145.81100000000001</v>
      </c>
      <c r="AL147">
        <v>147.15299999999999</v>
      </c>
      <c r="AM147">
        <v>130.58600000000001</v>
      </c>
      <c r="AN147">
        <v>142.03399999999999</v>
      </c>
      <c r="AO147">
        <v>139.833</v>
      </c>
      <c r="AP147">
        <v>142.006</v>
      </c>
      <c r="AQ147">
        <v>134.81299999999999</v>
      </c>
      <c r="AR147">
        <v>134.84</v>
      </c>
      <c r="AS147">
        <v>132.102</v>
      </c>
      <c r="AT147">
        <v>133.56700000000001</v>
      </c>
      <c r="AU147">
        <v>137.25700000000001</v>
      </c>
      <c r="AV147">
        <v>136.44200000000001</v>
      </c>
      <c r="AW147">
        <v>131.684</v>
      </c>
      <c r="AX147">
        <v>127.79600000000001</v>
      </c>
      <c r="AY147">
        <v>131.36799999999999</v>
      </c>
      <c r="AZ147">
        <v>130.148</v>
      </c>
      <c r="BA147">
        <v>124.84399999999999</v>
      </c>
      <c r="BB147">
        <v>143.30600000000001</v>
      </c>
      <c r="BC147">
        <v>142.53200000000001</v>
      </c>
      <c r="BD147">
        <v>136.029</v>
      </c>
      <c r="BE147">
        <v>127.943</v>
      </c>
      <c r="BF147">
        <v>124.438</v>
      </c>
      <c r="BG147">
        <v>124.108</v>
      </c>
      <c r="BH147">
        <v>118.04</v>
      </c>
      <c r="BI147">
        <v>115.217</v>
      </c>
      <c r="BJ147">
        <v>138.85599999999999</v>
      </c>
      <c r="BK147">
        <v>128.70400000000001</v>
      </c>
      <c r="BL147">
        <v>124.06100000000001</v>
      </c>
      <c r="BM147">
        <v>112.309</v>
      </c>
      <c r="BN147">
        <v>103.337</v>
      </c>
      <c r="BO147">
        <v>100.357</v>
      </c>
      <c r="BP147">
        <v>84.546999999999997</v>
      </c>
      <c r="BQ147">
        <v>79.363</v>
      </c>
      <c r="BR147">
        <v>65.546000000000006</v>
      </c>
      <c r="BS147">
        <v>68.409000000000006</v>
      </c>
      <c r="BT147">
        <v>68.382999999999996</v>
      </c>
      <c r="BU147">
        <v>67.966999999999999</v>
      </c>
      <c r="BV147">
        <v>69.888000000000005</v>
      </c>
      <c r="BW147">
        <v>76.006</v>
      </c>
      <c r="BX147">
        <v>79.873000000000005</v>
      </c>
      <c r="BY147">
        <v>80.515000000000001</v>
      </c>
      <c r="BZ147">
        <v>73.400000000000006</v>
      </c>
      <c r="CA147">
        <v>87.674999999999997</v>
      </c>
      <c r="CB147">
        <v>126.47499999999999</v>
      </c>
      <c r="CC147">
        <v>184.203</v>
      </c>
      <c r="CD147">
        <v>201.899</v>
      </c>
      <c r="CE147">
        <v>205.22399999999999</v>
      </c>
      <c r="CF147">
        <v>211.03899999999999</v>
      </c>
      <c r="CG147">
        <v>210.45599999999999</v>
      </c>
      <c r="CH147">
        <v>209.89</v>
      </c>
      <c r="CI147">
        <v>208.804</v>
      </c>
      <c r="CJ147">
        <v>202.63399999999999</v>
      </c>
      <c r="CK147">
        <v>187.02699999999999</v>
      </c>
      <c r="CL147">
        <v>176.43100000000001</v>
      </c>
      <c r="CM147">
        <v>175.86799999999999</v>
      </c>
      <c r="CN147">
        <v>172.81299999999999</v>
      </c>
      <c r="CO147">
        <v>170.42599999999999</v>
      </c>
      <c r="CP147">
        <v>195.26499999999999</v>
      </c>
      <c r="CQ147">
        <v>191.536</v>
      </c>
      <c r="CR147">
        <v>192.25399999999999</v>
      </c>
      <c r="CS147">
        <v>185.084</v>
      </c>
      <c r="CT147" s="27">
        <v>12701.281999999997</v>
      </c>
    </row>
    <row r="148" spans="1:98" ht="15" x14ac:dyDescent="0.25">
      <c r="A148" s="13">
        <v>45803</v>
      </c>
      <c r="B148">
        <v>152.72300000000001</v>
      </c>
      <c r="C148">
        <v>149.92099999999999</v>
      </c>
      <c r="D148">
        <v>140.934</v>
      </c>
      <c r="E148">
        <v>151.934</v>
      </c>
      <c r="F148">
        <v>147.19200000000001</v>
      </c>
      <c r="G148">
        <v>136.72999999999999</v>
      </c>
      <c r="H148">
        <v>137.977</v>
      </c>
      <c r="I148">
        <v>137.19900000000001</v>
      </c>
      <c r="J148">
        <v>135.43199999999999</v>
      </c>
      <c r="K148">
        <v>148.012</v>
      </c>
      <c r="L148">
        <v>158.45500000000001</v>
      </c>
      <c r="M148">
        <v>158.911</v>
      </c>
      <c r="N148">
        <v>158.863</v>
      </c>
      <c r="O148">
        <v>158.36000000000001</v>
      </c>
      <c r="P148">
        <v>158.791</v>
      </c>
      <c r="Q148">
        <v>158.096</v>
      </c>
      <c r="R148">
        <v>159.66</v>
      </c>
      <c r="S148">
        <v>158.167</v>
      </c>
      <c r="T148">
        <v>158.09200000000001</v>
      </c>
      <c r="U148">
        <v>159.255</v>
      </c>
      <c r="V148">
        <v>197.66900000000001</v>
      </c>
      <c r="W148">
        <v>158.678</v>
      </c>
      <c r="X148">
        <v>107.49</v>
      </c>
      <c r="Y148">
        <v>76.921999999999997</v>
      </c>
      <c r="Z148">
        <v>66.128</v>
      </c>
      <c r="AA148">
        <v>75.811999999999998</v>
      </c>
      <c r="AB148">
        <v>95.867999999999995</v>
      </c>
      <c r="AC148">
        <v>105.45</v>
      </c>
      <c r="AD148">
        <v>92.153000000000006</v>
      </c>
      <c r="AE148">
        <v>92.007999999999996</v>
      </c>
      <c r="AF148">
        <v>103.47199999999999</v>
      </c>
      <c r="AG148">
        <v>110.23</v>
      </c>
      <c r="AH148">
        <v>111.004</v>
      </c>
      <c r="AI148">
        <v>122.89700000000001</v>
      </c>
      <c r="AJ148">
        <v>125.483</v>
      </c>
      <c r="AK148">
        <v>111.98399999999999</v>
      </c>
      <c r="AL148">
        <v>135.25299999999999</v>
      </c>
      <c r="AM148">
        <v>123.873</v>
      </c>
      <c r="AN148">
        <v>138.38900000000001</v>
      </c>
      <c r="AO148">
        <v>140.91900000000001</v>
      </c>
      <c r="AP148">
        <v>142.16800000000001</v>
      </c>
      <c r="AQ148">
        <v>149.392</v>
      </c>
      <c r="AR148">
        <v>161.04900000000001</v>
      </c>
      <c r="AS148">
        <v>171.09800000000001</v>
      </c>
      <c r="AT148">
        <v>171.80199999999999</v>
      </c>
      <c r="AU148">
        <v>154.072</v>
      </c>
      <c r="AV148">
        <v>161.72900000000001</v>
      </c>
      <c r="AW148">
        <v>158.78200000000001</v>
      </c>
      <c r="AX148">
        <v>160.00899999999999</v>
      </c>
      <c r="AY148">
        <v>151.72</v>
      </c>
      <c r="AZ148">
        <v>141.84200000000001</v>
      </c>
      <c r="BA148">
        <v>136.863</v>
      </c>
      <c r="BB148">
        <v>116.533</v>
      </c>
      <c r="BC148">
        <v>117.02500000000001</v>
      </c>
      <c r="BD148">
        <v>108.816</v>
      </c>
      <c r="BE148">
        <v>103.178</v>
      </c>
      <c r="BF148">
        <v>95.408000000000001</v>
      </c>
      <c r="BG148">
        <v>90.129000000000005</v>
      </c>
      <c r="BH148">
        <v>83.798000000000002</v>
      </c>
      <c r="BI148">
        <v>82.804000000000002</v>
      </c>
      <c r="BJ148">
        <v>146.89599999999999</v>
      </c>
      <c r="BK148">
        <v>149.19800000000001</v>
      </c>
      <c r="BL148">
        <v>142.983</v>
      </c>
      <c r="BM148">
        <v>109.34099999999999</v>
      </c>
      <c r="BN148">
        <v>109.047</v>
      </c>
      <c r="BO148">
        <v>103.96</v>
      </c>
      <c r="BP148">
        <v>102.834</v>
      </c>
      <c r="BQ148">
        <v>77.027000000000001</v>
      </c>
      <c r="BR148">
        <v>72.959999999999994</v>
      </c>
      <c r="BS148">
        <v>70.638999999999996</v>
      </c>
      <c r="BT148">
        <v>81.326999999999998</v>
      </c>
      <c r="BU148">
        <v>80.893000000000001</v>
      </c>
      <c r="BV148">
        <v>81.209999999999994</v>
      </c>
      <c r="BW148">
        <v>87.944000000000003</v>
      </c>
      <c r="BX148">
        <v>92.33</v>
      </c>
      <c r="BY148">
        <v>87.686000000000007</v>
      </c>
      <c r="BZ148">
        <v>85.521000000000001</v>
      </c>
      <c r="CA148">
        <v>88.938000000000002</v>
      </c>
      <c r="CB148">
        <v>117.877</v>
      </c>
      <c r="CC148">
        <v>172.00899999999999</v>
      </c>
      <c r="CD148">
        <v>205.899</v>
      </c>
      <c r="CE148">
        <v>199.33500000000001</v>
      </c>
      <c r="CF148">
        <v>205.636</v>
      </c>
      <c r="CG148">
        <v>202.85599999999999</v>
      </c>
      <c r="CH148">
        <v>195.15899999999999</v>
      </c>
      <c r="CI148">
        <v>193.374</v>
      </c>
      <c r="CJ148">
        <v>192.846</v>
      </c>
      <c r="CK148">
        <v>190.47800000000001</v>
      </c>
      <c r="CL148">
        <v>196.53899999999999</v>
      </c>
      <c r="CM148">
        <v>194.65299999999999</v>
      </c>
      <c r="CN148">
        <v>193.464</v>
      </c>
      <c r="CO148">
        <v>180.851</v>
      </c>
      <c r="CP148">
        <v>175.55699999999999</v>
      </c>
      <c r="CQ148">
        <v>173.69300000000001</v>
      </c>
      <c r="CR148">
        <v>174.15600000000001</v>
      </c>
      <c r="CS148">
        <v>170.023</v>
      </c>
      <c r="CT148" s="27">
        <v>13079.741999999995</v>
      </c>
    </row>
    <row r="149" spans="1:98" ht="15" x14ac:dyDescent="0.25">
      <c r="A149" s="13">
        <v>45804</v>
      </c>
      <c r="B149">
        <v>151.411</v>
      </c>
      <c r="C149">
        <v>151.26499999999999</v>
      </c>
      <c r="D149">
        <v>148.92500000000001</v>
      </c>
      <c r="E149">
        <v>142.09</v>
      </c>
      <c r="F149">
        <v>137.11199999999999</v>
      </c>
      <c r="G149">
        <v>134.45400000000001</v>
      </c>
      <c r="H149">
        <v>122.557</v>
      </c>
      <c r="I149">
        <v>121.33</v>
      </c>
      <c r="J149">
        <v>121.949</v>
      </c>
      <c r="K149">
        <v>122.059</v>
      </c>
      <c r="L149">
        <v>120.669</v>
      </c>
      <c r="M149">
        <v>121.59099999999999</v>
      </c>
      <c r="N149">
        <v>121.529</v>
      </c>
      <c r="O149">
        <v>120.854</v>
      </c>
      <c r="P149">
        <v>131.97900000000001</v>
      </c>
      <c r="Q149">
        <v>132.114</v>
      </c>
      <c r="R149">
        <v>130.29599999999999</v>
      </c>
      <c r="S149">
        <v>131.63</v>
      </c>
      <c r="T149">
        <v>152.624</v>
      </c>
      <c r="U149">
        <v>168.303</v>
      </c>
      <c r="V149">
        <v>196.04300000000001</v>
      </c>
      <c r="W149">
        <v>151.82300000000001</v>
      </c>
      <c r="X149">
        <v>94.698999999999998</v>
      </c>
      <c r="Y149">
        <v>78.727000000000004</v>
      </c>
      <c r="Z149">
        <v>79.786000000000001</v>
      </c>
      <c r="AA149">
        <v>82.105999999999995</v>
      </c>
      <c r="AB149">
        <v>97.653999999999996</v>
      </c>
      <c r="AC149">
        <v>100.40300000000001</v>
      </c>
      <c r="AD149">
        <v>103.47199999999999</v>
      </c>
      <c r="AE149">
        <v>99.283000000000001</v>
      </c>
      <c r="AF149">
        <v>94.945999999999998</v>
      </c>
      <c r="AG149">
        <v>108.974</v>
      </c>
      <c r="AH149">
        <v>126.411</v>
      </c>
      <c r="AI149">
        <v>137.62899999999999</v>
      </c>
      <c r="AJ149">
        <v>163.31200000000001</v>
      </c>
      <c r="AK149">
        <v>157.619</v>
      </c>
      <c r="AL149">
        <v>153.51300000000001</v>
      </c>
      <c r="AM149">
        <v>151.92400000000001</v>
      </c>
      <c r="AN149">
        <v>150.96600000000001</v>
      </c>
      <c r="AO149">
        <v>153.94499999999999</v>
      </c>
      <c r="AP149">
        <v>167.13</v>
      </c>
      <c r="AQ149">
        <v>180.43</v>
      </c>
      <c r="AR149">
        <v>175.04599999999999</v>
      </c>
      <c r="AS149">
        <v>178.88399999999999</v>
      </c>
      <c r="AT149">
        <v>176.15600000000001</v>
      </c>
      <c r="AU149">
        <v>178.768</v>
      </c>
      <c r="AV149">
        <v>166.75</v>
      </c>
      <c r="AW149">
        <v>159.732</v>
      </c>
      <c r="AX149">
        <v>159.35499999999999</v>
      </c>
      <c r="AY149">
        <v>131.22</v>
      </c>
      <c r="AZ149">
        <v>120.19499999999999</v>
      </c>
      <c r="BA149">
        <v>115.816</v>
      </c>
      <c r="BB149">
        <v>106.077</v>
      </c>
      <c r="BC149">
        <v>102.84099999999999</v>
      </c>
      <c r="BD149">
        <v>94.647999999999996</v>
      </c>
      <c r="BE149">
        <v>90.745000000000005</v>
      </c>
      <c r="BF149">
        <v>87.462999999999994</v>
      </c>
      <c r="BG149">
        <v>81.650000000000006</v>
      </c>
      <c r="BH149">
        <v>77.513999999999996</v>
      </c>
      <c r="BI149">
        <v>78.474999999999994</v>
      </c>
      <c r="BJ149">
        <v>135.11000000000001</v>
      </c>
      <c r="BK149">
        <v>135.49799999999999</v>
      </c>
      <c r="BL149">
        <v>136.87100000000001</v>
      </c>
      <c r="BM149">
        <v>111.642</v>
      </c>
      <c r="BN149">
        <v>99.444000000000003</v>
      </c>
      <c r="BO149">
        <v>90.253</v>
      </c>
      <c r="BP149">
        <v>77.001999999999995</v>
      </c>
      <c r="BQ149">
        <v>79.319000000000003</v>
      </c>
      <c r="BR149">
        <v>62.143000000000001</v>
      </c>
      <c r="BS149">
        <v>62.033000000000001</v>
      </c>
      <c r="BT149">
        <v>61.006999999999998</v>
      </c>
      <c r="BU149">
        <v>65.597999999999999</v>
      </c>
      <c r="BV149">
        <v>73.265000000000001</v>
      </c>
      <c r="BW149">
        <v>71.408000000000001</v>
      </c>
      <c r="BX149">
        <v>74.182000000000002</v>
      </c>
      <c r="BY149">
        <v>79.664000000000001</v>
      </c>
      <c r="BZ149">
        <v>90.257999999999996</v>
      </c>
      <c r="CA149">
        <v>94.465999999999994</v>
      </c>
      <c r="CB149">
        <v>123.84099999999999</v>
      </c>
      <c r="CC149">
        <v>174.23699999999999</v>
      </c>
      <c r="CD149">
        <v>200.297</v>
      </c>
      <c r="CE149">
        <v>186.92599999999999</v>
      </c>
      <c r="CF149">
        <v>183.316</v>
      </c>
      <c r="CG149">
        <v>176.75399999999999</v>
      </c>
      <c r="CH149">
        <v>193.40799999999999</v>
      </c>
      <c r="CI149">
        <v>192.869</v>
      </c>
      <c r="CJ149">
        <v>194.59200000000001</v>
      </c>
      <c r="CK149">
        <v>192.08199999999999</v>
      </c>
      <c r="CL149">
        <v>177.46600000000001</v>
      </c>
      <c r="CM149">
        <v>171.345</v>
      </c>
      <c r="CN149">
        <v>167.31299999999999</v>
      </c>
      <c r="CO149">
        <v>167.745</v>
      </c>
      <c r="CP149">
        <v>178.48</v>
      </c>
      <c r="CQ149">
        <v>174.50399999999999</v>
      </c>
      <c r="CR149">
        <v>175.226</v>
      </c>
      <c r="CS149">
        <v>184.315</v>
      </c>
      <c r="CT149" s="27">
        <v>12610.750000000002</v>
      </c>
    </row>
    <row r="150" spans="1:98" ht="15" x14ac:dyDescent="0.25">
      <c r="A150" s="13">
        <v>45805</v>
      </c>
      <c r="B150">
        <v>185.62799999999999</v>
      </c>
      <c r="C150">
        <v>179.684</v>
      </c>
      <c r="D150">
        <v>150.39500000000001</v>
      </c>
      <c r="E150">
        <v>148.34800000000001</v>
      </c>
      <c r="F150">
        <v>143.797</v>
      </c>
      <c r="G150">
        <v>133.90199999999999</v>
      </c>
      <c r="H150">
        <v>135.197</v>
      </c>
      <c r="I150">
        <v>128.19</v>
      </c>
      <c r="J150">
        <v>118.738</v>
      </c>
      <c r="K150">
        <v>118.777</v>
      </c>
      <c r="L150">
        <v>117.765</v>
      </c>
      <c r="M150">
        <v>119.307</v>
      </c>
      <c r="N150">
        <v>118.873</v>
      </c>
      <c r="O150">
        <v>120.667</v>
      </c>
      <c r="P150">
        <v>131.46899999999999</v>
      </c>
      <c r="Q150">
        <v>131.94800000000001</v>
      </c>
      <c r="R150">
        <v>132.13900000000001</v>
      </c>
      <c r="S150">
        <v>131.44200000000001</v>
      </c>
      <c r="T150">
        <v>132.178</v>
      </c>
      <c r="U150">
        <v>149.018</v>
      </c>
      <c r="V150">
        <v>195.416</v>
      </c>
      <c r="W150">
        <v>157.28200000000001</v>
      </c>
      <c r="X150">
        <v>79.986000000000004</v>
      </c>
      <c r="Y150">
        <v>62.088999999999999</v>
      </c>
      <c r="Z150">
        <v>58.795999999999999</v>
      </c>
      <c r="AA150">
        <v>63.459000000000003</v>
      </c>
      <c r="AB150">
        <v>75.912999999999997</v>
      </c>
      <c r="AC150">
        <v>75.712999999999994</v>
      </c>
      <c r="AD150">
        <v>79.436999999999998</v>
      </c>
      <c r="AE150">
        <v>79.025999999999996</v>
      </c>
      <c r="AF150">
        <v>83.328999999999994</v>
      </c>
      <c r="AG150">
        <v>88.665999999999997</v>
      </c>
      <c r="AH150">
        <v>109.889</v>
      </c>
      <c r="AI150">
        <v>113.241</v>
      </c>
      <c r="AJ150">
        <v>110.697</v>
      </c>
      <c r="AK150">
        <v>109.521</v>
      </c>
      <c r="AL150">
        <v>115.011</v>
      </c>
      <c r="AM150">
        <v>117.44</v>
      </c>
      <c r="AN150">
        <v>133.91900000000001</v>
      </c>
      <c r="AO150">
        <v>144.29400000000001</v>
      </c>
      <c r="AP150">
        <v>149.34700000000001</v>
      </c>
      <c r="AQ150">
        <v>140.51499999999999</v>
      </c>
      <c r="AR150">
        <v>161.054</v>
      </c>
      <c r="AS150">
        <v>157.57499999999999</v>
      </c>
      <c r="AT150">
        <v>149.27500000000001</v>
      </c>
      <c r="AU150">
        <v>150.62700000000001</v>
      </c>
      <c r="AV150">
        <v>153.70500000000001</v>
      </c>
      <c r="AW150">
        <v>146.227</v>
      </c>
      <c r="AX150">
        <v>138.49299999999999</v>
      </c>
      <c r="AY150">
        <v>134.80099999999999</v>
      </c>
      <c r="AZ150">
        <v>121.682</v>
      </c>
      <c r="BA150">
        <v>104.96</v>
      </c>
      <c r="BB150">
        <v>97.561000000000007</v>
      </c>
      <c r="BC150">
        <v>94.963999999999999</v>
      </c>
      <c r="BD150">
        <v>83.94</v>
      </c>
      <c r="BE150">
        <v>81.004999999999995</v>
      </c>
      <c r="BF150">
        <v>80.234999999999999</v>
      </c>
      <c r="BG150">
        <v>76.66</v>
      </c>
      <c r="BH150">
        <v>74.628</v>
      </c>
      <c r="BI150">
        <v>71.697999999999993</v>
      </c>
      <c r="BJ150">
        <v>133.92500000000001</v>
      </c>
      <c r="BK150">
        <v>133.13</v>
      </c>
      <c r="BL150">
        <v>132.49299999999999</v>
      </c>
      <c r="BM150">
        <v>118.32899999999999</v>
      </c>
      <c r="BN150">
        <v>92.754999999999995</v>
      </c>
      <c r="BO150">
        <v>91.43</v>
      </c>
      <c r="BP150">
        <v>85.224999999999994</v>
      </c>
      <c r="BQ150">
        <v>75.271000000000001</v>
      </c>
      <c r="BR150">
        <v>63.993000000000002</v>
      </c>
      <c r="BS150">
        <v>60.201999999999998</v>
      </c>
      <c r="BT150">
        <v>59.997999999999998</v>
      </c>
      <c r="BU150">
        <v>49.283999999999999</v>
      </c>
      <c r="BV150">
        <v>55.456000000000003</v>
      </c>
      <c r="BW150">
        <v>55.89</v>
      </c>
      <c r="BX150">
        <v>57.52</v>
      </c>
      <c r="BY150">
        <v>61</v>
      </c>
      <c r="BZ150">
        <v>66.251000000000005</v>
      </c>
      <c r="CA150">
        <v>71.317999999999998</v>
      </c>
      <c r="CB150">
        <v>107.384</v>
      </c>
      <c r="CC150">
        <v>161.57499999999999</v>
      </c>
      <c r="CD150">
        <v>190.82499999999999</v>
      </c>
      <c r="CE150">
        <v>187.53899999999999</v>
      </c>
      <c r="CF150">
        <v>178.751</v>
      </c>
      <c r="CG150">
        <v>191.63399999999999</v>
      </c>
      <c r="CH150">
        <v>206.8</v>
      </c>
      <c r="CI150">
        <v>192.12</v>
      </c>
      <c r="CJ150">
        <v>190.18199999999999</v>
      </c>
      <c r="CK150">
        <v>184.577</v>
      </c>
      <c r="CL150">
        <v>185.529</v>
      </c>
      <c r="CM150">
        <v>183.268</v>
      </c>
      <c r="CN150">
        <v>184.02199999999999</v>
      </c>
      <c r="CO150">
        <v>182.49700000000001</v>
      </c>
      <c r="CP150">
        <v>201.767</v>
      </c>
      <c r="CQ150">
        <v>191.48500000000001</v>
      </c>
      <c r="CR150">
        <v>189.863</v>
      </c>
      <c r="CS150">
        <v>181.86</v>
      </c>
      <c r="CT150" s="27">
        <v>11904.686000000003</v>
      </c>
    </row>
    <row r="151" spans="1:98" ht="15" x14ac:dyDescent="0.25">
      <c r="A151" s="13">
        <v>45806</v>
      </c>
      <c r="B151">
        <v>165.042</v>
      </c>
      <c r="C151">
        <v>164.80799999999999</v>
      </c>
      <c r="D151">
        <v>161.035</v>
      </c>
      <c r="E151">
        <v>154.48400000000001</v>
      </c>
      <c r="F151">
        <v>155.53299999999999</v>
      </c>
      <c r="G151">
        <v>154.10300000000001</v>
      </c>
      <c r="H151">
        <v>138.86099999999999</v>
      </c>
      <c r="I151">
        <v>139.88900000000001</v>
      </c>
      <c r="J151">
        <v>138.25399999999999</v>
      </c>
      <c r="K151">
        <v>141.94900000000001</v>
      </c>
      <c r="L151">
        <v>150.572</v>
      </c>
      <c r="M151">
        <v>149.43700000000001</v>
      </c>
      <c r="N151">
        <v>151.029</v>
      </c>
      <c r="O151">
        <v>151.28700000000001</v>
      </c>
      <c r="P151">
        <v>151.21299999999999</v>
      </c>
      <c r="Q151">
        <v>150.9</v>
      </c>
      <c r="R151">
        <v>149.88800000000001</v>
      </c>
      <c r="S151">
        <v>150.79900000000001</v>
      </c>
      <c r="T151">
        <v>146.55500000000001</v>
      </c>
      <c r="U151">
        <v>146.00200000000001</v>
      </c>
      <c r="V151">
        <v>216.28</v>
      </c>
      <c r="W151">
        <v>164.24799999999999</v>
      </c>
      <c r="X151">
        <v>96.507999999999996</v>
      </c>
      <c r="Y151">
        <v>81.313000000000002</v>
      </c>
      <c r="Z151">
        <v>89.447000000000003</v>
      </c>
      <c r="AA151">
        <v>78.957999999999998</v>
      </c>
      <c r="AB151">
        <v>76.13</v>
      </c>
      <c r="AC151">
        <v>78.72</v>
      </c>
      <c r="AD151">
        <v>73.923000000000002</v>
      </c>
      <c r="AE151">
        <v>78.352000000000004</v>
      </c>
      <c r="AF151">
        <v>84.757999999999996</v>
      </c>
      <c r="AG151">
        <v>89.192999999999998</v>
      </c>
      <c r="AH151">
        <v>103.003</v>
      </c>
      <c r="AI151">
        <v>109.482</v>
      </c>
      <c r="AJ151">
        <v>115.29900000000001</v>
      </c>
      <c r="AK151">
        <v>134.21899999999999</v>
      </c>
      <c r="AL151">
        <v>137.024</v>
      </c>
      <c r="AM151">
        <v>134.51900000000001</v>
      </c>
      <c r="AN151">
        <v>138.66300000000001</v>
      </c>
      <c r="AO151">
        <v>153.482</v>
      </c>
      <c r="AP151">
        <v>160.46899999999999</v>
      </c>
      <c r="AQ151">
        <v>159.685</v>
      </c>
      <c r="AR151">
        <v>150.30099999999999</v>
      </c>
      <c r="AS151">
        <v>150.624</v>
      </c>
      <c r="AT151">
        <v>152.78399999999999</v>
      </c>
      <c r="AU151">
        <v>153.46600000000001</v>
      </c>
      <c r="AV151">
        <v>142.405</v>
      </c>
      <c r="AW151">
        <v>139.81100000000001</v>
      </c>
      <c r="AX151">
        <v>139.22300000000001</v>
      </c>
      <c r="AY151">
        <v>143.25399999999999</v>
      </c>
      <c r="AZ151">
        <v>129.53800000000001</v>
      </c>
      <c r="BA151">
        <v>115.798</v>
      </c>
      <c r="BB151">
        <v>102.123</v>
      </c>
      <c r="BC151">
        <v>100.494</v>
      </c>
      <c r="BD151">
        <v>106.131</v>
      </c>
      <c r="BE151">
        <v>101.438</v>
      </c>
      <c r="BF151">
        <v>84.287000000000006</v>
      </c>
      <c r="BG151">
        <v>78.507999999999996</v>
      </c>
      <c r="BH151">
        <v>74.721999999999994</v>
      </c>
      <c r="BI151">
        <v>76.789000000000001</v>
      </c>
      <c r="BJ151">
        <v>136.381</v>
      </c>
      <c r="BK151">
        <v>132.27500000000001</v>
      </c>
      <c r="BL151">
        <v>118.28700000000001</v>
      </c>
      <c r="BM151">
        <v>96.585999999999999</v>
      </c>
      <c r="BN151">
        <v>88.346000000000004</v>
      </c>
      <c r="BO151">
        <v>84.795000000000002</v>
      </c>
      <c r="BP151">
        <v>84.433999999999997</v>
      </c>
      <c r="BQ151">
        <v>77.106999999999999</v>
      </c>
      <c r="BR151">
        <v>57.387</v>
      </c>
      <c r="BS151">
        <v>59.747</v>
      </c>
      <c r="BT151">
        <v>58.408000000000001</v>
      </c>
      <c r="BU151">
        <v>59.77</v>
      </c>
      <c r="BV151">
        <v>62.981000000000002</v>
      </c>
      <c r="BW151">
        <v>67.695999999999998</v>
      </c>
      <c r="BX151">
        <v>71.245999999999995</v>
      </c>
      <c r="BY151">
        <v>73.552999999999997</v>
      </c>
      <c r="BZ151">
        <v>73.481999999999999</v>
      </c>
      <c r="CA151">
        <v>77.677999999999997</v>
      </c>
      <c r="CB151">
        <v>110.758</v>
      </c>
      <c r="CC151">
        <v>173.96799999999999</v>
      </c>
      <c r="CD151">
        <v>208.86799999999999</v>
      </c>
      <c r="CE151">
        <v>207.33500000000001</v>
      </c>
      <c r="CF151">
        <v>203.947</v>
      </c>
      <c r="CG151">
        <v>214.81200000000001</v>
      </c>
      <c r="CH151">
        <v>211.226</v>
      </c>
      <c r="CI151">
        <v>209.64</v>
      </c>
      <c r="CJ151">
        <v>209.41300000000001</v>
      </c>
      <c r="CK151">
        <v>196.27500000000001</v>
      </c>
      <c r="CL151">
        <v>186.49199999999999</v>
      </c>
      <c r="CM151">
        <v>187.86600000000001</v>
      </c>
      <c r="CN151">
        <v>185.554</v>
      </c>
      <c r="CO151">
        <v>185.12299999999999</v>
      </c>
      <c r="CP151">
        <v>210.72200000000001</v>
      </c>
      <c r="CQ151">
        <v>192.47800000000001</v>
      </c>
      <c r="CR151">
        <v>192.232</v>
      </c>
      <c r="CS151">
        <v>184.60900000000001</v>
      </c>
      <c r="CT151" s="27">
        <v>12658.487999999996</v>
      </c>
    </row>
    <row r="152" spans="1:98" ht="15" x14ac:dyDescent="0.25">
      <c r="A152" s="13">
        <v>45807</v>
      </c>
      <c r="B152">
        <v>154.07400000000001</v>
      </c>
      <c r="C152">
        <v>152.904</v>
      </c>
      <c r="D152">
        <v>142.16300000000001</v>
      </c>
      <c r="E152">
        <v>142.33600000000001</v>
      </c>
      <c r="F152">
        <v>132.893</v>
      </c>
      <c r="G152">
        <v>126.29900000000001</v>
      </c>
      <c r="H152">
        <v>127.46</v>
      </c>
      <c r="I152">
        <v>126.05500000000001</v>
      </c>
      <c r="J152">
        <v>126.23699999999999</v>
      </c>
      <c r="K152">
        <v>126.194</v>
      </c>
      <c r="L152">
        <v>125.46</v>
      </c>
      <c r="M152">
        <v>126.614</v>
      </c>
      <c r="N152">
        <v>125.702</v>
      </c>
      <c r="O152">
        <v>127.078</v>
      </c>
      <c r="P152">
        <v>138.83000000000001</v>
      </c>
      <c r="Q152">
        <v>137.68799999999999</v>
      </c>
      <c r="R152">
        <v>138.858</v>
      </c>
      <c r="S152">
        <v>137.732</v>
      </c>
      <c r="T152">
        <v>137.48599999999999</v>
      </c>
      <c r="U152">
        <v>146.45699999999999</v>
      </c>
      <c r="V152">
        <v>201.083</v>
      </c>
      <c r="W152">
        <v>149.196</v>
      </c>
      <c r="X152">
        <v>96.4</v>
      </c>
      <c r="Y152">
        <v>70.608000000000004</v>
      </c>
      <c r="Z152">
        <v>55.243000000000002</v>
      </c>
      <c r="AA152">
        <v>52.265999999999998</v>
      </c>
      <c r="AB152">
        <v>51.585000000000001</v>
      </c>
      <c r="AC152">
        <v>52.883000000000003</v>
      </c>
      <c r="AD152">
        <v>38.052999999999997</v>
      </c>
      <c r="AE152">
        <v>32.652999999999999</v>
      </c>
      <c r="AF152">
        <v>35.515000000000001</v>
      </c>
      <c r="AG152">
        <v>42.124000000000002</v>
      </c>
      <c r="AH152">
        <v>49.387999999999998</v>
      </c>
      <c r="AI152">
        <v>49.595999999999997</v>
      </c>
      <c r="AJ152">
        <v>50.960999999999999</v>
      </c>
      <c r="AK152">
        <v>49.902000000000001</v>
      </c>
      <c r="AL152">
        <v>50.581000000000003</v>
      </c>
      <c r="AM152">
        <v>57.076999999999998</v>
      </c>
      <c r="AN152">
        <v>71.66</v>
      </c>
      <c r="AO152">
        <v>73.241</v>
      </c>
      <c r="AP152">
        <v>87.001999999999995</v>
      </c>
      <c r="AQ152">
        <v>92.703000000000003</v>
      </c>
      <c r="AR152">
        <v>108.087</v>
      </c>
      <c r="AS152">
        <v>109.497</v>
      </c>
      <c r="AT152">
        <v>108.971</v>
      </c>
      <c r="AU152">
        <v>107.78100000000001</v>
      </c>
      <c r="AV152">
        <v>122.361</v>
      </c>
      <c r="AW152">
        <v>111.973</v>
      </c>
      <c r="AX152">
        <v>97.85</v>
      </c>
      <c r="AY152">
        <v>93.971000000000004</v>
      </c>
      <c r="AZ152">
        <v>70.867000000000004</v>
      </c>
      <c r="BA152">
        <v>64.796999999999997</v>
      </c>
      <c r="BB152">
        <v>51.424999999999997</v>
      </c>
      <c r="BC152">
        <v>48.18</v>
      </c>
      <c r="BD152">
        <v>51.390999999999998</v>
      </c>
      <c r="BE152">
        <v>59.024999999999999</v>
      </c>
      <c r="BF152">
        <v>59.756</v>
      </c>
      <c r="BG152">
        <v>61.923999999999999</v>
      </c>
      <c r="BH152">
        <v>61.13</v>
      </c>
      <c r="BI152">
        <v>84.448999999999998</v>
      </c>
      <c r="BJ152">
        <v>112.931</v>
      </c>
      <c r="BK152">
        <v>102.578</v>
      </c>
      <c r="BL152">
        <v>113.944</v>
      </c>
      <c r="BM152">
        <v>107.105</v>
      </c>
      <c r="BN152">
        <v>112.255</v>
      </c>
      <c r="BO152">
        <v>115.09699999999999</v>
      </c>
      <c r="BP152">
        <v>116.828</v>
      </c>
      <c r="BQ152">
        <v>119.43899999999999</v>
      </c>
      <c r="BR152">
        <v>115.18600000000001</v>
      </c>
      <c r="BS152">
        <v>112.325</v>
      </c>
      <c r="BT152">
        <v>103.163</v>
      </c>
      <c r="BU152">
        <v>84.209000000000003</v>
      </c>
      <c r="BV152">
        <v>102.69499999999999</v>
      </c>
      <c r="BW152">
        <v>98.534999999999997</v>
      </c>
      <c r="BX152">
        <v>89.066999999999993</v>
      </c>
      <c r="BY152">
        <v>87.695999999999998</v>
      </c>
      <c r="BZ152">
        <v>84.304000000000002</v>
      </c>
      <c r="CA152">
        <v>83.594999999999999</v>
      </c>
      <c r="CB152">
        <v>89.003</v>
      </c>
      <c r="CC152">
        <v>147.00700000000001</v>
      </c>
      <c r="CD152">
        <v>181.53</v>
      </c>
      <c r="CE152">
        <v>181.15899999999999</v>
      </c>
      <c r="CF152">
        <v>180.23</v>
      </c>
      <c r="CG152">
        <v>179.66</v>
      </c>
      <c r="CH152">
        <v>178.886</v>
      </c>
      <c r="CI152">
        <v>174.387</v>
      </c>
      <c r="CJ152">
        <v>168.114</v>
      </c>
      <c r="CK152">
        <v>168.11799999999999</v>
      </c>
      <c r="CL152">
        <v>165.43</v>
      </c>
      <c r="CM152">
        <v>164.839</v>
      </c>
      <c r="CN152">
        <v>140.26300000000001</v>
      </c>
      <c r="CO152">
        <v>138.57499999999999</v>
      </c>
      <c r="CP152">
        <v>193.16300000000001</v>
      </c>
      <c r="CQ152">
        <v>167.30199999999999</v>
      </c>
      <c r="CR152">
        <v>158.40899999999999</v>
      </c>
      <c r="CS152">
        <v>159</v>
      </c>
      <c r="CT152" s="27">
        <v>10477.701999999999</v>
      </c>
    </row>
    <row r="153" spans="1:98" ht="15" x14ac:dyDescent="0.25">
      <c r="A153" s="13">
        <v>45808</v>
      </c>
      <c r="B153">
        <v>156.76599999999999</v>
      </c>
      <c r="C153">
        <v>156.649</v>
      </c>
      <c r="D153">
        <v>153.47</v>
      </c>
      <c r="E153">
        <v>155.22999999999999</v>
      </c>
      <c r="F153">
        <v>148.92599999999999</v>
      </c>
      <c r="G153">
        <v>125.815</v>
      </c>
      <c r="H153">
        <v>125.82</v>
      </c>
      <c r="I153">
        <v>124.679</v>
      </c>
      <c r="J153">
        <v>126.264</v>
      </c>
      <c r="K153">
        <v>123.438</v>
      </c>
      <c r="L153">
        <v>124.95699999999999</v>
      </c>
      <c r="M153">
        <v>124.508</v>
      </c>
      <c r="N153">
        <v>124.761</v>
      </c>
      <c r="O153">
        <v>125.544</v>
      </c>
      <c r="P153">
        <v>136.30699999999999</v>
      </c>
      <c r="Q153">
        <v>135.07499999999999</v>
      </c>
      <c r="R153">
        <v>142.38300000000001</v>
      </c>
      <c r="S153">
        <v>159.297</v>
      </c>
      <c r="T153">
        <v>160.25899999999999</v>
      </c>
      <c r="U153">
        <v>159.727</v>
      </c>
      <c r="V153">
        <v>198.90100000000001</v>
      </c>
      <c r="W153">
        <v>146.565</v>
      </c>
      <c r="X153">
        <v>80.778999999999996</v>
      </c>
      <c r="Y153">
        <v>51.478000000000002</v>
      </c>
      <c r="Z153">
        <v>48.529000000000003</v>
      </c>
      <c r="AA153">
        <v>56.621000000000002</v>
      </c>
      <c r="AB153">
        <v>62.305</v>
      </c>
      <c r="AC153">
        <v>54.762</v>
      </c>
      <c r="AD153">
        <v>62.896999999999998</v>
      </c>
      <c r="AE153">
        <v>62.56</v>
      </c>
      <c r="AF153">
        <v>63.747</v>
      </c>
      <c r="AG153">
        <v>63.203000000000003</v>
      </c>
      <c r="AH153">
        <v>52.353000000000002</v>
      </c>
      <c r="AI153">
        <v>50.85</v>
      </c>
      <c r="AJ153">
        <v>51.585999999999999</v>
      </c>
      <c r="AK153">
        <v>29.7</v>
      </c>
      <c r="AL153">
        <v>31.123999999999999</v>
      </c>
      <c r="AM153">
        <v>32.831000000000003</v>
      </c>
      <c r="AN153">
        <v>43.014000000000003</v>
      </c>
      <c r="AO153">
        <v>49.784999999999997</v>
      </c>
      <c r="AP153">
        <v>52.841999999999999</v>
      </c>
      <c r="AQ153">
        <v>49.881</v>
      </c>
      <c r="AR153">
        <v>52.750999999999998</v>
      </c>
      <c r="AS153">
        <v>51.939</v>
      </c>
      <c r="AT153">
        <v>52.688000000000002</v>
      </c>
      <c r="AU153">
        <v>52.616999999999997</v>
      </c>
      <c r="AV153">
        <v>53.094999999999999</v>
      </c>
      <c r="AW153">
        <v>56.460999999999999</v>
      </c>
      <c r="AX153">
        <v>76.802999999999997</v>
      </c>
      <c r="AY153">
        <v>58.37</v>
      </c>
      <c r="AZ153">
        <v>57.203000000000003</v>
      </c>
      <c r="BA153">
        <v>55.264000000000003</v>
      </c>
      <c r="BB153">
        <v>56.390999999999998</v>
      </c>
      <c r="BC153">
        <v>55.143000000000001</v>
      </c>
      <c r="BD153">
        <v>55.654000000000003</v>
      </c>
      <c r="BE153">
        <v>56.546999999999997</v>
      </c>
      <c r="BF153">
        <v>51.189</v>
      </c>
      <c r="BG153">
        <v>32.588000000000001</v>
      </c>
      <c r="BH153">
        <v>32.844999999999999</v>
      </c>
      <c r="BI153">
        <v>31.388000000000002</v>
      </c>
      <c r="BJ153">
        <v>92.441000000000003</v>
      </c>
      <c r="BK153">
        <v>75.676000000000002</v>
      </c>
      <c r="BL153">
        <v>68.040999999999997</v>
      </c>
      <c r="BM153">
        <v>62.265000000000001</v>
      </c>
      <c r="BN153">
        <v>61.351999999999997</v>
      </c>
      <c r="BO153">
        <v>61.151000000000003</v>
      </c>
      <c r="BP153">
        <v>52.692999999999998</v>
      </c>
      <c r="BQ153">
        <v>51.683</v>
      </c>
      <c r="BR153">
        <v>49.957999999999998</v>
      </c>
      <c r="BS153">
        <v>50.168999999999997</v>
      </c>
      <c r="BT153">
        <v>50.61</v>
      </c>
      <c r="BU153">
        <v>45.44</v>
      </c>
      <c r="BV153">
        <v>43.432000000000002</v>
      </c>
      <c r="BW153">
        <v>50.058</v>
      </c>
      <c r="BX153">
        <v>48.106000000000002</v>
      </c>
      <c r="BY153">
        <v>49.307000000000002</v>
      </c>
      <c r="BZ153">
        <v>46.942999999999998</v>
      </c>
      <c r="CA153">
        <v>59.781999999999996</v>
      </c>
      <c r="CB153">
        <v>91.031000000000006</v>
      </c>
      <c r="CC153">
        <v>151.702</v>
      </c>
      <c r="CD153">
        <v>178.84399999999999</v>
      </c>
      <c r="CE153">
        <v>177.87899999999999</v>
      </c>
      <c r="CF153">
        <v>184.92699999999999</v>
      </c>
      <c r="CG153">
        <v>183.77500000000001</v>
      </c>
      <c r="CH153">
        <v>184.059</v>
      </c>
      <c r="CI153">
        <v>173.57300000000001</v>
      </c>
      <c r="CJ153">
        <v>169.67500000000001</v>
      </c>
      <c r="CK153">
        <v>171.36500000000001</v>
      </c>
      <c r="CL153">
        <v>166.60900000000001</v>
      </c>
      <c r="CM153">
        <v>136.48699999999999</v>
      </c>
      <c r="CN153">
        <v>134.26900000000001</v>
      </c>
      <c r="CO153">
        <v>136.40799999999999</v>
      </c>
      <c r="CP153">
        <v>195.46199999999999</v>
      </c>
      <c r="CQ153">
        <v>165.74700000000001</v>
      </c>
      <c r="CR153">
        <v>161.059</v>
      </c>
      <c r="CS153">
        <v>159.39099999999999</v>
      </c>
      <c r="CT153" s="27">
        <v>9066.4929999999968</v>
      </c>
    </row>
    <row r="154" spans="1:98" ht="15" x14ac:dyDescent="0.25">
      <c r="A154" s="13">
        <v>45809</v>
      </c>
      <c r="B154">
        <v>157.06800000000001</v>
      </c>
      <c r="C154">
        <v>146.262</v>
      </c>
      <c r="D154">
        <v>140.61500000000001</v>
      </c>
      <c r="E154">
        <v>129.66499999999999</v>
      </c>
      <c r="F154">
        <v>140.059</v>
      </c>
      <c r="G154">
        <v>141.04300000000001</v>
      </c>
      <c r="H154">
        <v>141.268</v>
      </c>
      <c r="I154">
        <v>143.07599999999999</v>
      </c>
      <c r="J154">
        <v>152.947</v>
      </c>
      <c r="K154">
        <v>162.90700000000001</v>
      </c>
      <c r="L154">
        <v>157.54400000000001</v>
      </c>
      <c r="M154">
        <v>162.56100000000001</v>
      </c>
      <c r="N154">
        <v>156.66200000000001</v>
      </c>
      <c r="O154">
        <v>163.85599999999999</v>
      </c>
      <c r="P154">
        <v>162.32300000000001</v>
      </c>
      <c r="Q154">
        <v>159.881</v>
      </c>
      <c r="R154">
        <v>161.64099999999999</v>
      </c>
      <c r="S154">
        <v>160.00399999999999</v>
      </c>
      <c r="T154">
        <v>160.73500000000001</v>
      </c>
      <c r="U154">
        <v>154.87799999999999</v>
      </c>
      <c r="V154">
        <v>197.00200000000001</v>
      </c>
      <c r="W154">
        <v>155.27000000000001</v>
      </c>
      <c r="X154">
        <v>114.854</v>
      </c>
      <c r="Y154">
        <v>91.819000000000003</v>
      </c>
      <c r="Z154">
        <v>66.584000000000003</v>
      </c>
      <c r="AA154">
        <v>50.673000000000002</v>
      </c>
      <c r="AB154">
        <v>50.795000000000002</v>
      </c>
      <c r="AC154">
        <v>52.343000000000004</v>
      </c>
      <c r="AD154">
        <v>50.588000000000001</v>
      </c>
      <c r="AE154">
        <v>47.856999999999999</v>
      </c>
      <c r="AF154">
        <v>49.304000000000002</v>
      </c>
      <c r="AG154">
        <v>49.845999999999997</v>
      </c>
      <c r="AH154">
        <v>51.973999999999997</v>
      </c>
      <c r="AI154">
        <v>51.164999999999999</v>
      </c>
      <c r="AJ154">
        <v>50.73</v>
      </c>
      <c r="AK154">
        <v>41.173999999999999</v>
      </c>
      <c r="AL154">
        <v>39.911000000000001</v>
      </c>
      <c r="AM154">
        <v>38.651000000000003</v>
      </c>
      <c r="AN154">
        <v>50.497999999999998</v>
      </c>
      <c r="AO154">
        <v>40.728999999999999</v>
      </c>
      <c r="AP154">
        <v>38.999000000000002</v>
      </c>
      <c r="AQ154">
        <v>49.523000000000003</v>
      </c>
      <c r="AR154">
        <v>72.588999999999999</v>
      </c>
      <c r="AS154">
        <v>83.097999999999999</v>
      </c>
      <c r="AT154">
        <v>85.027000000000001</v>
      </c>
      <c r="AU154">
        <v>96.847999999999999</v>
      </c>
      <c r="AV154">
        <v>94.436999999999998</v>
      </c>
      <c r="AW154">
        <v>96.807000000000002</v>
      </c>
      <c r="AX154">
        <v>96.899000000000001</v>
      </c>
      <c r="AY154">
        <v>95.793999999999997</v>
      </c>
      <c r="AZ154">
        <v>96.075999999999993</v>
      </c>
      <c r="BA154">
        <v>82.409000000000006</v>
      </c>
      <c r="BB154">
        <v>86.793999999999997</v>
      </c>
      <c r="BC154">
        <v>65.463999999999999</v>
      </c>
      <c r="BD154">
        <v>57.773000000000003</v>
      </c>
      <c r="BE154">
        <v>27.56</v>
      </c>
      <c r="BF154">
        <v>25.954999999999998</v>
      </c>
      <c r="BG154">
        <v>27.481000000000002</v>
      </c>
      <c r="BH154">
        <v>27.469000000000001</v>
      </c>
      <c r="BI154">
        <v>27.494</v>
      </c>
      <c r="BJ154">
        <v>78.983000000000004</v>
      </c>
      <c r="BK154">
        <v>77.343000000000004</v>
      </c>
      <c r="BL154">
        <v>77.117999999999995</v>
      </c>
      <c r="BM154">
        <v>59.506</v>
      </c>
      <c r="BN154">
        <v>53.597000000000001</v>
      </c>
      <c r="BO154">
        <v>46.545999999999999</v>
      </c>
      <c r="BP154">
        <v>42.945</v>
      </c>
      <c r="BQ154">
        <v>38.122999999999998</v>
      </c>
      <c r="BR154">
        <v>22.841999999999999</v>
      </c>
      <c r="BS154">
        <v>24.847000000000001</v>
      </c>
      <c r="BT154">
        <v>28.06</v>
      </c>
      <c r="BU154">
        <v>24.085999999999999</v>
      </c>
      <c r="BV154">
        <v>26.937999999999999</v>
      </c>
      <c r="BW154">
        <v>30.004999999999999</v>
      </c>
      <c r="BX154">
        <v>27.808</v>
      </c>
      <c r="BY154">
        <v>31.131</v>
      </c>
      <c r="BZ154">
        <v>31.713000000000001</v>
      </c>
      <c r="CA154">
        <v>33.576999999999998</v>
      </c>
      <c r="CB154">
        <v>67.176000000000002</v>
      </c>
      <c r="CC154">
        <v>114.941</v>
      </c>
      <c r="CD154">
        <v>149.11600000000001</v>
      </c>
      <c r="CE154">
        <v>156.83699999999999</v>
      </c>
      <c r="CF154">
        <v>163.74100000000001</v>
      </c>
      <c r="CG154">
        <v>161.99600000000001</v>
      </c>
      <c r="CH154">
        <v>163.929</v>
      </c>
      <c r="CI154">
        <v>165.98699999999999</v>
      </c>
      <c r="CJ154">
        <v>164.93199999999999</v>
      </c>
      <c r="CK154">
        <v>165.85400000000001</v>
      </c>
      <c r="CL154">
        <v>167.22300000000001</v>
      </c>
      <c r="CM154">
        <v>173.035</v>
      </c>
      <c r="CN154">
        <v>173.52500000000001</v>
      </c>
      <c r="CO154">
        <v>171.76599999999999</v>
      </c>
      <c r="CP154">
        <v>185.56700000000001</v>
      </c>
      <c r="CQ154">
        <v>174.35400000000001</v>
      </c>
      <c r="CR154">
        <v>159.042</v>
      </c>
      <c r="CS154">
        <v>158.809</v>
      </c>
      <c r="CT154" s="27">
        <v>9324.2559999999976</v>
      </c>
    </row>
    <row r="155" spans="1:98" ht="15" x14ac:dyDescent="0.25">
      <c r="A155" s="13">
        <v>45810</v>
      </c>
      <c r="B155">
        <v>157.369</v>
      </c>
      <c r="C155">
        <v>155.12700000000001</v>
      </c>
      <c r="D155">
        <v>156.86699999999999</v>
      </c>
      <c r="E155">
        <v>164.745</v>
      </c>
      <c r="F155">
        <v>158.35499999999999</v>
      </c>
      <c r="G155">
        <v>156.18</v>
      </c>
      <c r="H155">
        <v>154.822</v>
      </c>
      <c r="I155">
        <v>157.70599999999999</v>
      </c>
      <c r="J155">
        <v>163.96799999999999</v>
      </c>
      <c r="K155">
        <v>162.53100000000001</v>
      </c>
      <c r="L155">
        <v>162.19300000000001</v>
      </c>
      <c r="M155">
        <v>163.34399999999999</v>
      </c>
      <c r="N155">
        <v>161.59299999999999</v>
      </c>
      <c r="O155">
        <v>157.56899999999999</v>
      </c>
      <c r="P155">
        <v>162.93600000000001</v>
      </c>
      <c r="Q155">
        <v>160.92699999999999</v>
      </c>
      <c r="R155">
        <v>163.93899999999999</v>
      </c>
      <c r="S155">
        <v>162.22</v>
      </c>
      <c r="T155">
        <v>161.93700000000001</v>
      </c>
      <c r="U155">
        <v>160.59800000000001</v>
      </c>
      <c r="V155">
        <v>183.071</v>
      </c>
      <c r="W155">
        <v>130.58099999999999</v>
      </c>
      <c r="X155">
        <v>70.042000000000002</v>
      </c>
      <c r="Y155">
        <v>50.320999999999998</v>
      </c>
      <c r="Z155">
        <v>50.308</v>
      </c>
      <c r="AA155">
        <v>48.243000000000002</v>
      </c>
      <c r="AB155">
        <v>48.262999999999998</v>
      </c>
      <c r="AC155">
        <v>48.110999999999997</v>
      </c>
      <c r="AD155">
        <v>32.369</v>
      </c>
      <c r="AE155">
        <v>25.594000000000001</v>
      </c>
      <c r="AF155">
        <v>22.975000000000001</v>
      </c>
      <c r="AG155">
        <v>22.978999999999999</v>
      </c>
      <c r="AH155">
        <v>23.908999999999999</v>
      </c>
      <c r="AI155">
        <v>23.207999999999998</v>
      </c>
      <c r="AJ155">
        <v>23.042000000000002</v>
      </c>
      <c r="AK155">
        <v>24.858000000000001</v>
      </c>
      <c r="AL155">
        <v>23.456</v>
      </c>
      <c r="AM155">
        <v>26.853000000000002</v>
      </c>
      <c r="AN155">
        <v>36.848999999999997</v>
      </c>
      <c r="AO155">
        <v>36.305</v>
      </c>
      <c r="AP155">
        <v>38.381</v>
      </c>
      <c r="AQ155">
        <v>46.234999999999999</v>
      </c>
      <c r="AR155">
        <v>62.822000000000003</v>
      </c>
      <c r="AS155">
        <v>59.118000000000002</v>
      </c>
      <c r="AT155">
        <v>60.365000000000002</v>
      </c>
      <c r="AU155">
        <v>60.393999999999998</v>
      </c>
      <c r="AV155">
        <v>61.703000000000003</v>
      </c>
      <c r="AW155">
        <v>60.639000000000003</v>
      </c>
      <c r="AX155">
        <v>60.981999999999999</v>
      </c>
      <c r="AY155">
        <v>62.094999999999999</v>
      </c>
      <c r="AZ155">
        <v>60.384</v>
      </c>
      <c r="BA155">
        <v>64.066999999999993</v>
      </c>
      <c r="BB155">
        <v>41.314999999999998</v>
      </c>
      <c r="BC155">
        <v>31.995000000000001</v>
      </c>
      <c r="BD155">
        <v>31.352</v>
      </c>
      <c r="BE155">
        <v>31.547999999999998</v>
      </c>
      <c r="BF155">
        <v>29.95</v>
      </c>
      <c r="BG155">
        <v>31.536000000000001</v>
      </c>
      <c r="BH155">
        <v>31.905000000000001</v>
      </c>
      <c r="BI155">
        <v>29.486999999999998</v>
      </c>
      <c r="BJ155">
        <v>83.471999999999994</v>
      </c>
      <c r="BK155">
        <v>81.953999999999994</v>
      </c>
      <c r="BL155">
        <v>64.709999999999994</v>
      </c>
      <c r="BM155">
        <v>57.137999999999998</v>
      </c>
      <c r="BN155">
        <v>50.298999999999999</v>
      </c>
      <c r="BO155">
        <v>57.72</v>
      </c>
      <c r="BP155">
        <v>59.218000000000004</v>
      </c>
      <c r="BQ155">
        <v>49.877000000000002</v>
      </c>
      <c r="BR155">
        <v>32.503999999999998</v>
      </c>
      <c r="BS155">
        <v>34.201999999999998</v>
      </c>
      <c r="BT155">
        <v>33.146999999999998</v>
      </c>
      <c r="BU155">
        <v>34.758000000000003</v>
      </c>
      <c r="BV155">
        <v>35.779000000000003</v>
      </c>
      <c r="BW155">
        <v>34.049999999999997</v>
      </c>
      <c r="BX155">
        <v>35.993000000000002</v>
      </c>
      <c r="BY155">
        <v>34.268999999999998</v>
      </c>
      <c r="BZ155">
        <v>31.257000000000001</v>
      </c>
      <c r="CA155">
        <v>34.841000000000001</v>
      </c>
      <c r="CB155">
        <v>65.528999999999996</v>
      </c>
      <c r="CC155">
        <v>115.699</v>
      </c>
      <c r="CD155">
        <v>151.40899999999999</v>
      </c>
      <c r="CE155">
        <v>145.113</v>
      </c>
      <c r="CF155">
        <v>159.05199999999999</v>
      </c>
      <c r="CG155">
        <v>158.73400000000001</v>
      </c>
      <c r="CH155">
        <v>158.215</v>
      </c>
      <c r="CI155">
        <v>158.875</v>
      </c>
      <c r="CJ155">
        <v>159.30199999999999</v>
      </c>
      <c r="CK155">
        <v>157.05199999999999</v>
      </c>
      <c r="CL155">
        <v>156.90299999999999</v>
      </c>
      <c r="CM155">
        <v>157.69499999999999</v>
      </c>
      <c r="CN155">
        <v>155.523</v>
      </c>
      <c r="CO155">
        <v>152.13900000000001</v>
      </c>
      <c r="CP155">
        <v>179.28700000000001</v>
      </c>
      <c r="CQ155">
        <v>176.566</v>
      </c>
      <c r="CR155">
        <v>176.167</v>
      </c>
      <c r="CS155">
        <v>174.06299999999999</v>
      </c>
      <c r="CT155" s="27">
        <v>8715.0470000000005</v>
      </c>
    </row>
    <row r="156" spans="1:98" ht="15" x14ac:dyDescent="0.25">
      <c r="A156" s="13">
        <v>45811</v>
      </c>
      <c r="B156">
        <v>156.65600000000001</v>
      </c>
      <c r="C156">
        <v>156.292</v>
      </c>
      <c r="D156">
        <v>155.148</v>
      </c>
      <c r="E156">
        <v>156.01900000000001</v>
      </c>
      <c r="F156">
        <v>155.876</v>
      </c>
      <c r="G156">
        <v>154.983</v>
      </c>
      <c r="H156">
        <v>150</v>
      </c>
      <c r="I156">
        <v>140.83099999999999</v>
      </c>
      <c r="J156">
        <v>139.76499999999999</v>
      </c>
      <c r="K156">
        <v>140.43600000000001</v>
      </c>
      <c r="L156">
        <v>139.15799999999999</v>
      </c>
      <c r="M156">
        <v>139.60300000000001</v>
      </c>
      <c r="N156">
        <v>136.44900000000001</v>
      </c>
      <c r="O156">
        <v>132.93600000000001</v>
      </c>
      <c r="P156">
        <v>146.02099999999999</v>
      </c>
      <c r="Q156">
        <v>145.57900000000001</v>
      </c>
      <c r="R156">
        <v>144.637</v>
      </c>
      <c r="S156">
        <v>146.72900000000001</v>
      </c>
      <c r="T156">
        <v>161.167</v>
      </c>
      <c r="U156">
        <v>156.32599999999999</v>
      </c>
      <c r="V156">
        <v>173.197</v>
      </c>
      <c r="W156">
        <v>136.45400000000001</v>
      </c>
      <c r="X156">
        <v>100.30200000000001</v>
      </c>
      <c r="Y156">
        <v>93.611999999999995</v>
      </c>
      <c r="Z156">
        <v>81.617999999999995</v>
      </c>
      <c r="AA156">
        <v>80.569999999999993</v>
      </c>
      <c r="AB156">
        <v>78.766000000000005</v>
      </c>
      <c r="AC156">
        <v>82.525000000000006</v>
      </c>
      <c r="AD156">
        <v>86.534999999999997</v>
      </c>
      <c r="AE156">
        <v>85.503</v>
      </c>
      <c r="AF156">
        <v>77.078000000000003</v>
      </c>
      <c r="AG156">
        <v>98.396000000000001</v>
      </c>
      <c r="AH156">
        <v>119.01900000000001</v>
      </c>
      <c r="AI156">
        <v>138.06399999999999</v>
      </c>
      <c r="AJ156">
        <v>147.05000000000001</v>
      </c>
      <c r="AK156">
        <v>144.83500000000001</v>
      </c>
      <c r="AL156">
        <v>149.197</v>
      </c>
      <c r="AM156">
        <v>150.43600000000001</v>
      </c>
      <c r="AN156">
        <v>157.191</v>
      </c>
      <c r="AO156">
        <v>161.952</v>
      </c>
      <c r="AP156">
        <v>121.062</v>
      </c>
      <c r="AQ156">
        <v>154.47900000000001</v>
      </c>
      <c r="AR156">
        <v>175.43100000000001</v>
      </c>
      <c r="AS156">
        <v>181.124</v>
      </c>
      <c r="AT156">
        <v>178.60599999999999</v>
      </c>
      <c r="AU156">
        <v>175.39</v>
      </c>
      <c r="AV156">
        <v>169.95500000000001</v>
      </c>
      <c r="AW156">
        <v>164.07599999999999</v>
      </c>
      <c r="AX156">
        <v>172.06800000000001</v>
      </c>
      <c r="AY156">
        <v>164.428</v>
      </c>
      <c r="AZ156">
        <v>170.18299999999999</v>
      </c>
      <c r="BA156">
        <v>144.86099999999999</v>
      </c>
      <c r="BB156">
        <v>127.235</v>
      </c>
      <c r="BC156">
        <v>126.764</v>
      </c>
      <c r="BD156">
        <v>111.96599999999999</v>
      </c>
      <c r="BE156">
        <v>101.18</v>
      </c>
      <c r="BF156">
        <v>104.378</v>
      </c>
      <c r="BG156">
        <v>117.339</v>
      </c>
      <c r="BH156">
        <v>110.506</v>
      </c>
      <c r="BI156">
        <v>103.453</v>
      </c>
      <c r="BJ156">
        <v>140.13200000000001</v>
      </c>
      <c r="BK156">
        <v>141.24600000000001</v>
      </c>
      <c r="BL156">
        <v>102.279</v>
      </c>
      <c r="BM156">
        <v>104.883</v>
      </c>
      <c r="BN156">
        <v>97.444000000000003</v>
      </c>
      <c r="BO156">
        <v>94.4</v>
      </c>
      <c r="BP156">
        <v>87.92</v>
      </c>
      <c r="BQ156">
        <v>77.188000000000002</v>
      </c>
      <c r="BR156">
        <v>81.566000000000003</v>
      </c>
      <c r="BS156">
        <v>79.034000000000006</v>
      </c>
      <c r="BT156">
        <v>73.503</v>
      </c>
      <c r="BU156">
        <v>73.125</v>
      </c>
      <c r="BV156">
        <v>72.036000000000001</v>
      </c>
      <c r="BW156">
        <v>76.042000000000002</v>
      </c>
      <c r="BX156">
        <v>81.177000000000007</v>
      </c>
      <c r="BY156">
        <v>84.894000000000005</v>
      </c>
      <c r="BZ156">
        <v>87.11</v>
      </c>
      <c r="CA156">
        <v>85.272000000000006</v>
      </c>
      <c r="CB156">
        <v>110.375</v>
      </c>
      <c r="CC156">
        <v>161.124</v>
      </c>
      <c r="CD156">
        <v>201.04</v>
      </c>
      <c r="CE156">
        <v>202.405</v>
      </c>
      <c r="CF156">
        <v>182.846</v>
      </c>
      <c r="CG156">
        <v>188.89400000000001</v>
      </c>
      <c r="CH156">
        <v>184.40799999999999</v>
      </c>
      <c r="CI156">
        <v>183.36</v>
      </c>
      <c r="CJ156">
        <v>186.29599999999999</v>
      </c>
      <c r="CK156">
        <v>183.31100000000001</v>
      </c>
      <c r="CL156">
        <v>181.49799999999999</v>
      </c>
      <c r="CM156">
        <v>177.989</v>
      </c>
      <c r="CN156">
        <v>173.928</v>
      </c>
      <c r="CO156">
        <v>173.38300000000001</v>
      </c>
      <c r="CP156">
        <v>197.517</v>
      </c>
      <c r="CQ156">
        <v>193.34</v>
      </c>
      <c r="CR156">
        <v>194.327</v>
      </c>
      <c r="CS156">
        <v>194.696</v>
      </c>
      <c r="CT156" s="27">
        <v>13081.383000000002</v>
      </c>
    </row>
    <row r="157" spans="1:98" ht="15" x14ac:dyDescent="0.25">
      <c r="A157" s="13">
        <v>45812</v>
      </c>
      <c r="B157">
        <v>177.68199999999999</v>
      </c>
      <c r="C157">
        <v>154.11500000000001</v>
      </c>
      <c r="D157">
        <v>154.447</v>
      </c>
      <c r="E157">
        <v>162.636</v>
      </c>
      <c r="F157">
        <v>162.441</v>
      </c>
      <c r="G157">
        <v>154.19300000000001</v>
      </c>
      <c r="H157">
        <v>143.37</v>
      </c>
      <c r="I157">
        <v>135.12299999999999</v>
      </c>
      <c r="J157">
        <v>135.34200000000001</v>
      </c>
      <c r="K157">
        <v>133.59899999999999</v>
      </c>
      <c r="L157">
        <v>127.401</v>
      </c>
      <c r="M157">
        <v>134.21600000000001</v>
      </c>
      <c r="N157">
        <v>133.65100000000001</v>
      </c>
      <c r="O157">
        <v>124.458</v>
      </c>
      <c r="P157">
        <v>132.10300000000001</v>
      </c>
      <c r="Q157">
        <v>132.352</v>
      </c>
      <c r="R157">
        <v>133.43299999999999</v>
      </c>
      <c r="S157">
        <v>131.501</v>
      </c>
      <c r="T157">
        <v>132.30500000000001</v>
      </c>
      <c r="U157">
        <v>143.405</v>
      </c>
      <c r="V157">
        <v>192.90600000000001</v>
      </c>
      <c r="W157">
        <v>131.37799999999999</v>
      </c>
      <c r="X157">
        <v>76.010000000000005</v>
      </c>
      <c r="Y157">
        <v>64.997</v>
      </c>
      <c r="Z157">
        <v>69.037999999999997</v>
      </c>
      <c r="AA157">
        <v>77.832999999999998</v>
      </c>
      <c r="AB157">
        <v>83.430999999999997</v>
      </c>
      <c r="AC157">
        <v>85.899000000000001</v>
      </c>
      <c r="AD157">
        <v>90.882000000000005</v>
      </c>
      <c r="AE157">
        <v>90.965999999999994</v>
      </c>
      <c r="AF157">
        <v>92.253</v>
      </c>
      <c r="AG157">
        <v>95.385000000000005</v>
      </c>
      <c r="AH157">
        <v>113.142</v>
      </c>
      <c r="AI157">
        <v>132.43700000000001</v>
      </c>
      <c r="AJ157">
        <v>132.876</v>
      </c>
      <c r="AK157">
        <v>121.223</v>
      </c>
      <c r="AL157">
        <v>123.381</v>
      </c>
      <c r="AM157">
        <v>123.703</v>
      </c>
      <c r="AN157">
        <v>125.483</v>
      </c>
      <c r="AO157">
        <v>125.539</v>
      </c>
      <c r="AP157">
        <v>125.105</v>
      </c>
      <c r="AQ157">
        <v>118.642</v>
      </c>
      <c r="AR157">
        <v>134.32900000000001</v>
      </c>
      <c r="AS157">
        <v>145.70500000000001</v>
      </c>
      <c r="AT157">
        <v>145.81299999999999</v>
      </c>
      <c r="AU157">
        <v>131.38900000000001</v>
      </c>
      <c r="AV157">
        <v>130.125</v>
      </c>
      <c r="AW157">
        <v>131.72900000000001</v>
      </c>
      <c r="AX157">
        <v>135.21</v>
      </c>
      <c r="AY157">
        <v>137.41300000000001</v>
      </c>
      <c r="AZ157">
        <v>127.533</v>
      </c>
      <c r="BA157">
        <v>114.029</v>
      </c>
      <c r="BB157">
        <v>136.03399999999999</v>
      </c>
      <c r="BC157">
        <v>131.53</v>
      </c>
      <c r="BD157">
        <v>112.223</v>
      </c>
      <c r="BE157">
        <v>108.32599999999999</v>
      </c>
      <c r="BF157">
        <v>109.23099999999999</v>
      </c>
      <c r="BG157">
        <v>106.425</v>
      </c>
      <c r="BH157">
        <v>104.753</v>
      </c>
      <c r="BI157">
        <v>97.432000000000002</v>
      </c>
      <c r="BJ157">
        <v>120.375</v>
      </c>
      <c r="BK157">
        <v>122.163</v>
      </c>
      <c r="BL157">
        <v>119.40900000000001</v>
      </c>
      <c r="BM157">
        <v>103.929</v>
      </c>
      <c r="BN157">
        <v>97.334000000000003</v>
      </c>
      <c r="BO157">
        <v>91.212999999999994</v>
      </c>
      <c r="BP157">
        <v>94.206999999999994</v>
      </c>
      <c r="BQ157">
        <v>94.93</v>
      </c>
      <c r="BR157">
        <v>80.685000000000002</v>
      </c>
      <c r="BS157">
        <v>83.138999999999996</v>
      </c>
      <c r="BT157">
        <v>87.543999999999997</v>
      </c>
      <c r="BU157">
        <v>91.513000000000005</v>
      </c>
      <c r="BV157">
        <v>91.71</v>
      </c>
      <c r="BW157">
        <v>95.617000000000004</v>
      </c>
      <c r="BX157">
        <v>79.799000000000007</v>
      </c>
      <c r="BY157">
        <v>78.132999999999996</v>
      </c>
      <c r="BZ157">
        <v>75.620999999999995</v>
      </c>
      <c r="CA157">
        <v>72.804000000000002</v>
      </c>
      <c r="CB157">
        <v>92.793000000000006</v>
      </c>
      <c r="CC157">
        <v>134.738</v>
      </c>
      <c r="CD157">
        <v>177.80699999999999</v>
      </c>
      <c r="CE157">
        <v>179.97800000000001</v>
      </c>
      <c r="CF157">
        <v>178.61099999999999</v>
      </c>
      <c r="CG157">
        <v>189.50299999999999</v>
      </c>
      <c r="CH157">
        <v>208.16900000000001</v>
      </c>
      <c r="CI157">
        <v>205.483</v>
      </c>
      <c r="CJ157">
        <v>205.37</v>
      </c>
      <c r="CK157">
        <v>204.685</v>
      </c>
      <c r="CL157">
        <v>201.82599999999999</v>
      </c>
      <c r="CM157">
        <v>198.49799999999999</v>
      </c>
      <c r="CN157">
        <v>196.41200000000001</v>
      </c>
      <c r="CO157">
        <v>183.12899999999999</v>
      </c>
      <c r="CP157">
        <v>205.25700000000001</v>
      </c>
      <c r="CQ157">
        <v>202.22399999999999</v>
      </c>
      <c r="CR157">
        <v>200.27699999999999</v>
      </c>
      <c r="CS157">
        <v>197.809</v>
      </c>
      <c r="CT157" s="27">
        <v>12512.204999999996</v>
      </c>
    </row>
    <row r="158" spans="1:98" ht="15" x14ac:dyDescent="0.25">
      <c r="A158" s="13">
        <v>45813</v>
      </c>
      <c r="B158">
        <v>182.37</v>
      </c>
      <c r="C158">
        <v>176.65199999999999</v>
      </c>
      <c r="D158">
        <v>171.95400000000001</v>
      </c>
      <c r="E158">
        <v>171.76599999999999</v>
      </c>
      <c r="F158">
        <v>167.58799999999999</v>
      </c>
      <c r="G158">
        <v>156.005</v>
      </c>
      <c r="H158">
        <v>153.643</v>
      </c>
      <c r="I158">
        <v>147.255</v>
      </c>
      <c r="J158">
        <v>146.62700000000001</v>
      </c>
      <c r="K158">
        <v>145.33099999999999</v>
      </c>
      <c r="L158">
        <v>146.501</v>
      </c>
      <c r="M158">
        <v>146.21799999999999</v>
      </c>
      <c r="N158">
        <v>142.154</v>
      </c>
      <c r="O158">
        <v>144.648</v>
      </c>
      <c r="P158">
        <v>155.51400000000001</v>
      </c>
      <c r="Q158">
        <v>154.53100000000001</v>
      </c>
      <c r="R158">
        <v>156.22999999999999</v>
      </c>
      <c r="S158">
        <v>155.267</v>
      </c>
      <c r="T158">
        <v>163.209</v>
      </c>
      <c r="U158">
        <v>180.35900000000001</v>
      </c>
      <c r="V158">
        <v>204.768</v>
      </c>
      <c r="W158">
        <v>152.82300000000001</v>
      </c>
      <c r="X158">
        <v>112.194</v>
      </c>
      <c r="Y158">
        <v>109.38200000000001</v>
      </c>
      <c r="Z158">
        <v>106.012</v>
      </c>
      <c r="AA158">
        <v>106.783</v>
      </c>
      <c r="AB158">
        <v>112.018</v>
      </c>
      <c r="AC158">
        <v>121.477</v>
      </c>
      <c r="AD158">
        <v>111.405</v>
      </c>
      <c r="AE158">
        <v>114.747</v>
      </c>
      <c r="AF158">
        <v>107.94499999999999</v>
      </c>
      <c r="AG158">
        <v>118.084</v>
      </c>
      <c r="AH158">
        <v>130.845</v>
      </c>
      <c r="AI158">
        <v>142.6</v>
      </c>
      <c r="AJ158">
        <v>152.136</v>
      </c>
      <c r="AK158">
        <v>163.27099999999999</v>
      </c>
      <c r="AL158">
        <v>156.649</v>
      </c>
      <c r="AM158">
        <v>155.54599999999999</v>
      </c>
      <c r="AN158">
        <v>152.48599999999999</v>
      </c>
      <c r="AO158">
        <v>150.70500000000001</v>
      </c>
      <c r="AP158">
        <v>165.21799999999999</v>
      </c>
      <c r="AQ158">
        <v>175.49600000000001</v>
      </c>
      <c r="AR158">
        <v>174.983</v>
      </c>
      <c r="AS158">
        <v>172.821</v>
      </c>
      <c r="AT158">
        <v>173.09700000000001</v>
      </c>
      <c r="AU158">
        <v>163.80199999999999</v>
      </c>
      <c r="AV158">
        <v>154.149</v>
      </c>
      <c r="AW158">
        <v>149.78299999999999</v>
      </c>
      <c r="AX158">
        <v>152.965</v>
      </c>
      <c r="AY158">
        <v>142.23400000000001</v>
      </c>
      <c r="AZ158">
        <v>117.014</v>
      </c>
      <c r="BA158">
        <v>110.71299999999999</v>
      </c>
      <c r="BB158">
        <v>105.64</v>
      </c>
      <c r="BC158">
        <v>107.068</v>
      </c>
      <c r="BD158">
        <v>103.646</v>
      </c>
      <c r="BE158">
        <v>98.108000000000004</v>
      </c>
      <c r="BF158">
        <v>93.879000000000005</v>
      </c>
      <c r="BG158">
        <v>86.754000000000005</v>
      </c>
      <c r="BH158">
        <v>78.284999999999997</v>
      </c>
      <c r="BI158">
        <v>77.438000000000002</v>
      </c>
      <c r="BJ158">
        <v>140.10300000000001</v>
      </c>
      <c r="BK158">
        <v>140.83500000000001</v>
      </c>
      <c r="BL158">
        <v>138.65799999999999</v>
      </c>
      <c r="BM158">
        <v>114.82299999999999</v>
      </c>
      <c r="BN158">
        <v>105.84</v>
      </c>
      <c r="BO158">
        <v>106.85299999999999</v>
      </c>
      <c r="BP158">
        <v>106.041</v>
      </c>
      <c r="BQ158">
        <v>87.364999999999995</v>
      </c>
      <c r="BR158">
        <v>80.305999999999997</v>
      </c>
      <c r="BS158">
        <v>66.912000000000006</v>
      </c>
      <c r="BT158">
        <v>63.518000000000001</v>
      </c>
      <c r="BU158">
        <v>63</v>
      </c>
      <c r="BV158">
        <v>66.031999999999996</v>
      </c>
      <c r="BW158">
        <v>74.141000000000005</v>
      </c>
      <c r="BX158">
        <v>76.331000000000003</v>
      </c>
      <c r="BY158">
        <v>73.436999999999998</v>
      </c>
      <c r="BZ158">
        <v>72.132999999999996</v>
      </c>
      <c r="CA158">
        <v>74.057000000000002</v>
      </c>
      <c r="CB158">
        <v>93.225999999999999</v>
      </c>
      <c r="CC158">
        <v>148.69499999999999</v>
      </c>
      <c r="CD158">
        <v>186.91900000000001</v>
      </c>
      <c r="CE158">
        <v>175.422</v>
      </c>
      <c r="CF158">
        <v>172.339</v>
      </c>
      <c r="CG158">
        <v>191.49299999999999</v>
      </c>
      <c r="CH158">
        <v>195.6</v>
      </c>
      <c r="CI158">
        <v>193.721</v>
      </c>
      <c r="CJ158">
        <v>191.97399999999999</v>
      </c>
      <c r="CK158">
        <v>195.274</v>
      </c>
      <c r="CL158">
        <v>193.00399999999999</v>
      </c>
      <c r="CM158">
        <v>191.845</v>
      </c>
      <c r="CN158">
        <v>190.619</v>
      </c>
      <c r="CO158">
        <v>179.75</v>
      </c>
      <c r="CP158">
        <v>197.976</v>
      </c>
      <c r="CQ158">
        <v>182.06299999999999</v>
      </c>
      <c r="CR158">
        <v>176.98099999999999</v>
      </c>
      <c r="CS158">
        <v>164.845</v>
      </c>
      <c r="CT158" s="27">
        <v>13320.922</v>
      </c>
    </row>
    <row r="159" spans="1:98" ht="15" x14ac:dyDescent="0.25">
      <c r="A159" s="13">
        <v>45814</v>
      </c>
      <c r="B159">
        <v>152.321</v>
      </c>
      <c r="C159">
        <v>151.16499999999999</v>
      </c>
      <c r="D159">
        <v>147.25800000000001</v>
      </c>
      <c r="E159">
        <v>148.179</v>
      </c>
      <c r="F159">
        <v>147.47200000000001</v>
      </c>
      <c r="G159">
        <v>138.33799999999999</v>
      </c>
      <c r="H159">
        <v>132.22300000000001</v>
      </c>
      <c r="I159">
        <v>121.47199999999999</v>
      </c>
      <c r="J159">
        <v>122.52200000000001</v>
      </c>
      <c r="K159">
        <v>122.553</v>
      </c>
      <c r="L159">
        <v>122.10899999999999</v>
      </c>
      <c r="M159">
        <v>121.221</v>
      </c>
      <c r="N159">
        <v>122.98099999999999</v>
      </c>
      <c r="O159">
        <v>123.018</v>
      </c>
      <c r="P159">
        <v>133.37899999999999</v>
      </c>
      <c r="Q159">
        <v>133.96600000000001</v>
      </c>
      <c r="R159">
        <v>133.108</v>
      </c>
      <c r="S159">
        <v>133.00200000000001</v>
      </c>
      <c r="T159">
        <v>134.08500000000001</v>
      </c>
      <c r="U159">
        <v>150.381</v>
      </c>
      <c r="V159">
        <v>195.37799999999999</v>
      </c>
      <c r="W159">
        <v>146.40899999999999</v>
      </c>
      <c r="X159">
        <v>93.986999999999995</v>
      </c>
      <c r="Y159">
        <v>80.433999999999997</v>
      </c>
      <c r="Z159">
        <v>81.274000000000001</v>
      </c>
      <c r="AA159">
        <v>83.001999999999995</v>
      </c>
      <c r="AB159">
        <v>74.688000000000002</v>
      </c>
      <c r="AC159">
        <v>72.406000000000006</v>
      </c>
      <c r="AD159">
        <v>76.772999999999996</v>
      </c>
      <c r="AE159">
        <v>79.894999999999996</v>
      </c>
      <c r="AF159">
        <v>91.295000000000002</v>
      </c>
      <c r="AG159">
        <v>107.681</v>
      </c>
      <c r="AH159">
        <v>98.739000000000004</v>
      </c>
      <c r="AI159">
        <v>108.646</v>
      </c>
      <c r="AJ159">
        <v>108.81</v>
      </c>
      <c r="AK159">
        <v>109.321</v>
      </c>
      <c r="AL159">
        <v>104.179</v>
      </c>
      <c r="AM159">
        <v>89.734999999999999</v>
      </c>
      <c r="AN159">
        <v>97.781000000000006</v>
      </c>
      <c r="AO159">
        <v>98.221999999999994</v>
      </c>
      <c r="AP159">
        <v>101.84</v>
      </c>
      <c r="AQ159">
        <v>109.36799999999999</v>
      </c>
      <c r="AR159">
        <v>122.65</v>
      </c>
      <c r="AS159">
        <v>136.47300000000001</v>
      </c>
      <c r="AT159">
        <v>136.34899999999999</v>
      </c>
      <c r="AU159">
        <v>131.44</v>
      </c>
      <c r="AV159">
        <v>119.227</v>
      </c>
      <c r="AW159">
        <v>110.901</v>
      </c>
      <c r="AX159">
        <v>107.145</v>
      </c>
      <c r="AY159">
        <v>103.604</v>
      </c>
      <c r="AZ159">
        <v>98.039000000000001</v>
      </c>
      <c r="BA159">
        <v>98.850999999999999</v>
      </c>
      <c r="BB159">
        <v>96.274000000000001</v>
      </c>
      <c r="BC159">
        <v>99.156000000000006</v>
      </c>
      <c r="BD159">
        <v>95.617000000000004</v>
      </c>
      <c r="BE159">
        <v>73.991</v>
      </c>
      <c r="BF159">
        <v>63.473999999999997</v>
      </c>
      <c r="BG159">
        <v>62.933999999999997</v>
      </c>
      <c r="BH159">
        <v>65.555000000000007</v>
      </c>
      <c r="BI159">
        <v>65.057000000000002</v>
      </c>
      <c r="BJ159">
        <v>125.943</v>
      </c>
      <c r="BK159">
        <v>120.24</v>
      </c>
      <c r="BL159">
        <v>117.705</v>
      </c>
      <c r="BM159">
        <v>74.448999999999998</v>
      </c>
      <c r="BN159">
        <v>69.135999999999996</v>
      </c>
      <c r="BO159">
        <v>70.284000000000006</v>
      </c>
      <c r="BP159">
        <v>73.834000000000003</v>
      </c>
      <c r="BQ159">
        <v>68.745999999999995</v>
      </c>
      <c r="BR159">
        <v>69.150999999999996</v>
      </c>
      <c r="BS159">
        <v>70.653999999999996</v>
      </c>
      <c r="BT159">
        <v>70.616</v>
      </c>
      <c r="BU159">
        <v>69.394999999999996</v>
      </c>
      <c r="BV159">
        <v>69.088999999999999</v>
      </c>
      <c r="BW159">
        <v>68.647999999999996</v>
      </c>
      <c r="BX159">
        <v>58.976999999999997</v>
      </c>
      <c r="BY159">
        <v>55.067</v>
      </c>
      <c r="BZ159">
        <v>60.959000000000003</v>
      </c>
      <c r="CA159">
        <v>68.507999999999996</v>
      </c>
      <c r="CB159">
        <v>108.761</v>
      </c>
      <c r="CC159">
        <v>167.608</v>
      </c>
      <c r="CD159">
        <v>198.11199999999999</v>
      </c>
      <c r="CE159">
        <v>195.23400000000001</v>
      </c>
      <c r="CF159">
        <v>194.751</v>
      </c>
      <c r="CG159">
        <v>191.114</v>
      </c>
      <c r="CH159">
        <v>180.94</v>
      </c>
      <c r="CI159">
        <v>174.27600000000001</v>
      </c>
      <c r="CJ159">
        <v>172.11600000000001</v>
      </c>
      <c r="CK159">
        <v>170.16900000000001</v>
      </c>
      <c r="CL159">
        <v>169.161</v>
      </c>
      <c r="CM159">
        <v>157.35499999999999</v>
      </c>
      <c r="CN159">
        <v>154.42699999999999</v>
      </c>
      <c r="CO159">
        <v>157.34200000000001</v>
      </c>
      <c r="CP159">
        <v>187.68199999999999</v>
      </c>
      <c r="CQ159">
        <v>167.328</v>
      </c>
      <c r="CR159">
        <v>158.358</v>
      </c>
      <c r="CS159">
        <v>141.09</v>
      </c>
      <c r="CT159" s="27">
        <v>11114.578000000001</v>
      </c>
    </row>
    <row r="160" spans="1:98" ht="15" x14ac:dyDescent="0.25">
      <c r="A160" s="13">
        <v>45815</v>
      </c>
      <c r="B160">
        <v>140.72800000000001</v>
      </c>
      <c r="C160">
        <v>141.40600000000001</v>
      </c>
      <c r="D160">
        <v>128.78299999999999</v>
      </c>
      <c r="E160">
        <v>122.848</v>
      </c>
      <c r="F160">
        <v>123.053</v>
      </c>
      <c r="G160">
        <v>122.32599999999999</v>
      </c>
      <c r="H160">
        <v>122.693</v>
      </c>
      <c r="I160">
        <v>122.051</v>
      </c>
      <c r="J160">
        <v>123.15</v>
      </c>
      <c r="K160">
        <v>121.38</v>
      </c>
      <c r="L160">
        <v>121.70099999999999</v>
      </c>
      <c r="M160">
        <v>122.628</v>
      </c>
      <c r="N160">
        <v>121.389</v>
      </c>
      <c r="O160">
        <v>123.301</v>
      </c>
      <c r="P160">
        <v>134.99199999999999</v>
      </c>
      <c r="Q160">
        <v>134.47900000000001</v>
      </c>
      <c r="R160">
        <v>132.68199999999999</v>
      </c>
      <c r="S160">
        <v>131.459</v>
      </c>
      <c r="T160">
        <v>138.714</v>
      </c>
      <c r="U160">
        <v>156.505</v>
      </c>
      <c r="V160">
        <v>194.17699999999999</v>
      </c>
      <c r="W160">
        <v>148.40600000000001</v>
      </c>
      <c r="X160">
        <v>111.908</v>
      </c>
      <c r="Y160">
        <v>68.382000000000005</v>
      </c>
      <c r="Z160">
        <v>62.219000000000001</v>
      </c>
      <c r="AA160">
        <v>61.256</v>
      </c>
      <c r="AB160">
        <v>61.415999999999997</v>
      </c>
      <c r="AC160">
        <v>62.695</v>
      </c>
      <c r="AD160">
        <v>67.436999999999998</v>
      </c>
      <c r="AE160">
        <v>76.704999999999998</v>
      </c>
      <c r="AF160">
        <v>70.677999999999997</v>
      </c>
      <c r="AG160">
        <v>62.759</v>
      </c>
      <c r="AH160">
        <v>61.938000000000002</v>
      </c>
      <c r="AI160">
        <v>53.747999999999998</v>
      </c>
      <c r="AJ160">
        <v>75.867999999999995</v>
      </c>
      <c r="AK160">
        <v>73.656999999999996</v>
      </c>
      <c r="AL160">
        <v>76.204999999999998</v>
      </c>
      <c r="AM160">
        <v>70.278999999999996</v>
      </c>
      <c r="AN160">
        <v>64.734999999999999</v>
      </c>
      <c r="AO160">
        <v>56.213000000000001</v>
      </c>
      <c r="AP160">
        <v>53.701000000000001</v>
      </c>
      <c r="AQ160">
        <v>51.564999999999998</v>
      </c>
      <c r="AR160">
        <v>59.859000000000002</v>
      </c>
      <c r="AS160">
        <v>63.744999999999997</v>
      </c>
      <c r="AT160">
        <v>61.195</v>
      </c>
      <c r="AU160">
        <v>62.003</v>
      </c>
      <c r="AV160">
        <v>63.524000000000001</v>
      </c>
      <c r="AW160">
        <v>63.715000000000003</v>
      </c>
      <c r="AX160">
        <v>60.953000000000003</v>
      </c>
      <c r="AY160">
        <v>54.642000000000003</v>
      </c>
      <c r="AZ160">
        <v>56.076999999999998</v>
      </c>
      <c r="BA160">
        <v>56.281999999999996</v>
      </c>
      <c r="BB160">
        <v>65.488</v>
      </c>
      <c r="BC160">
        <v>90.887</v>
      </c>
      <c r="BD160">
        <v>92.507999999999996</v>
      </c>
      <c r="BE160">
        <v>92.456999999999994</v>
      </c>
      <c r="BF160">
        <v>92.131</v>
      </c>
      <c r="BG160">
        <v>91.194000000000003</v>
      </c>
      <c r="BH160">
        <v>89.802999999999997</v>
      </c>
      <c r="BI160">
        <v>91.052999999999997</v>
      </c>
      <c r="BJ160">
        <v>110.175</v>
      </c>
      <c r="BK160">
        <v>91.99</v>
      </c>
      <c r="BL160">
        <v>80.073999999999998</v>
      </c>
      <c r="BM160">
        <v>84.966999999999999</v>
      </c>
      <c r="BN160">
        <v>84.503</v>
      </c>
      <c r="BO160">
        <v>81.334999999999994</v>
      </c>
      <c r="BP160">
        <v>74.823999999999998</v>
      </c>
      <c r="BQ160">
        <v>74.734999999999999</v>
      </c>
      <c r="BR160">
        <v>66.685000000000002</v>
      </c>
      <c r="BS160">
        <v>57.622999999999998</v>
      </c>
      <c r="BT160">
        <v>60.755000000000003</v>
      </c>
      <c r="BU160">
        <v>58.850999999999999</v>
      </c>
      <c r="BV160">
        <v>59.933999999999997</v>
      </c>
      <c r="BW160">
        <v>59.122</v>
      </c>
      <c r="BX160">
        <v>59.29</v>
      </c>
      <c r="BY160">
        <v>41.365000000000002</v>
      </c>
      <c r="BZ160">
        <v>40.594000000000001</v>
      </c>
      <c r="CA160">
        <v>67.198999999999998</v>
      </c>
      <c r="CB160">
        <v>95.847999999999999</v>
      </c>
      <c r="CC160">
        <v>139.881</v>
      </c>
      <c r="CD160">
        <v>191.196</v>
      </c>
      <c r="CE160">
        <v>196.37299999999999</v>
      </c>
      <c r="CF160">
        <v>197.61</v>
      </c>
      <c r="CG160">
        <v>197.09299999999999</v>
      </c>
      <c r="CH160">
        <v>194.65899999999999</v>
      </c>
      <c r="CI160">
        <v>186.113</v>
      </c>
      <c r="CJ160">
        <v>180.27799999999999</v>
      </c>
      <c r="CK160">
        <v>174.43199999999999</v>
      </c>
      <c r="CL160">
        <v>166.25700000000001</v>
      </c>
      <c r="CM160">
        <v>166.322</v>
      </c>
      <c r="CN160">
        <v>157.73599999999999</v>
      </c>
      <c r="CO160">
        <v>164.119</v>
      </c>
      <c r="CP160">
        <v>200.51</v>
      </c>
      <c r="CQ160">
        <v>196.24199999999999</v>
      </c>
      <c r="CR160">
        <v>188.72399999999999</v>
      </c>
      <c r="CS160">
        <v>187.07300000000001</v>
      </c>
      <c r="CT160" s="27">
        <v>10014.218000000001</v>
      </c>
    </row>
    <row r="161" spans="1:98" ht="15" x14ac:dyDescent="0.25">
      <c r="A161" s="13">
        <v>45816</v>
      </c>
      <c r="B161">
        <v>185.16200000000001</v>
      </c>
      <c r="C161">
        <v>180.809</v>
      </c>
      <c r="D161">
        <v>172.84</v>
      </c>
      <c r="E161">
        <v>169.31800000000001</v>
      </c>
      <c r="F161">
        <v>169.399</v>
      </c>
      <c r="G161">
        <v>164.054</v>
      </c>
      <c r="H161">
        <v>151.751</v>
      </c>
      <c r="I161">
        <v>144.22499999999999</v>
      </c>
      <c r="J161">
        <v>141.37100000000001</v>
      </c>
      <c r="K161">
        <v>139.672</v>
      </c>
      <c r="L161">
        <v>141.03899999999999</v>
      </c>
      <c r="M161">
        <v>140.274</v>
      </c>
      <c r="N161">
        <v>140.17699999999999</v>
      </c>
      <c r="O161">
        <v>142.16499999999999</v>
      </c>
      <c r="P161">
        <v>149.34</v>
      </c>
      <c r="Q161">
        <v>119.789</v>
      </c>
      <c r="R161">
        <v>116.986</v>
      </c>
      <c r="S161">
        <v>115.57</v>
      </c>
      <c r="T161">
        <v>115.756</v>
      </c>
      <c r="U161">
        <v>116.498</v>
      </c>
      <c r="V161">
        <v>178.03299999999999</v>
      </c>
      <c r="W161">
        <v>108.774</v>
      </c>
      <c r="X161">
        <v>69.144999999999996</v>
      </c>
      <c r="Y161">
        <v>43.484999999999999</v>
      </c>
      <c r="Z161">
        <v>41.529000000000003</v>
      </c>
      <c r="AA161">
        <v>36.726999999999997</v>
      </c>
      <c r="AB161">
        <v>45.134</v>
      </c>
      <c r="AC161">
        <v>51.405000000000001</v>
      </c>
      <c r="AD161">
        <v>56.835000000000001</v>
      </c>
      <c r="AE161">
        <v>65.515000000000001</v>
      </c>
      <c r="AF161">
        <v>69.143000000000001</v>
      </c>
      <c r="AG161">
        <v>79.358999999999995</v>
      </c>
      <c r="AH161">
        <v>96.418000000000006</v>
      </c>
      <c r="AI161">
        <v>109.01300000000001</v>
      </c>
      <c r="AJ161">
        <v>111.658</v>
      </c>
      <c r="AK161">
        <v>106.62</v>
      </c>
      <c r="AL161">
        <v>116.785</v>
      </c>
      <c r="AM161">
        <v>125.17400000000001</v>
      </c>
      <c r="AN161">
        <v>152.63499999999999</v>
      </c>
      <c r="AO161">
        <v>160.55600000000001</v>
      </c>
      <c r="AP161">
        <v>164.68299999999999</v>
      </c>
      <c r="AQ161">
        <v>180.673</v>
      </c>
      <c r="AR161">
        <v>183.608</v>
      </c>
      <c r="AS161">
        <v>182.94399999999999</v>
      </c>
      <c r="AT161">
        <v>179.97200000000001</v>
      </c>
      <c r="AU161">
        <v>174.66900000000001</v>
      </c>
      <c r="AV161">
        <v>168.04400000000001</v>
      </c>
      <c r="AW161">
        <v>170.24799999999999</v>
      </c>
      <c r="AX161">
        <v>167.357</v>
      </c>
      <c r="AY161">
        <v>161.15600000000001</v>
      </c>
      <c r="AZ161">
        <v>157.864</v>
      </c>
      <c r="BA161">
        <v>153.48699999999999</v>
      </c>
      <c r="BB161">
        <v>145.71299999999999</v>
      </c>
      <c r="BC161">
        <v>130.83699999999999</v>
      </c>
      <c r="BD161">
        <v>108.896</v>
      </c>
      <c r="BE161">
        <v>99.426000000000002</v>
      </c>
      <c r="BF161">
        <v>105.998</v>
      </c>
      <c r="BG161">
        <v>110.286</v>
      </c>
      <c r="BH161">
        <v>110.556</v>
      </c>
      <c r="BI161">
        <v>105.68</v>
      </c>
      <c r="BJ161">
        <v>151.96899999999999</v>
      </c>
      <c r="BK161">
        <v>134.27099999999999</v>
      </c>
      <c r="BL161">
        <v>113.351</v>
      </c>
      <c r="BM161">
        <v>129.392</v>
      </c>
      <c r="BN161">
        <v>121.881</v>
      </c>
      <c r="BO161">
        <v>105.17400000000001</v>
      </c>
      <c r="BP161">
        <v>98.028000000000006</v>
      </c>
      <c r="BQ161">
        <v>88.798000000000002</v>
      </c>
      <c r="BR161">
        <v>69.497</v>
      </c>
      <c r="BS161">
        <v>65.709999999999994</v>
      </c>
      <c r="BT161">
        <v>68.566999999999993</v>
      </c>
      <c r="BU161">
        <v>68.37</v>
      </c>
      <c r="BV161">
        <v>70.111999999999995</v>
      </c>
      <c r="BW161">
        <v>75.165999999999997</v>
      </c>
      <c r="BX161">
        <v>77.783000000000001</v>
      </c>
      <c r="BY161">
        <v>80.113</v>
      </c>
      <c r="BZ161">
        <v>77.281999999999996</v>
      </c>
      <c r="CA161">
        <v>73.599999999999994</v>
      </c>
      <c r="CB161">
        <v>93.436999999999998</v>
      </c>
      <c r="CC161">
        <v>138.351</v>
      </c>
      <c r="CD161">
        <v>203.93700000000001</v>
      </c>
      <c r="CE161">
        <v>203.31399999999999</v>
      </c>
      <c r="CF161">
        <v>207.505</v>
      </c>
      <c r="CG161">
        <v>216.17400000000001</v>
      </c>
      <c r="CH161">
        <v>209.90600000000001</v>
      </c>
      <c r="CI161">
        <v>202.83</v>
      </c>
      <c r="CJ161">
        <v>202.23400000000001</v>
      </c>
      <c r="CK161">
        <v>199.524</v>
      </c>
      <c r="CL161">
        <v>188.15799999999999</v>
      </c>
      <c r="CM161">
        <v>188.887</v>
      </c>
      <c r="CN161">
        <v>194.12100000000001</v>
      </c>
      <c r="CO161">
        <v>179.215</v>
      </c>
      <c r="CP161">
        <v>189.59700000000001</v>
      </c>
      <c r="CQ161">
        <v>177.874</v>
      </c>
      <c r="CR161">
        <v>175.81299999999999</v>
      </c>
      <c r="CS161">
        <v>170.523</v>
      </c>
      <c r="CT161" s="27">
        <v>12712.698999999993</v>
      </c>
    </row>
    <row r="162" spans="1:98" ht="15" x14ac:dyDescent="0.25">
      <c r="A162" s="13">
        <v>45817</v>
      </c>
      <c r="B162">
        <v>153.202</v>
      </c>
      <c r="C162">
        <v>151.73699999999999</v>
      </c>
      <c r="D162">
        <v>149.934</v>
      </c>
      <c r="E162">
        <v>149.506</v>
      </c>
      <c r="F162">
        <v>144.577</v>
      </c>
      <c r="G162">
        <v>139.79</v>
      </c>
      <c r="H162">
        <v>135.26</v>
      </c>
      <c r="I162">
        <v>133.762</v>
      </c>
      <c r="J162">
        <v>132.78399999999999</v>
      </c>
      <c r="K162">
        <v>134.101</v>
      </c>
      <c r="L162">
        <v>136.72</v>
      </c>
      <c r="M162">
        <v>156.791</v>
      </c>
      <c r="N162">
        <v>157.95099999999999</v>
      </c>
      <c r="O162">
        <v>157.23500000000001</v>
      </c>
      <c r="P162">
        <v>156.54300000000001</v>
      </c>
      <c r="Q162">
        <v>157.947</v>
      </c>
      <c r="R162">
        <v>157.404</v>
      </c>
      <c r="S162">
        <v>156.62700000000001</v>
      </c>
      <c r="T162">
        <v>157.345</v>
      </c>
      <c r="U162">
        <v>154.85400000000001</v>
      </c>
      <c r="V162">
        <v>192.87700000000001</v>
      </c>
      <c r="W162">
        <v>143.756</v>
      </c>
      <c r="X162">
        <v>105.81</v>
      </c>
      <c r="Y162">
        <v>86.793000000000006</v>
      </c>
      <c r="Z162">
        <v>84.084999999999994</v>
      </c>
      <c r="AA162">
        <v>79.022000000000006</v>
      </c>
      <c r="AB162">
        <v>69.429000000000002</v>
      </c>
      <c r="AC162">
        <v>71.421000000000006</v>
      </c>
      <c r="AD162">
        <v>75.301000000000002</v>
      </c>
      <c r="AE162">
        <v>83.391999999999996</v>
      </c>
      <c r="AF162">
        <v>85.113</v>
      </c>
      <c r="AG162">
        <v>81.757000000000005</v>
      </c>
      <c r="AH162">
        <v>90.623999999999995</v>
      </c>
      <c r="AI162">
        <v>100.566</v>
      </c>
      <c r="AJ162">
        <v>116.92</v>
      </c>
      <c r="AK162">
        <v>120.2</v>
      </c>
      <c r="AL162">
        <v>123.476</v>
      </c>
      <c r="AM162">
        <v>122.27200000000001</v>
      </c>
      <c r="AN162">
        <v>127.76900000000001</v>
      </c>
      <c r="AO162">
        <v>127.119</v>
      </c>
      <c r="AP162">
        <v>134.41499999999999</v>
      </c>
      <c r="AQ162">
        <v>149.601</v>
      </c>
      <c r="AR162">
        <v>165.15299999999999</v>
      </c>
      <c r="AS162">
        <v>174.09100000000001</v>
      </c>
      <c r="AT162">
        <v>180.96899999999999</v>
      </c>
      <c r="AU162">
        <v>161.721</v>
      </c>
      <c r="AV162">
        <v>159.12</v>
      </c>
      <c r="AW162">
        <v>161.33199999999999</v>
      </c>
      <c r="AX162">
        <v>167.75399999999999</v>
      </c>
      <c r="AY162">
        <v>162.828</v>
      </c>
      <c r="AZ162">
        <v>149.452</v>
      </c>
      <c r="BA162">
        <v>121.334</v>
      </c>
      <c r="BB162">
        <v>112.96</v>
      </c>
      <c r="BC162">
        <v>109.578</v>
      </c>
      <c r="BD162">
        <v>117.151</v>
      </c>
      <c r="BE162">
        <v>113.637</v>
      </c>
      <c r="BF162">
        <v>110.73</v>
      </c>
      <c r="BG162">
        <v>107.158</v>
      </c>
      <c r="BH162">
        <v>103.15600000000001</v>
      </c>
      <c r="BI162">
        <v>104.22199999999999</v>
      </c>
      <c r="BJ162">
        <v>154.12200000000001</v>
      </c>
      <c r="BK162">
        <v>150.49</v>
      </c>
      <c r="BL162">
        <v>118.324</v>
      </c>
      <c r="BM162">
        <v>99.667000000000002</v>
      </c>
      <c r="BN162">
        <v>96.98</v>
      </c>
      <c r="BO162">
        <v>95.525999999999996</v>
      </c>
      <c r="BP162">
        <v>91.144000000000005</v>
      </c>
      <c r="BQ162">
        <v>73.911000000000001</v>
      </c>
      <c r="BR162">
        <v>70.932000000000002</v>
      </c>
      <c r="BS162">
        <v>71.281000000000006</v>
      </c>
      <c r="BT162">
        <v>66.412999999999997</v>
      </c>
      <c r="BU162">
        <v>68.658000000000001</v>
      </c>
      <c r="BV162">
        <v>72.405000000000001</v>
      </c>
      <c r="BW162">
        <v>73.841999999999999</v>
      </c>
      <c r="BX162">
        <v>75.233000000000004</v>
      </c>
      <c r="BY162">
        <v>80.298000000000002</v>
      </c>
      <c r="BZ162">
        <v>86.503</v>
      </c>
      <c r="CA162">
        <v>88.828999999999994</v>
      </c>
      <c r="CB162">
        <v>107.979</v>
      </c>
      <c r="CC162">
        <v>152.46799999999999</v>
      </c>
      <c r="CD162">
        <v>217.167</v>
      </c>
      <c r="CE162">
        <v>197.226</v>
      </c>
      <c r="CF162">
        <v>203.398</v>
      </c>
      <c r="CG162">
        <v>214.62700000000001</v>
      </c>
      <c r="CH162">
        <v>212.739</v>
      </c>
      <c r="CI162">
        <v>208.86500000000001</v>
      </c>
      <c r="CJ162">
        <v>211.333</v>
      </c>
      <c r="CK162">
        <v>207.43700000000001</v>
      </c>
      <c r="CL162">
        <v>210.22399999999999</v>
      </c>
      <c r="CM162">
        <v>215.77099999999999</v>
      </c>
      <c r="CN162">
        <v>207.60599999999999</v>
      </c>
      <c r="CO162">
        <v>209.441</v>
      </c>
      <c r="CP162">
        <v>205.43100000000001</v>
      </c>
      <c r="CQ162">
        <v>197.786</v>
      </c>
      <c r="CR162">
        <v>185.666</v>
      </c>
      <c r="CS162">
        <v>186.161</v>
      </c>
      <c r="CT162" s="27">
        <v>13014.017000000002</v>
      </c>
    </row>
    <row r="163" spans="1:98" ht="15" x14ac:dyDescent="0.25">
      <c r="A163" s="13">
        <v>45818</v>
      </c>
      <c r="B163">
        <v>163.428</v>
      </c>
      <c r="C163">
        <v>154.76900000000001</v>
      </c>
      <c r="D163">
        <v>155.393</v>
      </c>
      <c r="E163">
        <v>154.828</v>
      </c>
      <c r="F163">
        <v>153.483</v>
      </c>
      <c r="G163">
        <v>147.239</v>
      </c>
      <c r="H163">
        <v>127.361</v>
      </c>
      <c r="I163">
        <v>125.152</v>
      </c>
      <c r="J163">
        <v>125.102</v>
      </c>
      <c r="K163">
        <v>126.2</v>
      </c>
      <c r="L163">
        <v>124.999</v>
      </c>
      <c r="M163">
        <v>124.102</v>
      </c>
      <c r="N163">
        <v>126.092</v>
      </c>
      <c r="O163">
        <v>126.151</v>
      </c>
      <c r="P163">
        <v>137.00700000000001</v>
      </c>
      <c r="Q163">
        <v>137.745</v>
      </c>
      <c r="R163">
        <v>137.21100000000001</v>
      </c>
      <c r="S163">
        <v>136.81100000000001</v>
      </c>
      <c r="T163">
        <v>160.655</v>
      </c>
      <c r="U163">
        <v>161.101</v>
      </c>
      <c r="V163">
        <v>197.45</v>
      </c>
      <c r="W163">
        <v>152.09</v>
      </c>
      <c r="X163">
        <v>109.006</v>
      </c>
      <c r="Y163">
        <v>85.753</v>
      </c>
      <c r="Z163">
        <v>90.971000000000004</v>
      </c>
      <c r="AA163">
        <v>112.86199999999999</v>
      </c>
      <c r="AB163">
        <v>112.273</v>
      </c>
      <c r="AC163">
        <v>111.078</v>
      </c>
      <c r="AD163">
        <v>118.098</v>
      </c>
      <c r="AE163">
        <v>120.474</v>
      </c>
      <c r="AF163">
        <v>112.839</v>
      </c>
      <c r="AG163">
        <v>123.92400000000001</v>
      </c>
      <c r="AH163">
        <v>138.965</v>
      </c>
      <c r="AI163">
        <v>144.14400000000001</v>
      </c>
      <c r="AJ163">
        <v>147.06700000000001</v>
      </c>
      <c r="AK163">
        <v>140.85599999999999</v>
      </c>
      <c r="AL163">
        <v>139.209</v>
      </c>
      <c r="AM163">
        <v>143.255</v>
      </c>
      <c r="AN163">
        <v>153.78299999999999</v>
      </c>
      <c r="AO163">
        <v>156.60499999999999</v>
      </c>
      <c r="AP163">
        <v>154.62</v>
      </c>
      <c r="AQ163">
        <v>173.45400000000001</v>
      </c>
      <c r="AR163">
        <v>171.93600000000001</v>
      </c>
      <c r="AS163">
        <v>176.845</v>
      </c>
      <c r="AT163">
        <v>169.27600000000001</v>
      </c>
      <c r="AU163">
        <v>155.125</v>
      </c>
      <c r="AV163">
        <v>151.351</v>
      </c>
      <c r="AW163">
        <v>150.69200000000001</v>
      </c>
      <c r="AX163">
        <v>153.18199999999999</v>
      </c>
      <c r="AY163">
        <v>149.01400000000001</v>
      </c>
      <c r="AZ163">
        <v>145.69200000000001</v>
      </c>
      <c r="BA163">
        <v>135.102</v>
      </c>
      <c r="BB163">
        <v>126.69</v>
      </c>
      <c r="BC163">
        <v>119.36199999999999</v>
      </c>
      <c r="BD163">
        <v>103.672</v>
      </c>
      <c r="BE163">
        <v>95.061999999999998</v>
      </c>
      <c r="BF163">
        <v>90.543000000000006</v>
      </c>
      <c r="BG163">
        <v>93.733999999999995</v>
      </c>
      <c r="BH163">
        <v>96.356999999999999</v>
      </c>
      <c r="BI163">
        <v>96.376000000000005</v>
      </c>
      <c r="BJ163">
        <v>157.626</v>
      </c>
      <c r="BK163">
        <v>155.18</v>
      </c>
      <c r="BL163">
        <v>145.92099999999999</v>
      </c>
      <c r="BM163">
        <v>133.36199999999999</v>
      </c>
      <c r="BN163">
        <v>110.726</v>
      </c>
      <c r="BO163">
        <v>98.385999999999996</v>
      </c>
      <c r="BP163">
        <v>92.968999999999994</v>
      </c>
      <c r="BQ163">
        <v>88.838999999999999</v>
      </c>
      <c r="BR163">
        <v>72.126000000000005</v>
      </c>
      <c r="BS163">
        <v>73.632000000000005</v>
      </c>
      <c r="BT163">
        <v>71.736000000000004</v>
      </c>
      <c r="BU163">
        <v>68.33</v>
      </c>
      <c r="BV163">
        <v>67.477000000000004</v>
      </c>
      <c r="BW163">
        <v>70.244</v>
      </c>
      <c r="BX163">
        <v>76.525999999999996</v>
      </c>
      <c r="BY163">
        <v>78.471000000000004</v>
      </c>
      <c r="BZ163">
        <v>79.293000000000006</v>
      </c>
      <c r="CA163">
        <v>79.917000000000002</v>
      </c>
      <c r="CB163">
        <v>100.65600000000001</v>
      </c>
      <c r="CC163">
        <v>141.33799999999999</v>
      </c>
      <c r="CD163">
        <v>200.291</v>
      </c>
      <c r="CE163">
        <v>208.38</v>
      </c>
      <c r="CF163">
        <v>217.672</v>
      </c>
      <c r="CG163">
        <v>207.399</v>
      </c>
      <c r="CH163">
        <v>202.88200000000001</v>
      </c>
      <c r="CI163">
        <v>201.87899999999999</v>
      </c>
      <c r="CJ163">
        <v>200.26400000000001</v>
      </c>
      <c r="CK163">
        <v>198.39099999999999</v>
      </c>
      <c r="CL163">
        <v>194.15899999999999</v>
      </c>
      <c r="CM163">
        <v>189.35300000000001</v>
      </c>
      <c r="CN163">
        <v>186.90700000000001</v>
      </c>
      <c r="CO163">
        <v>186.13</v>
      </c>
      <c r="CP163">
        <v>189.80600000000001</v>
      </c>
      <c r="CQ163">
        <v>188.066</v>
      </c>
      <c r="CR163">
        <v>187.667</v>
      </c>
      <c r="CS163">
        <v>185.38300000000001</v>
      </c>
      <c r="CT163" s="27">
        <v>13230.999999999996</v>
      </c>
    </row>
    <row r="164" spans="1:98" ht="15" x14ac:dyDescent="0.25">
      <c r="A164" s="13">
        <v>45819</v>
      </c>
      <c r="B164">
        <v>167.81200000000001</v>
      </c>
      <c r="C164">
        <v>159.44499999999999</v>
      </c>
      <c r="D164">
        <v>152.97</v>
      </c>
      <c r="E164">
        <v>159.94300000000001</v>
      </c>
      <c r="F164">
        <v>161.15299999999999</v>
      </c>
      <c r="G164">
        <v>157.221</v>
      </c>
      <c r="H164">
        <v>156.839</v>
      </c>
      <c r="I164">
        <v>132.70599999999999</v>
      </c>
      <c r="J164">
        <v>120.907</v>
      </c>
      <c r="K164">
        <v>119.807</v>
      </c>
      <c r="L164">
        <v>120.66800000000001</v>
      </c>
      <c r="M164">
        <v>120.807</v>
      </c>
      <c r="N164">
        <v>119.82299999999999</v>
      </c>
      <c r="O164">
        <v>121.825</v>
      </c>
      <c r="P164">
        <v>134.21799999999999</v>
      </c>
      <c r="Q164">
        <v>133.83099999999999</v>
      </c>
      <c r="R164">
        <v>134.62</v>
      </c>
      <c r="S164">
        <v>135.56200000000001</v>
      </c>
      <c r="T164">
        <v>145.10599999999999</v>
      </c>
      <c r="U164">
        <v>158.59100000000001</v>
      </c>
      <c r="V164">
        <v>190.33799999999999</v>
      </c>
      <c r="W164">
        <v>142.87700000000001</v>
      </c>
      <c r="X164">
        <v>93.756</v>
      </c>
      <c r="Y164">
        <v>74.388999999999996</v>
      </c>
      <c r="Z164">
        <v>83.522999999999996</v>
      </c>
      <c r="AA164">
        <v>105.001</v>
      </c>
      <c r="AB164">
        <v>107.514</v>
      </c>
      <c r="AC164">
        <v>108.449</v>
      </c>
      <c r="AD164">
        <v>112.003</v>
      </c>
      <c r="AE164">
        <v>110.083</v>
      </c>
      <c r="AF164">
        <v>111.873</v>
      </c>
      <c r="AG164">
        <v>125.902</v>
      </c>
      <c r="AH164">
        <v>146.554</v>
      </c>
      <c r="AI164">
        <v>148.14599999999999</v>
      </c>
      <c r="AJ164">
        <v>151.19900000000001</v>
      </c>
      <c r="AK164">
        <v>157.434</v>
      </c>
      <c r="AL164">
        <v>156.65</v>
      </c>
      <c r="AM164">
        <v>153.93</v>
      </c>
      <c r="AN164">
        <v>164.45699999999999</v>
      </c>
      <c r="AO164">
        <v>160.31100000000001</v>
      </c>
      <c r="AP164">
        <v>163.523</v>
      </c>
      <c r="AQ164">
        <v>177.89500000000001</v>
      </c>
      <c r="AR164">
        <v>182.148</v>
      </c>
      <c r="AS164">
        <v>179.24700000000001</v>
      </c>
      <c r="AT164">
        <v>182.072</v>
      </c>
      <c r="AU164">
        <v>172.59200000000001</v>
      </c>
      <c r="AV164">
        <v>155.79</v>
      </c>
      <c r="AW164">
        <v>140.56100000000001</v>
      </c>
      <c r="AX164">
        <v>139.91300000000001</v>
      </c>
      <c r="AY164">
        <v>137.03100000000001</v>
      </c>
      <c r="AZ164">
        <v>138.51400000000001</v>
      </c>
      <c r="BA164">
        <v>133.44900000000001</v>
      </c>
      <c r="BB164">
        <v>123.21</v>
      </c>
      <c r="BC164">
        <v>117.842</v>
      </c>
      <c r="BD164">
        <v>103.648</v>
      </c>
      <c r="BE164">
        <v>97.063000000000002</v>
      </c>
      <c r="BF164">
        <v>95.117000000000004</v>
      </c>
      <c r="BG164">
        <v>94.658000000000001</v>
      </c>
      <c r="BH164">
        <v>88.733999999999995</v>
      </c>
      <c r="BI164">
        <v>88.471000000000004</v>
      </c>
      <c r="BJ164">
        <v>155.197</v>
      </c>
      <c r="BK164">
        <v>151.22399999999999</v>
      </c>
      <c r="BL164">
        <v>156.41900000000001</v>
      </c>
      <c r="BM164">
        <v>151.59</v>
      </c>
      <c r="BN164">
        <v>124.194</v>
      </c>
      <c r="BO164">
        <v>112.953</v>
      </c>
      <c r="BP164">
        <v>107.917</v>
      </c>
      <c r="BQ164">
        <v>101.29</v>
      </c>
      <c r="BR164">
        <v>82.131</v>
      </c>
      <c r="BS164">
        <v>82.143000000000001</v>
      </c>
      <c r="BT164">
        <v>74.042000000000002</v>
      </c>
      <c r="BU164">
        <v>75.763999999999996</v>
      </c>
      <c r="BV164">
        <v>81.81</v>
      </c>
      <c r="BW164">
        <v>82.727999999999994</v>
      </c>
      <c r="BX164">
        <v>83.311000000000007</v>
      </c>
      <c r="BY164">
        <v>88.855000000000004</v>
      </c>
      <c r="BZ164">
        <v>81.897000000000006</v>
      </c>
      <c r="CA164">
        <v>84.272999999999996</v>
      </c>
      <c r="CB164">
        <v>108.039</v>
      </c>
      <c r="CC164">
        <v>146.744</v>
      </c>
      <c r="CD164">
        <v>201.738</v>
      </c>
      <c r="CE164">
        <v>203.357</v>
      </c>
      <c r="CF164">
        <v>187.68600000000001</v>
      </c>
      <c r="CG164">
        <v>194.232</v>
      </c>
      <c r="CH164">
        <v>206.05099999999999</v>
      </c>
      <c r="CI164">
        <v>206.959</v>
      </c>
      <c r="CJ164">
        <v>204.46600000000001</v>
      </c>
      <c r="CK164">
        <v>200.24700000000001</v>
      </c>
      <c r="CL164">
        <v>197.017</v>
      </c>
      <c r="CM164">
        <v>197.29400000000001</v>
      </c>
      <c r="CN164">
        <v>194.80199999999999</v>
      </c>
      <c r="CO164">
        <v>184.99</v>
      </c>
      <c r="CP164">
        <v>203.24700000000001</v>
      </c>
      <c r="CQ164">
        <v>195.316</v>
      </c>
      <c r="CR164">
        <v>192.107</v>
      </c>
      <c r="CS164">
        <v>192.30699999999999</v>
      </c>
      <c r="CT164" s="27">
        <v>13424.057999999997</v>
      </c>
    </row>
    <row r="165" spans="1:98" ht="15" x14ac:dyDescent="0.25">
      <c r="A165" s="13">
        <v>45820</v>
      </c>
      <c r="B165">
        <v>181.828</v>
      </c>
      <c r="C165">
        <v>155.65600000000001</v>
      </c>
      <c r="D165">
        <v>153.209</v>
      </c>
      <c r="E165">
        <v>152.93</v>
      </c>
      <c r="F165">
        <v>150.31</v>
      </c>
      <c r="G165">
        <v>145.23599999999999</v>
      </c>
      <c r="H165">
        <v>135.71799999999999</v>
      </c>
      <c r="I165">
        <v>126.88800000000001</v>
      </c>
      <c r="J165">
        <v>125.437</v>
      </c>
      <c r="K165">
        <v>124.752</v>
      </c>
      <c r="L165">
        <v>124.155</v>
      </c>
      <c r="M165">
        <v>124.807</v>
      </c>
      <c r="N165">
        <v>124.26</v>
      </c>
      <c r="O165">
        <v>125.175</v>
      </c>
      <c r="P165">
        <v>138.23099999999999</v>
      </c>
      <c r="Q165">
        <v>136.87200000000001</v>
      </c>
      <c r="R165">
        <v>135.94399999999999</v>
      </c>
      <c r="S165">
        <v>126.577</v>
      </c>
      <c r="T165">
        <v>120.85</v>
      </c>
      <c r="U165">
        <v>121.07299999999999</v>
      </c>
      <c r="V165">
        <v>182.49799999999999</v>
      </c>
      <c r="W165">
        <v>131.88200000000001</v>
      </c>
      <c r="X165">
        <v>88.944000000000003</v>
      </c>
      <c r="Y165">
        <v>70.724000000000004</v>
      </c>
      <c r="Z165">
        <v>71.507000000000005</v>
      </c>
      <c r="AA165">
        <v>68.744</v>
      </c>
      <c r="AB165">
        <v>71.802000000000007</v>
      </c>
      <c r="AC165">
        <v>77.328000000000003</v>
      </c>
      <c r="AD165">
        <v>78.215000000000003</v>
      </c>
      <c r="AE165">
        <v>85.33</v>
      </c>
      <c r="AF165">
        <v>94.134</v>
      </c>
      <c r="AG165">
        <v>100.649</v>
      </c>
      <c r="AH165">
        <v>99.82</v>
      </c>
      <c r="AI165">
        <v>117.51900000000001</v>
      </c>
      <c r="AJ165">
        <v>123.027</v>
      </c>
      <c r="AK165">
        <v>129.56299999999999</v>
      </c>
      <c r="AL165">
        <v>128.49100000000001</v>
      </c>
      <c r="AM165">
        <v>138.226</v>
      </c>
      <c r="AN165">
        <v>145.99799999999999</v>
      </c>
      <c r="AO165">
        <v>143.89500000000001</v>
      </c>
      <c r="AP165">
        <v>163.244</v>
      </c>
      <c r="AQ165">
        <v>163.29300000000001</v>
      </c>
      <c r="AR165">
        <v>167.61799999999999</v>
      </c>
      <c r="AS165">
        <v>166.82300000000001</v>
      </c>
      <c r="AT165">
        <v>156.13399999999999</v>
      </c>
      <c r="AU165">
        <v>157.46700000000001</v>
      </c>
      <c r="AV165">
        <v>161.07900000000001</v>
      </c>
      <c r="AW165">
        <v>160.36000000000001</v>
      </c>
      <c r="AX165">
        <v>162.90199999999999</v>
      </c>
      <c r="AY165">
        <v>148.84700000000001</v>
      </c>
      <c r="AZ165">
        <v>141.26</v>
      </c>
      <c r="BA165">
        <v>130.386</v>
      </c>
      <c r="BB165">
        <v>123.515</v>
      </c>
      <c r="BC165">
        <v>122.01900000000001</v>
      </c>
      <c r="BD165">
        <v>119.298</v>
      </c>
      <c r="BE165">
        <v>116.791</v>
      </c>
      <c r="BF165">
        <v>120.404</v>
      </c>
      <c r="BG165">
        <v>115.54900000000001</v>
      </c>
      <c r="BH165">
        <v>114.291</v>
      </c>
      <c r="BI165">
        <v>116.18899999999999</v>
      </c>
      <c r="BJ165">
        <v>174.59700000000001</v>
      </c>
      <c r="BK165">
        <v>166.85</v>
      </c>
      <c r="BL165">
        <v>146.29599999999999</v>
      </c>
      <c r="BM165">
        <v>138.24799999999999</v>
      </c>
      <c r="BN165">
        <v>136.304</v>
      </c>
      <c r="BO165">
        <v>122.651</v>
      </c>
      <c r="BP165">
        <v>142.85900000000001</v>
      </c>
      <c r="BQ165">
        <v>138.69999999999999</v>
      </c>
      <c r="BR165">
        <v>118.533</v>
      </c>
      <c r="BS165">
        <v>109.81100000000001</v>
      </c>
      <c r="BT165">
        <v>111.684</v>
      </c>
      <c r="BU165">
        <v>113.467</v>
      </c>
      <c r="BV165">
        <v>116.15300000000001</v>
      </c>
      <c r="BW165">
        <v>124.982</v>
      </c>
      <c r="BX165">
        <v>129.13999999999999</v>
      </c>
      <c r="BY165">
        <v>123.325</v>
      </c>
      <c r="BZ165">
        <v>116.91500000000001</v>
      </c>
      <c r="CA165">
        <v>110.396</v>
      </c>
      <c r="CB165">
        <v>115.274</v>
      </c>
      <c r="CC165">
        <v>156.684</v>
      </c>
      <c r="CD165">
        <v>221.71299999999999</v>
      </c>
      <c r="CE165">
        <v>220.64699999999999</v>
      </c>
      <c r="CF165">
        <v>218.36</v>
      </c>
      <c r="CG165">
        <v>228.01499999999999</v>
      </c>
      <c r="CH165">
        <v>227.46</v>
      </c>
      <c r="CI165">
        <v>225.19499999999999</v>
      </c>
      <c r="CJ165">
        <v>215.71899999999999</v>
      </c>
      <c r="CK165">
        <v>212.465</v>
      </c>
      <c r="CL165">
        <v>204.054</v>
      </c>
      <c r="CM165">
        <v>200.57400000000001</v>
      </c>
      <c r="CN165">
        <v>198.75700000000001</v>
      </c>
      <c r="CO165">
        <v>196.68899999999999</v>
      </c>
      <c r="CP165">
        <v>210.875</v>
      </c>
      <c r="CQ165">
        <v>185.27</v>
      </c>
      <c r="CR165">
        <v>181.40100000000001</v>
      </c>
      <c r="CS165">
        <v>179.18</v>
      </c>
      <c r="CT165" s="27">
        <v>13644.916000000001</v>
      </c>
    </row>
    <row r="166" spans="1:98" ht="15" x14ac:dyDescent="0.25">
      <c r="A166" s="13">
        <v>45821</v>
      </c>
      <c r="B166">
        <v>155.85499999999999</v>
      </c>
      <c r="C166">
        <v>150.67099999999999</v>
      </c>
      <c r="D166">
        <v>151.01300000000001</v>
      </c>
      <c r="E166">
        <v>149.828</v>
      </c>
      <c r="F166">
        <v>148.429</v>
      </c>
      <c r="G166">
        <v>141.10499999999999</v>
      </c>
      <c r="H166">
        <v>131.172</v>
      </c>
      <c r="I166">
        <v>132.99700000000001</v>
      </c>
      <c r="J166">
        <v>132.75800000000001</v>
      </c>
      <c r="K166">
        <v>123.345</v>
      </c>
      <c r="L166">
        <v>123.273</v>
      </c>
      <c r="M166">
        <v>123.8</v>
      </c>
      <c r="N166">
        <v>126.762</v>
      </c>
      <c r="O166">
        <v>128.744</v>
      </c>
      <c r="P166">
        <v>141.71100000000001</v>
      </c>
      <c r="Q166">
        <v>142.20500000000001</v>
      </c>
      <c r="R166">
        <v>141.46299999999999</v>
      </c>
      <c r="S166">
        <v>158.078</v>
      </c>
      <c r="T166">
        <v>163.08799999999999</v>
      </c>
      <c r="U166">
        <v>162.27099999999999</v>
      </c>
      <c r="V166">
        <v>201.32300000000001</v>
      </c>
      <c r="W166">
        <v>152.458</v>
      </c>
      <c r="X166">
        <v>101.501</v>
      </c>
      <c r="Y166">
        <v>88.399000000000001</v>
      </c>
      <c r="Z166">
        <v>80.385000000000005</v>
      </c>
      <c r="AA166">
        <v>72.004000000000005</v>
      </c>
      <c r="AB166">
        <v>70.302999999999997</v>
      </c>
      <c r="AC166">
        <v>60.252000000000002</v>
      </c>
      <c r="AD166">
        <v>64.563999999999993</v>
      </c>
      <c r="AE166">
        <v>55.148000000000003</v>
      </c>
      <c r="AF166">
        <v>43.500999999999998</v>
      </c>
      <c r="AG166">
        <v>36.292999999999999</v>
      </c>
      <c r="AH166">
        <v>37.127000000000002</v>
      </c>
      <c r="AI166">
        <v>37.387999999999998</v>
      </c>
      <c r="AJ166">
        <v>38.862000000000002</v>
      </c>
      <c r="AK166">
        <v>39.156999999999996</v>
      </c>
      <c r="AL166">
        <v>42.298999999999999</v>
      </c>
      <c r="AM166">
        <v>45.012</v>
      </c>
      <c r="AN166">
        <v>50.957000000000001</v>
      </c>
      <c r="AO166">
        <v>45.085999999999999</v>
      </c>
      <c r="AP166">
        <v>46.628</v>
      </c>
      <c r="AQ166">
        <v>46.604999999999997</v>
      </c>
      <c r="AR166">
        <v>47.472000000000001</v>
      </c>
      <c r="AS166">
        <v>103.86499999999999</v>
      </c>
      <c r="AT166">
        <v>119.41500000000001</v>
      </c>
      <c r="AU166">
        <v>111.36499999999999</v>
      </c>
      <c r="AV166">
        <v>114.17100000000001</v>
      </c>
      <c r="AW166">
        <v>112.261</v>
      </c>
      <c r="AX166">
        <v>102.789</v>
      </c>
      <c r="AY166">
        <v>90.429000000000002</v>
      </c>
      <c r="AZ166">
        <v>88.805000000000007</v>
      </c>
      <c r="BA166">
        <v>88.308000000000007</v>
      </c>
      <c r="BB166">
        <v>62.012999999999998</v>
      </c>
      <c r="BC166">
        <v>53.378999999999998</v>
      </c>
      <c r="BD166">
        <v>54.256999999999998</v>
      </c>
      <c r="BE166">
        <v>55.594000000000001</v>
      </c>
      <c r="BF166">
        <v>54.689</v>
      </c>
      <c r="BG166">
        <v>54.99</v>
      </c>
      <c r="BH166">
        <v>66.400999999999996</v>
      </c>
      <c r="BI166">
        <v>73.174000000000007</v>
      </c>
      <c r="BJ166">
        <v>123.31100000000001</v>
      </c>
      <c r="BK166">
        <v>120.82</v>
      </c>
      <c r="BL166">
        <v>119.947</v>
      </c>
      <c r="BM166">
        <v>107.498</v>
      </c>
      <c r="BN166">
        <v>86.394999999999996</v>
      </c>
      <c r="BO166">
        <v>84.903000000000006</v>
      </c>
      <c r="BP166">
        <v>65.02</v>
      </c>
      <c r="BQ166">
        <v>56.179000000000002</v>
      </c>
      <c r="BR166">
        <v>60.628999999999998</v>
      </c>
      <c r="BS166">
        <v>66.075999999999993</v>
      </c>
      <c r="BT166">
        <v>72.912000000000006</v>
      </c>
      <c r="BU166">
        <v>71.917000000000002</v>
      </c>
      <c r="BV166">
        <v>76.671999999999997</v>
      </c>
      <c r="BW166">
        <v>98.018000000000001</v>
      </c>
      <c r="BX166">
        <v>98.88</v>
      </c>
      <c r="BY166">
        <v>100.857</v>
      </c>
      <c r="BZ166">
        <v>102.197</v>
      </c>
      <c r="CA166">
        <v>108.68600000000001</v>
      </c>
      <c r="CB166">
        <v>111.35899999999999</v>
      </c>
      <c r="CC166">
        <v>150.041</v>
      </c>
      <c r="CD166">
        <v>214.41499999999999</v>
      </c>
      <c r="CE166">
        <v>219.22900000000001</v>
      </c>
      <c r="CF166">
        <v>213.113</v>
      </c>
      <c r="CG166">
        <v>216.32499999999999</v>
      </c>
      <c r="CH166">
        <v>216.321</v>
      </c>
      <c r="CI166">
        <v>208.33199999999999</v>
      </c>
      <c r="CJ166">
        <v>205.93299999999999</v>
      </c>
      <c r="CK166">
        <v>204.92400000000001</v>
      </c>
      <c r="CL166">
        <v>185.547</v>
      </c>
      <c r="CM166">
        <v>178.52199999999999</v>
      </c>
      <c r="CN166">
        <v>178.49</v>
      </c>
      <c r="CO166">
        <v>175.28899999999999</v>
      </c>
      <c r="CP166">
        <v>212.41300000000001</v>
      </c>
      <c r="CQ166">
        <v>204.31800000000001</v>
      </c>
      <c r="CR166">
        <v>186.83799999999999</v>
      </c>
      <c r="CS166">
        <v>180.14500000000001</v>
      </c>
      <c r="CT166" s="27">
        <v>10819.668000000003</v>
      </c>
    </row>
    <row r="167" spans="1:98" ht="15" x14ac:dyDescent="0.25">
      <c r="A167" s="13">
        <v>45822</v>
      </c>
      <c r="B167">
        <v>179.37200000000001</v>
      </c>
      <c r="C167">
        <v>157.28100000000001</v>
      </c>
      <c r="D167">
        <v>147.79</v>
      </c>
      <c r="E167">
        <v>139.43700000000001</v>
      </c>
      <c r="F167">
        <v>138.71100000000001</v>
      </c>
      <c r="G167">
        <v>136.934</v>
      </c>
      <c r="H167">
        <v>138.28200000000001</v>
      </c>
      <c r="I167">
        <v>136.345</v>
      </c>
      <c r="J167">
        <v>135.316</v>
      </c>
      <c r="K167">
        <v>135.11099999999999</v>
      </c>
      <c r="L167">
        <v>135.434</v>
      </c>
      <c r="M167">
        <v>134.691</v>
      </c>
      <c r="N167">
        <v>133.749</v>
      </c>
      <c r="O167">
        <v>135.88999999999999</v>
      </c>
      <c r="P167">
        <v>145.01499999999999</v>
      </c>
      <c r="Q167">
        <v>145.22499999999999</v>
      </c>
      <c r="R167">
        <v>144.61000000000001</v>
      </c>
      <c r="S167">
        <v>144.69200000000001</v>
      </c>
      <c r="T167">
        <v>145.529</v>
      </c>
      <c r="U167">
        <v>167.83699999999999</v>
      </c>
      <c r="V167">
        <v>206.83500000000001</v>
      </c>
      <c r="W167">
        <v>161.98099999999999</v>
      </c>
      <c r="X167">
        <v>119.505</v>
      </c>
      <c r="Y167">
        <v>95.34</v>
      </c>
      <c r="Z167">
        <v>78.393000000000001</v>
      </c>
      <c r="AA167">
        <v>77.55</v>
      </c>
      <c r="AB167">
        <v>69.933000000000007</v>
      </c>
      <c r="AC167">
        <v>67.174999999999997</v>
      </c>
      <c r="AD167">
        <v>72.325999999999993</v>
      </c>
      <c r="AE167">
        <v>82.567999999999998</v>
      </c>
      <c r="AF167">
        <v>83.384</v>
      </c>
      <c r="AG167">
        <v>81.965000000000003</v>
      </c>
      <c r="AH167">
        <v>71.813000000000002</v>
      </c>
      <c r="AI167">
        <v>72.254999999999995</v>
      </c>
      <c r="AJ167">
        <v>58.895000000000003</v>
      </c>
      <c r="AK167">
        <v>49.609000000000002</v>
      </c>
      <c r="AL167">
        <v>50.578000000000003</v>
      </c>
      <c r="AM167">
        <v>53.652000000000001</v>
      </c>
      <c r="AN167">
        <v>67.100999999999999</v>
      </c>
      <c r="AO167">
        <v>67.328000000000003</v>
      </c>
      <c r="AP167">
        <v>65.936999999999998</v>
      </c>
      <c r="AQ167">
        <v>56.347999999999999</v>
      </c>
      <c r="AR167">
        <v>56.253</v>
      </c>
      <c r="AS167">
        <v>59.444000000000003</v>
      </c>
      <c r="AT167">
        <v>73.031999999999996</v>
      </c>
      <c r="AU167">
        <v>92.745999999999995</v>
      </c>
      <c r="AV167">
        <v>92.126999999999995</v>
      </c>
      <c r="AW167">
        <v>90.881</v>
      </c>
      <c r="AX167">
        <v>90.465000000000003</v>
      </c>
      <c r="AY167">
        <v>91.501000000000005</v>
      </c>
      <c r="AZ167">
        <v>91.224999999999994</v>
      </c>
      <c r="BA167">
        <v>88.254000000000005</v>
      </c>
      <c r="BB167">
        <v>91.44</v>
      </c>
      <c r="BC167">
        <v>91.194000000000003</v>
      </c>
      <c r="BD167">
        <v>72.608999999999995</v>
      </c>
      <c r="BE167">
        <v>66.930000000000007</v>
      </c>
      <c r="BF167">
        <v>66.028999999999996</v>
      </c>
      <c r="BG167">
        <v>65.441999999999993</v>
      </c>
      <c r="BH167">
        <v>64.593000000000004</v>
      </c>
      <c r="BI167">
        <v>65.304000000000002</v>
      </c>
      <c r="BJ167">
        <v>116.419</v>
      </c>
      <c r="BK167">
        <v>105.449</v>
      </c>
      <c r="BL167">
        <v>103.26900000000001</v>
      </c>
      <c r="BM167">
        <v>101.66200000000001</v>
      </c>
      <c r="BN167">
        <v>87.334000000000003</v>
      </c>
      <c r="BO167">
        <v>72.661000000000001</v>
      </c>
      <c r="BP167">
        <v>67.617000000000004</v>
      </c>
      <c r="BQ167">
        <v>70.287999999999997</v>
      </c>
      <c r="BR167">
        <v>77.108999999999995</v>
      </c>
      <c r="BS167">
        <v>71.67</v>
      </c>
      <c r="BT167">
        <v>74.177999999999997</v>
      </c>
      <c r="BU167">
        <v>75.725999999999999</v>
      </c>
      <c r="BV167">
        <v>78.799000000000007</v>
      </c>
      <c r="BW167">
        <v>78.349000000000004</v>
      </c>
      <c r="BX167">
        <v>78.619</v>
      </c>
      <c r="BY167">
        <v>91.131</v>
      </c>
      <c r="BZ167">
        <v>88.96</v>
      </c>
      <c r="CA167">
        <v>90.730999999999995</v>
      </c>
      <c r="CB167">
        <v>116.06</v>
      </c>
      <c r="CC167">
        <v>171.87100000000001</v>
      </c>
      <c r="CD167">
        <v>230.976</v>
      </c>
      <c r="CE167">
        <v>225.85599999999999</v>
      </c>
      <c r="CF167">
        <v>221.18199999999999</v>
      </c>
      <c r="CG167">
        <v>207.08699999999999</v>
      </c>
      <c r="CH167">
        <v>204.184</v>
      </c>
      <c r="CI167">
        <v>203.75200000000001</v>
      </c>
      <c r="CJ167">
        <v>198.28899999999999</v>
      </c>
      <c r="CK167">
        <v>193.16499999999999</v>
      </c>
      <c r="CL167">
        <v>193.84399999999999</v>
      </c>
      <c r="CM167">
        <v>192.755</v>
      </c>
      <c r="CN167">
        <v>191.19200000000001</v>
      </c>
      <c r="CO167">
        <v>168.18</v>
      </c>
      <c r="CP167">
        <v>206.215</v>
      </c>
      <c r="CQ167">
        <v>203.34899999999999</v>
      </c>
      <c r="CR167">
        <v>198.49100000000001</v>
      </c>
      <c r="CS167">
        <v>182.142</v>
      </c>
      <c r="CT167" s="27">
        <v>11135.752000000004</v>
      </c>
    </row>
    <row r="168" spans="1:98" ht="15" x14ac:dyDescent="0.25">
      <c r="A168" s="13">
        <v>45823</v>
      </c>
      <c r="B168">
        <v>178.74199999999999</v>
      </c>
      <c r="C168">
        <v>178.43299999999999</v>
      </c>
      <c r="D168">
        <v>180.03299999999999</v>
      </c>
      <c r="E168">
        <v>187.16200000000001</v>
      </c>
      <c r="F168">
        <v>181.15700000000001</v>
      </c>
      <c r="G168">
        <v>172.989</v>
      </c>
      <c r="H168">
        <v>165.28</v>
      </c>
      <c r="I168">
        <v>166.589</v>
      </c>
      <c r="J168">
        <v>188.61199999999999</v>
      </c>
      <c r="K168">
        <v>186.57300000000001</v>
      </c>
      <c r="L168">
        <v>186.892</v>
      </c>
      <c r="M168">
        <v>188.04</v>
      </c>
      <c r="N168">
        <v>188.62700000000001</v>
      </c>
      <c r="O168">
        <v>187.155</v>
      </c>
      <c r="P168">
        <v>188.05099999999999</v>
      </c>
      <c r="Q168">
        <v>185.93100000000001</v>
      </c>
      <c r="R168">
        <v>187.23599999999999</v>
      </c>
      <c r="S168">
        <v>185.11099999999999</v>
      </c>
      <c r="T168">
        <v>186.422</v>
      </c>
      <c r="U168">
        <v>186.01</v>
      </c>
      <c r="V168">
        <v>224.47300000000001</v>
      </c>
      <c r="W168">
        <v>175.226</v>
      </c>
      <c r="X168">
        <v>131.70099999999999</v>
      </c>
      <c r="Y168">
        <v>114.369</v>
      </c>
      <c r="Z168">
        <v>105.61199999999999</v>
      </c>
      <c r="AA168">
        <v>107.42400000000001</v>
      </c>
      <c r="AB168">
        <v>109.873</v>
      </c>
      <c r="AC168">
        <v>105.908</v>
      </c>
      <c r="AD168">
        <v>112.285</v>
      </c>
      <c r="AE168">
        <v>109.321</v>
      </c>
      <c r="AF168">
        <v>88.004000000000005</v>
      </c>
      <c r="AG168">
        <v>87.561000000000007</v>
      </c>
      <c r="AH168">
        <v>88.213999999999999</v>
      </c>
      <c r="AI168">
        <v>89.447999999999993</v>
      </c>
      <c r="AJ168">
        <v>89.397999999999996</v>
      </c>
      <c r="AK168">
        <v>90.308000000000007</v>
      </c>
      <c r="AL168">
        <v>86.688000000000002</v>
      </c>
      <c r="AM168">
        <v>55.652999999999999</v>
      </c>
      <c r="AN168">
        <v>58.308999999999997</v>
      </c>
      <c r="AO168">
        <v>58.514000000000003</v>
      </c>
      <c r="AP168">
        <v>56.8</v>
      </c>
      <c r="AQ168">
        <v>46.841999999999999</v>
      </c>
      <c r="AR168">
        <v>47.997999999999998</v>
      </c>
      <c r="AS168">
        <v>47.902000000000001</v>
      </c>
      <c r="AT168">
        <v>53.603999999999999</v>
      </c>
      <c r="AU168">
        <v>57.893999999999998</v>
      </c>
      <c r="AV168">
        <v>62.942</v>
      </c>
      <c r="AW168">
        <v>68.052000000000007</v>
      </c>
      <c r="AX168">
        <v>69.335999999999999</v>
      </c>
      <c r="AY168">
        <v>93.03</v>
      </c>
      <c r="AZ168">
        <v>95.554000000000002</v>
      </c>
      <c r="BA168">
        <v>98.034999999999997</v>
      </c>
      <c r="BB168">
        <v>93.004999999999995</v>
      </c>
      <c r="BC168">
        <v>89.683000000000007</v>
      </c>
      <c r="BD168">
        <v>87.207999999999998</v>
      </c>
      <c r="BE168">
        <v>77.622</v>
      </c>
      <c r="BF168">
        <v>77.813999999999993</v>
      </c>
      <c r="BG168">
        <v>50.170999999999999</v>
      </c>
      <c r="BH168">
        <v>49.094000000000001</v>
      </c>
      <c r="BI168">
        <v>48.545000000000002</v>
      </c>
      <c r="BJ168">
        <v>111.46599999999999</v>
      </c>
      <c r="BK168">
        <v>87.765000000000001</v>
      </c>
      <c r="BL168">
        <v>85.382000000000005</v>
      </c>
      <c r="BM168">
        <v>81.528000000000006</v>
      </c>
      <c r="BN168">
        <v>64.989000000000004</v>
      </c>
      <c r="BO168">
        <v>64.224000000000004</v>
      </c>
      <c r="BP168">
        <v>64.885000000000005</v>
      </c>
      <c r="BQ168">
        <v>64.271000000000001</v>
      </c>
      <c r="BR168">
        <v>48.908999999999999</v>
      </c>
      <c r="BS168">
        <v>47.95</v>
      </c>
      <c r="BT168">
        <v>48.451000000000001</v>
      </c>
      <c r="BU168">
        <v>47.872</v>
      </c>
      <c r="BV168">
        <v>49.962000000000003</v>
      </c>
      <c r="BW168">
        <v>50.787999999999997</v>
      </c>
      <c r="BX168">
        <v>52.298000000000002</v>
      </c>
      <c r="BY168">
        <v>51.823999999999998</v>
      </c>
      <c r="BZ168">
        <v>52.228999999999999</v>
      </c>
      <c r="CA168">
        <v>53.162999999999997</v>
      </c>
      <c r="CB168">
        <v>68.447999999999993</v>
      </c>
      <c r="CC168">
        <v>103.07299999999999</v>
      </c>
      <c r="CD168">
        <v>168.47800000000001</v>
      </c>
      <c r="CE168">
        <v>180.50899999999999</v>
      </c>
      <c r="CF168">
        <v>186.22</v>
      </c>
      <c r="CG168">
        <v>185.52</v>
      </c>
      <c r="CH168">
        <v>185.452</v>
      </c>
      <c r="CI168">
        <v>183.578</v>
      </c>
      <c r="CJ168">
        <v>185.46700000000001</v>
      </c>
      <c r="CK168">
        <v>184.178</v>
      </c>
      <c r="CL168">
        <v>182.077</v>
      </c>
      <c r="CM168">
        <v>177.501</v>
      </c>
      <c r="CN168">
        <v>165.56800000000001</v>
      </c>
      <c r="CO168">
        <v>168.39599999999999</v>
      </c>
      <c r="CP168">
        <v>205.071</v>
      </c>
      <c r="CQ168">
        <v>201.80099999999999</v>
      </c>
      <c r="CR168">
        <v>189.90899999999999</v>
      </c>
      <c r="CS168">
        <v>170.417</v>
      </c>
      <c r="CT168" s="27">
        <v>11334.083999999997</v>
      </c>
    </row>
    <row r="169" spans="1:98" ht="15" x14ac:dyDescent="0.25">
      <c r="A169" s="13">
        <v>45824</v>
      </c>
      <c r="B169">
        <v>164.98099999999999</v>
      </c>
      <c r="C169">
        <v>164.53100000000001</v>
      </c>
      <c r="D169">
        <v>166.43</v>
      </c>
      <c r="E169">
        <v>172.59700000000001</v>
      </c>
      <c r="F169">
        <v>168.59899999999999</v>
      </c>
      <c r="G169">
        <v>161.149</v>
      </c>
      <c r="H169">
        <v>158.905</v>
      </c>
      <c r="I169">
        <v>154.19999999999999</v>
      </c>
      <c r="J169">
        <v>148.05699999999999</v>
      </c>
      <c r="K169">
        <v>147.215</v>
      </c>
      <c r="L169">
        <v>147.64599999999999</v>
      </c>
      <c r="M169">
        <v>165.297</v>
      </c>
      <c r="N169">
        <v>171.65799999999999</v>
      </c>
      <c r="O169">
        <v>170.61799999999999</v>
      </c>
      <c r="P169">
        <v>167.96899999999999</v>
      </c>
      <c r="Q169">
        <v>168.56299999999999</v>
      </c>
      <c r="R169">
        <v>167.34800000000001</v>
      </c>
      <c r="S169">
        <v>168.41200000000001</v>
      </c>
      <c r="T169">
        <v>170.517</v>
      </c>
      <c r="U169">
        <v>167.88399999999999</v>
      </c>
      <c r="V169">
        <v>205.828</v>
      </c>
      <c r="W169">
        <v>157.20500000000001</v>
      </c>
      <c r="X169">
        <v>112.71299999999999</v>
      </c>
      <c r="Y169">
        <v>101.16200000000001</v>
      </c>
      <c r="Z169">
        <v>81.581999999999994</v>
      </c>
      <c r="AA169">
        <v>78.046000000000006</v>
      </c>
      <c r="AB169">
        <v>71.929000000000002</v>
      </c>
      <c r="AC169">
        <v>76.694999999999993</v>
      </c>
      <c r="AD169">
        <v>76.034999999999997</v>
      </c>
      <c r="AE169">
        <v>69.75</v>
      </c>
      <c r="AF169">
        <v>68.213999999999999</v>
      </c>
      <c r="AG169">
        <v>46.359000000000002</v>
      </c>
      <c r="AH169">
        <v>48.637999999999998</v>
      </c>
      <c r="AI169">
        <v>48.241999999999997</v>
      </c>
      <c r="AJ169">
        <v>47.591999999999999</v>
      </c>
      <c r="AK169">
        <v>50.658999999999999</v>
      </c>
      <c r="AL169">
        <v>54.61</v>
      </c>
      <c r="AM169">
        <v>53.716000000000001</v>
      </c>
      <c r="AN169">
        <v>67.173000000000002</v>
      </c>
      <c r="AO169">
        <v>65.674000000000007</v>
      </c>
      <c r="AP169">
        <v>67.082999999999998</v>
      </c>
      <c r="AQ169">
        <v>75.269000000000005</v>
      </c>
      <c r="AR169">
        <v>88.382000000000005</v>
      </c>
      <c r="AS169">
        <v>85.274000000000001</v>
      </c>
      <c r="AT169">
        <v>106.212</v>
      </c>
      <c r="AU169">
        <v>114.247</v>
      </c>
      <c r="AV169">
        <v>112.16</v>
      </c>
      <c r="AW169">
        <v>123.989</v>
      </c>
      <c r="AX169">
        <v>122.401</v>
      </c>
      <c r="AY169">
        <v>125.627</v>
      </c>
      <c r="AZ169">
        <v>126.18600000000001</v>
      </c>
      <c r="BA169">
        <v>123.71299999999999</v>
      </c>
      <c r="BB169">
        <v>106.32</v>
      </c>
      <c r="BC169">
        <v>98.593000000000004</v>
      </c>
      <c r="BD169">
        <v>93.039000000000001</v>
      </c>
      <c r="BE169">
        <v>82.646000000000001</v>
      </c>
      <c r="BF169">
        <v>64.363</v>
      </c>
      <c r="BG169">
        <v>63.512999999999998</v>
      </c>
      <c r="BH169">
        <v>60.457000000000001</v>
      </c>
      <c r="BI169">
        <v>58.491</v>
      </c>
      <c r="BJ169">
        <v>122.11499999999999</v>
      </c>
      <c r="BK169">
        <v>121.017</v>
      </c>
      <c r="BL169">
        <v>116.419</v>
      </c>
      <c r="BM169">
        <v>87.695999999999998</v>
      </c>
      <c r="BN169">
        <v>83.222999999999999</v>
      </c>
      <c r="BO169">
        <v>75.986000000000004</v>
      </c>
      <c r="BP169">
        <v>78.331999999999994</v>
      </c>
      <c r="BQ169">
        <v>85.397000000000006</v>
      </c>
      <c r="BR169">
        <v>68.986999999999995</v>
      </c>
      <c r="BS169">
        <v>66.534000000000006</v>
      </c>
      <c r="BT169">
        <v>59</v>
      </c>
      <c r="BU169">
        <v>55.502000000000002</v>
      </c>
      <c r="BV169">
        <v>55.317</v>
      </c>
      <c r="BW169">
        <v>54.036999999999999</v>
      </c>
      <c r="BX169">
        <v>55.412999999999997</v>
      </c>
      <c r="BY169">
        <v>55.938000000000002</v>
      </c>
      <c r="BZ169">
        <v>54.593000000000004</v>
      </c>
      <c r="CA169">
        <v>55.779000000000003</v>
      </c>
      <c r="CB169">
        <v>73.504999999999995</v>
      </c>
      <c r="CC169">
        <v>108.18300000000001</v>
      </c>
      <c r="CD169">
        <v>166.14</v>
      </c>
      <c r="CE169">
        <v>169.96100000000001</v>
      </c>
      <c r="CF169">
        <v>188.583</v>
      </c>
      <c r="CG169">
        <v>199.39599999999999</v>
      </c>
      <c r="CH169">
        <v>197.45599999999999</v>
      </c>
      <c r="CI169">
        <v>196.02099999999999</v>
      </c>
      <c r="CJ169">
        <v>195.75299999999999</v>
      </c>
      <c r="CK169">
        <v>195.499</v>
      </c>
      <c r="CL169">
        <v>195.33199999999999</v>
      </c>
      <c r="CM169">
        <v>196.01599999999999</v>
      </c>
      <c r="CN169">
        <v>183.01300000000001</v>
      </c>
      <c r="CO169">
        <v>176.28100000000001</v>
      </c>
      <c r="CP169">
        <v>214.40899999999999</v>
      </c>
      <c r="CQ169">
        <v>204.893</v>
      </c>
      <c r="CR169">
        <v>200.82599999999999</v>
      </c>
      <c r="CS169">
        <v>199.179</v>
      </c>
      <c r="CT169" s="27">
        <v>11364.093999999999</v>
      </c>
    </row>
    <row r="170" spans="1:98" ht="15" x14ac:dyDescent="0.25">
      <c r="A170" s="13">
        <v>45825</v>
      </c>
      <c r="B170">
        <v>177.03800000000001</v>
      </c>
      <c r="C170">
        <v>172.35900000000001</v>
      </c>
      <c r="D170">
        <v>173.97499999999999</v>
      </c>
      <c r="E170">
        <v>176.74199999999999</v>
      </c>
      <c r="F170">
        <v>176.79400000000001</v>
      </c>
      <c r="G170">
        <v>167.958</v>
      </c>
      <c r="H170">
        <v>150.798</v>
      </c>
      <c r="I170">
        <v>140.697</v>
      </c>
      <c r="J170">
        <v>139.34299999999999</v>
      </c>
      <c r="K170">
        <v>136.79400000000001</v>
      </c>
      <c r="L170">
        <v>135.59299999999999</v>
      </c>
      <c r="M170">
        <v>136.672</v>
      </c>
      <c r="N170">
        <v>135.54</v>
      </c>
      <c r="O170">
        <v>136.953</v>
      </c>
      <c r="P170">
        <v>148.726</v>
      </c>
      <c r="Q170">
        <v>147.40899999999999</v>
      </c>
      <c r="R170">
        <v>146.69999999999999</v>
      </c>
      <c r="S170">
        <v>147.096</v>
      </c>
      <c r="T170">
        <v>153.48599999999999</v>
      </c>
      <c r="U170">
        <v>172.405</v>
      </c>
      <c r="V170">
        <v>211.535</v>
      </c>
      <c r="W170">
        <v>163.23599999999999</v>
      </c>
      <c r="X170">
        <v>122.393</v>
      </c>
      <c r="Y170">
        <v>99.953000000000003</v>
      </c>
      <c r="Z170">
        <v>94.212000000000003</v>
      </c>
      <c r="AA170">
        <v>95.613</v>
      </c>
      <c r="AB170">
        <v>85.016999999999996</v>
      </c>
      <c r="AC170">
        <v>77.356999999999999</v>
      </c>
      <c r="AD170">
        <v>97.162999999999997</v>
      </c>
      <c r="AE170">
        <v>97.441000000000003</v>
      </c>
      <c r="AF170">
        <v>96.552000000000007</v>
      </c>
      <c r="AG170">
        <v>99.754000000000005</v>
      </c>
      <c r="AH170">
        <v>87.162999999999997</v>
      </c>
      <c r="AI170">
        <v>81.314999999999998</v>
      </c>
      <c r="AJ170">
        <v>83.644999999999996</v>
      </c>
      <c r="AK170">
        <v>83.426000000000002</v>
      </c>
      <c r="AL170">
        <v>87.537000000000006</v>
      </c>
      <c r="AM170">
        <v>92.427999999999997</v>
      </c>
      <c r="AN170">
        <v>87.078000000000003</v>
      </c>
      <c r="AO170">
        <v>88.617000000000004</v>
      </c>
      <c r="AP170">
        <v>88.745000000000005</v>
      </c>
      <c r="AQ170">
        <v>91.784000000000006</v>
      </c>
      <c r="AR170">
        <v>97.162999999999997</v>
      </c>
      <c r="AS170">
        <v>96.363</v>
      </c>
      <c r="AT170">
        <v>96.293000000000006</v>
      </c>
      <c r="AU170">
        <v>98.216999999999999</v>
      </c>
      <c r="AV170">
        <v>96.084999999999994</v>
      </c>
      <c r="AW170">
        <v>95.823999999999998</v>
      </c>
      <c r="AX170">
        <v>97.998000000000005</v>
      </c>
      <c r="AY170">
        <v>98.635999999999996</v>
      </c>
      <c r="AZ170">
        <v>98.715999999999994</v>
      </c>
      <c r="BA170">
        <v>99.733999999999995</v>
      </c>
      <c r="BB170">
        <v>100.78100000000001</v>
      </c>
      <c r="BC170">
        <v>91.358999999999995</v>
      </c>
      <c r="BD170">
        <v>76.587999999999994</v>
      </c>
      <c r="BE170">
        <v>76.052999999999997</v>
      </c>
      <c r="BF170">
        <v>73.903000000000006</v>
      </c>
      <c r="BG170">
        <v>71.257999999999996</v>
      </c>
      <c r="BH170">
        <v>67.656000000000006</v>
      </c>
      <c r="BI170">
        <v>56.793999999999997</v>
      </c>
      <c r="BJ170">
        <v>110.536</v>
      </c>
      <c r="BK170">
        <v>112.163</v>
      </c>
      <c r="BL170">
        <v>97.085999999999999</v>
      </c>
      <c r="BM170">
        <v>87.709000000000003</v>
      </c>
      <c r="BN170">
        <v>80.488</v>
      </c>
      <c r="BO170">
        <v>75.623000000000005</v>
      </c>
      <c r="BP170">
        <v>77.739000000000004</v>
      </c>
      <c r="BQ170">
        <v>85.697000000000003</v>
      </c>
      <c r="BR170">
        <v>70.796000000000006</v>
      </c>
      <c r="BS170">
        <v>68.902000000000001</v>
      </c>
      <c r="BT170">
        <v>65.156999999999996</v>
      </c>
      <c r="BU170">
        <v>65.099999999999994</v>
      </c>
      <c r="BV170">
        <v>71.197000000000003</v>
      </c>
      <c r="BW170">
        <v>75.933999999999997</v>
      </c>
      <c r="BX170">
        <v>74.7</v>
      </c>
      <c r="BY170">
        <v>75.691999999999993</v>
      </c>
      <c r="BZ170">
        <v>77.611999999999995</v>
      </c>
      <c r="CA170">
        <v>82.427000000000007</v>
      </c>
      <c r="CB170">
        <v>100.571</v>
      </c>
      <c r="CC170">
        <v>133.32499999999999</v>
      </c>
      <c r="CD170">
        <v>200.90199999999999</v>
      </c>
      <c r="CE170">
        <v>207.69900000000001</v>
      </c>
      <c r="CF170">
        <v>221.04499999999999</v>
      </c>
      <c r="CG170">
        <v>221.958</v>
      </c>
      <c r="CH170">
        <v>221.59100000000001</v>
      </c>
      <c r="CI170">
        <v>220.875</v>
      </c>
      <c r="CJ170">
        <v>219.32</v>
      </c>
      <c r="CK170">
        <v>218.67099999999999</v>
      </c>
      <c r="CL170">
        <v>215.65100000000001</v>
      </c>
      <c r="CM170">
        <v>210.566</v>
      </c>
      <c r="CN170">
        <v>203.54499999999999</v>
      </c>
      <c r="CO170">
        <v>186.78200000000001</v>
      </c>
      <c r="CP170">
        <v>235.595</v>
      </c>
      <c r="CQ170">
        <v>232.52500000000001</v>
      </c>
      <c r="CR170">
        <v>220.61600000000001</v>
      </c>
      <c r="CS170">
        <v>212.31</v>
      </c>
      <c r="CT170" s="27">
        <v>12012.567999999999</v>
      </c>
    </row>
    <row r="171" spans="1:98" ht="15" x14ac:dyDescent="0.25">
      <c r="A171" s="13">
        <v>45826</v>
      </c>
      <c r="B171">
        <v>193.10300000000001</v>
      </c>
      <c r="C171">
        <v>189.946</v>
      </c>
      <c r="D171">
        <v>192.65899999999999</v>
      </c>
      <c r="E171">
        <v>201.21299999999999</v>
      </c>
      <c r="F171">
        <v>184.072</v>
      </c>
      <c r="G171">
        <v>180.37100000000001</v>
      </c>
      <c r="H171">
        <v>174.92099999999999</v>
      </c>
      <c r="I171">
        <v>171.61600000000001</v>
      </c>
      <c r="J171">
        <v>161.74100000000001</v>
      </c>
      <c r="K171">
        <v>160.88200000000001</v>
      </c>
      <c r="L171">
        <v>159.982</v>
      </c>
      <c r="M171">
        <v>160.982</v>
      </c>
      <c r="N171">
        <v>160.79</v>
      </c>
      <c r="O171">
        <v>162.59100000000001</v>
      </c>
      <c r="P171">
        <v>170.858</v>
      </c>
      <c r="Q171">
        <v>170.965</v>
      </c>
      <c r="R171">
        <v>172.25</v>
      </c>
      <c r="S171">
        <v>171.67599999999999</v>
      </c>
      <c r="T171">
        <v>170.87899999999999</v>
      </c>
      <c r="U171">
        <v>191.87</v>
      </c>
      <c r="V171">
        <v>234.74</v>
      </c>
      <c r="W171">
        <v>185.006</v>
      </c>
      <c r="X171">
        <v>114.623</v>
      </c>
      <c r="Y171">
        <v>101.77200000000001</v>
      </c>
      <c r="Z171">
        <v>91.481999999999999</v>
      </c>
      <c r="AA171">
        <v>82.052999999999997</v>
      </c>
      <c r="AB171">
        <v>83.498000000000005</v>
      </c>
      <c r="AC171">
        <v>84.387</v>
      </c>
      <c r="AD171">
        <v>85.930999999999997</v>
      </c>
      <c r="AE171">
        <v>85.605000000000004</v>
      </c>
      <c r="AF171">
        <v>82.366</v>
      </c>
      <c r="AG171">
        <v>88.971999999999994</v>
      </c>
      <c r="AH171">
        <v>102.604</v>
      </c>
      <c r="AI171">
        <v>97.774000000000001</v>
      </c>
      <c r="AJ171">
        <v>101.34399999999999</v>
      </c>
      <c r="AK171">
        <v>99.058000000000007</v>
      </c>
      <c r="AL171">
        <v>98.343999999999994</v>
      </c>
      <c r="AM171">
        <v>98.224000000000004</v>
      </c>
      <c r="AN171">
        <v>100.044</v>
      </c>
      <c r="AO171">
        <v>99.561000000000007</v>
      </c>
      <c r="AP171">
        <v>101.176</v>
      </c>
      <c r="AQ171">
        <v>85.435000000000002</v>
      </c>
      <c r="AR171">
        <v>79.453999999999994</v>
      </c>
      <c r="AS171">
        <v>90.587999999999994</v>
      </c>
      <c r="AT171">
        <v>92.986999999999995</v>
      </c>
      <c r="AU171">
        <v>97.751000000000005</v>
      </c>
      <c r="AV171">
        <v>98.926000000000002</v>
      </c>
      <c r="AW171">
        <v>95.953000000000003</v>
      </c>
      <c r="AX171">
        <v>82.424999999999997</v>
      </c>
      <c r="AY171">
        <v>68.760999999999996</v>
      </c>
      <c r="AZ171">
        <v>66.433000000000007</v>
      </c>
      <c r="BA171">
        <v>62.662999999999997</v>
      </c>
      <c r="BB171">
        <v>62.719000000000001</v>
      </c>
      <c r="BC171">
        <v>59.63</v>
      </c>
      <c r="BD171">
        <v>60.563000000000002</v>
      </c>
      <c r="BE171">
        <v>58.231999999999999</v>
      </c>
      <c r="BF171">
        <v>57.426000000000002</v>
      </c>
      <c r="BG171">
        <v>57.704000000000001</v>
      </c>
      <c r="BH171">
        <v>57.006999999999998</v>
      </c>
      <c r="BI171">
        <v>55.914999999999999</v>
      </c>
      <c r="BJ171">
        <v>118.616</v>
      </c>
      <c r="BK171">
        <v>121.797</v>
      </c>
      <c r="BL171">
        <v>119.461</v>
      </c>
      <c r="BM171">
        <v>108.39400000000001</v>
      </c>
      <c r="BN171">
        <v>88.212000000000003</v>
      </c>
      <c r="BO171">
        <v>73.647999999999996</v>
      </c>
      <c r="BP171">
        <v>72.587999999999994</v>
      </c>
      <c r="BQ171">
        <v>83.978999999999999</v>
      </c>
      <c r="BR171">
        <v>87.745000000000005</v>
      </c>
      <c r="BS171">
        <v>86.391999999999996</v>
      </c>
      <c r="BT171">
        <v>86.832999999999998</v>
      </c>
      <c r="BU171">
        <v>87.114000000000004</v>
      </c>
      <c r="BV171">
        <v>86.668000000000006</v>
      </c>
      <c r="BW171">
        <v>78.587000000000003</v>
      </c>
      <c r="BX171">
        <v>77.426000000000002</v>
      </c>
      <c r="BY171">
        <v>75.665999999999997</v>
      </c>
      <c r="BZ171">
        <v>73.722999999999999</v>
      </c>
      <c r="CA171">
        <v>76.765000000000001</v>
      </c>
      <c r="CB171">
        <v>93.021000000000001</v>
      </c>
      <c r="CC171">
        <v>125.04</v>
      </c>
      <c r="CD171">
        <v>193.69399999999999</v>
      </c>
      <c r="CE171">
        <v>201.53299999999999</v>
      </c>
      <c r="CF171">
        <v>202.18199999999999</v>
      </c>
      <c r="CG171">
        <v>214.244</v>
      </c>
      <c r="CH171">
        <v>212.77699999999999</v>
      </c>
      <c r="CI171">
        <v>214.102</v>
      </c>
      <c r="CJ171">
        <v>214.393</v>
      </c>
      <c r="CK171">
        <v>211.54499999999999</v>
      </c>
      <c r="CL171">
        <v>213.02699999999999</v>
      </c>
      <c r="CM171">
        <v>213.249</v>
      </c>
      <c r="CN171">
        <v>214.053</v>
      </c>
      <c r="CO171">
        <v>222.59899999999999</v>
      </c>
      <c r="CP171">
        <v>234.453</v>
      </c>
      <c r="CQ171">
        <v>230.40899999999999</v>
      </c>
      <c r="CR171">
        <v>224.73099999999999</v>
      </c>
      <c r="CS171">
        <v>226.114</v>
      </c>
      <c r="CT171" s="27">
        <v>12377.282999999998</v>
      </c>
    </row>
    <row r="172" spans="1:98" ht="15" x14ac:dyDescent="0.25">
      <c r="A172" s="13">
        <v>45827</v>
      </c>
      <c r="B172">
        <v>205.60900000000001</v>
      </c>
      <c r="C172">
        <v>204.09200000000001</v>
      </c>
      <c r="D172">
        <v>199.20500000000001</v>
      </c>
      <c r="E172">
        <v>196.71700000000001</v>
      </c>
      <c r="F172">
        <v>195.626</v>
      </c>
      <c r="G172">
        <v>190.95699999999999</v>
      </c>
      <c r="H172">
        <v>170.32</v>
      </c>
      <c r="I172">
        <v>163.06800000000001</v>
      </c>
      <c r="J172">
        <v>158.28100000000001</v>
      </c>
      <c r="K172">
        <v>156.411</v>
      </c>
      <c r="L172">
        <v>156.88</v>
      </c>
      <c r="M172">
        <v>154.91999999999999</v>
      </c>
      <c r="N172">
        <v>154.852</v>
      </c>
      <c r="O172">
        <v>155.511</v>
      </c>
      <c r="P172">
        <v>166.28200000000001</v>
      </c>
      <c r="Q172">
        <v>165.761</v>
      </c>
      <c r="R172">
        <v>165.66300000000001</v>
      </c>
      <c r="S172">
        <v>166.05099999999999</v>
      </c>
      <c r="T172">
        <v>170.62899999999999</v>
      </c>
      <c r="U172">
        <v>190.18600000000001</v>
      </c>
      <c r="V172">
        <v>224.309</v>
      </c>
      <c r="W172">
        <v>178.58600000000001</v>
      </c>
      <c r="X172">
        <v>138.35599999999999</v>
      </c>
      <c r="Y172">
        <v>117.03</v>
      </c>
      <c r="Z172">
        <v>110.806</v>
      </c>
      <c r="AA172">
        <v>97.760999999999996</v>
      </c>
      <c r="AB172">
        <v>78.793000000000006</v>
      </c>
      <c r="AC172">
        <v>83.290999999999997</v>
      </c>
      <c r="AD172">
        <v>86.09</v>
      </c>
      <c r="AE172">
        <v>80.853999999999999</v>
      </c>
      <c r="AF172">
        <v>82.096000000000004</v>
      </c>
      <c r="AG172">
        <v>81.664000000000001</v>
      </c>
      <c r="AH172">
        <v>88.105000000000004</v>
      </c>
      <c r="AI172">
        <v>89.302999999999997</v>
      </c>
      <c r="AJ172">
        <v>88.486999999999995</v>
      </c>
      <c r="AK172">
        <v>84.518000000000001</v>
      </c>
      <c r="AL172">
        <v>86.275000000000006</v>
      </c>
      <c r="AM172">
        <v>88.078999999999994</v>
      </c>
      <c r="AN172">
        <v>87.91</v>
      </c>
      <c r="AO172">
        <v>94.668000000000006</v>
      </c>
      <c r="AP172">
        <v>106.136</v>
      </c>
      <c r="AQ172">
        <v>113.042</v>
      </c>
      <c r="AR172">
        <v>113.517</v>
      </c>
      <c r="AS172">
        <v>113.23</v>
      </c>
      <c r="AT172">
        <v>113.125</v>
      </c>
      <c r="AU172">
        <v>107.17400000000001</v>
      </c>
      <c r="AV172">
        <v>108.20699999999999</v>
      </c>
      <c r="AW172">
        <v>98.224999999999994</v>
      </c>
      <c r="AX172">
        <v>98.21</v>
      </c>
      <c r="AY172">
        <v>93.191000000000003</v>
      </c>
      <c r="AZ172">
        <v>91.405000000000001</v>
      </c>
      <c r="BA172">
        <v>90.822999999999993</v>
      </c>
      <c r="BB172">
        <v>90.42</v>
      </c>
      <c r="BC172">
        <v>91.251000000000005</v>
      </c>
      <c r="BD172">
        <v>89.718000000000004</v>
      </c>
      <c r="BE172">
        <v>72.822000000000003</v>
      </c>
      <c r="BF172">
        <v>62.933</v>
      </c>
      <c r="BG172">
        <v>64.456999999999994</v>
      </c>
      <c r="BH172">
        <v>63.542000000000002</v>
      </c>
      <c r="BI172">
        <v>63.680999999999997</v>
      </c>
      <c r="BJ172">
        <v>124.91800000000001</v>
      </c>
      <c r="BK172">
        <v>109.994</v>
      </c>
      <c r="BL172">
        <v>93.352999999999994</v>
      </c>
      <c r="BM172">
        <v>93.010999999999996</v>
      </c>
      <c r="BN172">
        <v>83.212999999999994</v>
      </c>
      <c r="BO172">
        <v>64.882000000000005</v>
      </c>
      <c r="BP172">
        <v>68.149000000000001</v>
      </c>
      <c r="BQ172">
        <v>76.683999999999997</v>
      </c>
      <c r="BR172">
        <v>63.747999999999998</v>
      </c>
      <c r="BS172">
        <v>63.790999999999997</v>
      </c>
      <c r="BT172">
        <v>54.831000000000003</v>
      </c>
      <c r="BU172">
        <v>54.683999999999997</v>
      </c>
      <c r="BV172">
        <v>53.683</v>
      </c>
      <c r="BW172">
        <v>55.298999999999999</v>
      </c>
      <c r="BX172">
        <v>54.359000000000002</v>
      </c>
      <c r="BY172">
        <v>56.735999999999997</v>
      </c>
      <c r="BZ172">
        <v>58.258000000000003</v>
      </c>
      <c r="CA172">
        <v>62.459000000000003</v>
      </c>
      <c r="CB172">
        <v>80.625</v>
      </c>
      <c r="CC172">
        <v>113.42100000000001</v>
      </c>
      <c r="CD172">
        <v>173.20099999999999</v>
      </c>
      <c r="CE172">
        <v>189.971</v>
      </c>
      <c r="CF172">
        <v>198.34399999999999</v>
      </c>
      <c r="CG172">
        <v>201.83</v>
      </c>
      <c r="CH172">
        <v>200.99799999999999</v>
      </c>
      <c r="CI172">
        <v>199.31700000000001</v>
      </c>
      <c r="CJ172">
        <v>198.726</v>
      </c>
      <c r="CK172">
        <v>197.80099999999999</v>
      </c>
      <c r="CL172">
        <v>196.35900000000001</v>
      </c>
      <c r="CM172">
        <v>194.12200000000001</v>
      </c>
      <c r="CN172">
        <v>187.29499999999999</v>
      </c>
      <c r="CO172">
        <v>192.45099999999999</v>
      </c>
      <c r="CP172">
        <v>217.04499999999999</v>
      </c>
      <c r="CQ172">
        <v>212.74100000000001</v>
      </c>
      <c r="CR172">
        <v>200.59399999999999</v>
      </c>
      <c r="CS172">
        <v>197.989</v>
      </c>
      <c r="CT172" s="27">
        <v>12043.992999999997</v>
      </c>
    </row>
    <row r="173" spans="1:98" ht="15" x14ac:dyDescent="0.25">
      <c r="A173" s="13">
        <v>45828</v>
      </c>
      <c r="B173">
        <v>171.30600000000001</v>
      </c>
      <c r="C173">
        <v>172.279</v>
      </c>
      <c r="D173">
        <v>173.49600000000001</v>
      </c>
      <c r="E173">
        <v>179.00700000000001</v>
      </c>
      <c r="F173">
        <v>172.059</v>
      </c>
      <c r="G173">
        <v>153.85499999999999</v>
      </c>
      <c r="H173">
        <v>152.49799999999999</v>
      </c>
      <c r="I173">
        <v>151.732</v>
      </c>
      <c r="J173">
        <v>141.94399999999999</v>
      </c>
      <c r="K173">
        <v>140.941</v>
      </c>
      <c r="L173">
        <v>141.06800000000001</v>
      </c>
      <c r="M173">
        <v>139.99700000000001</v>
      </c>
      <c r="N173">
        <v>137.48599999999999</v>
      </c>
      <c r="O173">
        <v>138.84</v>
      </c>
      <c r="P173">
        <v>149.58600000000001</v>
      </c>
      <c r="Q173">
        <v>149.797</v>
      </c>
      <c r="R173">
        <v>153.822</v>
      </c>
      <c r="S173">
        <v>152.26599999999999</v>
      </c>
      <c r="T173">
        <v>153.54400000000001</v>
      </c>
      <c r="U173">
        <v>167.58600000000001</v>
      </c>
      <c r="V173">
        <v>211.75700000000001</v>
      </c>
      <c r="W173">
        <v>167.571</v>
      </c>
      <c r="X173">
        <v>120.03700000000001</v>
      </c>
      <c r="Y173">
        <v>94.695999999999998</v>
      </c>
      <c r="Z173">
        <v>93.281999999999996</v>
      </c>
      <c r="AA173">
        <v>76.277000000000001</v>
      </c>
      <c r="AB173">
        <v>76.72</v>
      </c>
      <c r="AC173">
        <v>83.516000000000005</v>
      </c>
      <c r="AD173">
        <v>64.569999999999993</v>
      </c>
      <c r="AE173">
        <v>62.798000000000002</v>
      </c>
      <c r="AF173">
        <v>71.861999999999995</v>
      </c>
      <c r="AG173">
        <v>78.944000000000003</v>
      </c>
      <c r="AH173">
        <v>80.114999999999995</v>
      </c>
      <c r="AI173">
        <v>79.63</v>
      </c>
      <c r="AJ173">
        <v>80.405000000000001</v>
      </c>
      <c r="AK173">
        <v>78.965000000000003</v>
      </c>
      <c r="AL173">
        <v>79.736999999999995</v>
      </c>
      <c r="AM173">
        <v>81.566000000000003</v>
      </c>
      <c r="AN173">
        <v>75.686999999999998</v>
      </c>
      <c r="AO173">
        <v>67.960999999999999</v>
      </c>
      <c r="AP173">
        <v>74.884</v>
      </c>
      <c r="AQ173">
        <v>77.775999999999996</v>
      </c>
      <c r="AR173">
        <v>91.518000000000001</v>
      </c>
      <c r="AS173">
        <v>93.616</v>
      </c>
      <c r="AT173">
        <v>95.204999999999998</v>
      </c>
      <c r="AU173">
        <v>101.01300000000001</v>
      </c>
      <c r="AV173">
        <v>81.167000000000002</v>
      </c>
      <c r="AW173">
        <v>75.921999999999997</v>
      </c>
      <c r="AX173">
        <v>79.102000000000004</v>
      </c>
      <c r="AY173">
        <v>79.655000000000001</v>
      </c>
      <c r="AZ173">
        <v>67.599000000000004</v>
      </c>
      <c r="BA173">
        <v>57.27</v>
      </c>
      <c r="BB173">
        <v>58.396000000000001</v>
      </c>
      <c r="BC173">
        <v>59.582999999999998</v>
      </c>
      <c r="BD173">
        <v>59.511000000000003</v>
      </c>
      <c r="BE173">
        <v>58.274000000000001</v>
      </c>
      <c r="BF173">
        <v>59.63</v>
      </c>
      <c r="BG173">
        <v>58.582000000000001</v>
      </c>
      <c r="BH173">
        <v>59.869</v>
      </c>
      <c r="BI173">
        <v>61.386000000000003</v>
      </c>
      <c r="BJ173">
        <v>125.65900000000001</v>
      </c>
      <c r="BK173">
        <v>127.05200000000001</v>
      </c>
      <c r="BL173">
        <v>127.988</v>
      </c>
      <c r="BM173">
        <v>116.724</v>
      </c>
      <c r="BN173">
        <v>112.804</v>
      </c>
      <c r="BO173">
        <v>114.139</v>
      </c>
      <c r="BP173">
        <v>91.588999999999999</v>
      </c>
      <c r="BQ173">
        <v>91.064999999999998</v>
      </c>
      <c r="BR173">
        <v>90.816000000000003</v>
      </c>
      <c r="BS173">
        <v>90.736000000000004</v>
      </c>
      <c r="BT173">
        <v>89.614000000000004</v>
      </c>
      <c r="BU173">
        <v>72.451999999999998</v>
      </c>
      <c r="BV173">
        <v>60.973999999999997</v>
      </c>
      <c r="BW173">
        <v>64.063000000000002</v>
      </c>
      <c r="BX173">
        <v>66.173000000000002</v>
      </c>
      <c r="BY173">
        <v>79.25</v>
      </c>
      <c r="BZ173">
        <v>77.861000000000004</v>
      </c>
      <c r="CA173">
        <v>78.522999999999996</v>
      </c>
      <c r="CB173">
        <v>96.637</v>
      </c>
      <c r="CC173">
        <v>151.65100000000001</v>
      </c>
      <c r="CD173">
        <v>217.905</v>
      </c>
      <c r="CE173">
        <v>227.114</v>
      </c>
      <c r="CF173">
        <v>224.333</v>
      </c>
      <c r="CG173">
        <v>222.70400000000001</v>
      </c>
      <c r="CH173">
        <v>220.59399999999999</v>
      </c>
      <c r="CI173">
        <v>219.828</v>
      </c>
      <c r="CJ173">
        <v>201.36</v>
      </c>
      <c r="CK173">
        <v>193.185</v>
      </c>
      <c r="CL173">
        <v>183.40700000000001</v>
      </c>
      <c r="CM173">
        <v>183.63499999999999</v>
      </c>
      <c r="CN173">
        <v>180.33</v>
      </c>
      <c r="CO173">
        <v>180.52</v>
      </c>
      <c r="CP173">
        <v>216.32400000000001</v>
      </c>
      <c r="CQ173">
        <v>207.892</v>
      </c>
      <c r="CR173">
        <v>195.00899999999999</v>
      </c>
      <c r="CS173">
        <v>181.97</v>
      </c>
      <c r="CT173" s="27">
        <v>11551.043</v>
      </c>
    </row>
    <row r="174" spans="1:98" ht="15" x14ac:dyDescent="0.25">
      <c r="A174" s="13">
        <v>45829</v>
      </c>
      <c r="B174">
        <v>161.20099999999999</v>
      </c>
      <c r="C174">
        <v>160.86500000000001</v>
      </c>
      <c r="D174">
        <v>162.71799999999999</v>
      </c>
      <c r="E174">
        <v>169.64</v>
      </c>
      <c r="F174">
        <v>153.416</v>
      </c>
      <c r="G174">
        <v>143.61500000000001</v>
      </c>
      <c r="H174">
        <v>142.24299999999999</v>
      </c>
      <c r="I174">
        <v>141.63399999999999</v>
      </c>
      <c r="J174">
        <v>142.005</v>
      </c>
      <c r="K174">
        <v>141.39699999999999</v>
      </c>
      <c r="L174">
        <v>142.11500000000001</v>
      </c>
      <c r="M174">
        <v>140.87799999999999</v>
      </c>
      <c r="N174">
        <v>138.79499999999999</v>
      </c>
      <c r="O174">
        <v>139.65</v>
      </c>
      <c r="P174">
        <v>151.251</v>
      </c>
      <c r="Q174">
        <v>150.59800000000001</v>
      </c>
      <c r="R174">
        <v>149.54900000000001</v>
      </c>
      <c r="S174">
        <v>149.17099999999999</v>
      </c>
      <c r="T174">
        <v>148.57</v>
      </c>
      <c r="U174">
        <v>172.352</v>
      </c>
      <c r="V174">
        <v>209.774</v>
      </c>
      <c r="W174">
        <v>165.779</v>
      </c>
      <c r="X174">
        <v>128.10300000000001</v>
      </c>
      <c r="Y174">
        <v>88.061000000000007</v>
      </c>
      <c r="Z174">
        <v>80.173000000000002</v>
      </c>
      <c r="AA174">
        <v>77.108000000000004</v>
      </c>
      <c r="AB174">
        <v>79.896000000000001</v>
      </c>
      <c r="AC174">
        <v>83.646000000000001</v>
      </c>
      <c r="AD174">
        <v>80.683999999999997</v>
      </c>
      <c r="AE174">
        <v>80.477999999999994</v>
      </c>
      <c r="AF174">
        <v>81.287000000000006</v>
      </c>
      <c r="AG174">
        <v>82.674000000000007</v>
      </c>
      <c r="AH174">
        <v>85.066000000000003</v>
      </c>
      <c r="AI174">
        <v>86.474999999999994</v>
      </c>
      <c r="AJ174">
        <v>89.510999999999996</v>
      </c>
      <c r="AK174">
        <v>85.037000000000006</v>
      </c>
      <c r="AL174">
        <v>77.403999999999996</v>
      </c>
      <c r="AM174">
        <v>78.536000000000001</v>
      </c>
      <c r="AN174">
        <v>87.956999999999994</v>
      </c>
      <c r="AO174">
        <v>79.677000000000007</v>
      </c>
      <c r="AP174">
        <v>80.141000000000005</v>
      </c>
      <c r="AQ174">
        <v>79.576999999999998</v>
      </c>
      <c r="AR174">
        <v>55.865000000000002</v>
      </c>
      <c r="AS174">
        <v>57.841000000000001</v>
      </c>
      <c r="AT174">
        <v>65.346999999999994</v>
      </c>
      <c r="AU174">
        <v>65.909000000000006</v>
      </c>
      <c r="AV174">
        <v>66.844999999999999</v>
      </c>
      <c r="AW174">
        <v>80.162999999999997</v>
      </c>
      <c r="AX174">
        <v>81.867000000000004</v>
      </c>
      <c r="AY174">
        <v>84.537000000000006</v>
      </c>
      <c r="AZ174">
        <v>83.322999999999993</v>
      </c>
      <c r="BA174">
        <v>75.438000000000002</v>
      </c>
      <c r="BB174">
        <v>74.623000000000005</v>
      </c>
      <c r="BC174">
        <v>76.331000000000003</v>
      </c>
      <c r="BD174">
        <v>71.721000000000004</v>
      </c>
      <c r="BE174">
        <v>59.317999999999998</v>
      </c>
      <c r="BF174">
        <v>59.15</v>
      </c>
      <c r="BG174">
        <v>58.470999999999997</v>
      </c>
      <c r="BH174">
        <v>77.978999999999999</v>
      </c>
      <c r="BI174">
        <v>82.507000000000005</v>
      </c>
      <c r="BJ174">
        <v>120.95399999999999</v>
      </c>
      <c r="BK174">
        <v>123.19199999999999</v>
      </c>
      <c r="BL174">
        <v>123.753</v>
      </c>
      <c r="BM174">
        <v>123.818</v>
      </c>
      <c r="BN174">
        <v>111.652</v>
      </c>
      <c r="BO174">
        <v>109.175</v>
      </c>
      <c r="BP174">
        <v>85.869</v>
      </c>
      <c r="BQ174">
        <v>85.617000000000004</v>
      </c>
      <c r="BR174">
        <v>84.96</v>
      </c>
      <c r="BS174">
        <v>87.004000000000005</v>
      </c>
      <c r="BT174">
        <v>85.319000000000003</v>
      </c>
      <c r="BU174">
        <v>73.930999999999997</v>
      </c>
      <c r="BV174">
        <v>64.498999999999995</v>
      </c>
      <c r="BW174">
        <v>64.423000000000002</v>
      </c>
      <c r="BX174">
        <v>67.194999999999993</v>
      </c>
      <c r="BY174">
        <v>72.111000000000004</v>
      </c>
      <c r="BZ174">
        <v>78.888999999999996</v>
      </c>
      <c r="CA174">
        <v>99.177999999999997</v>
      </c>
      <c r="CB174">
        <v>113.322</v>
      </c>
      <c r="CC174">
        <v>143.51599999999999</v>
      </c>
      <c r="CD174">
        <v>230.453</v>
      </c>
      <c r="CE174">
        <v>248.06800000000001</v>
      </c>
      <c r="CF174">
        <v>242.78700000000001</v>
      </c>
      <c r="CG174">
        <v>236.61500000000001</v>
      </c>
      <c r="CH174">
        <v>220.797</v>
      </c>
      <c r="CI174">
        <v>223.28299999999999</v>
      </c>
      <c r="CJ174">
        <v>222.261</v>
      </c>
      <c r="CK174">
        <v>213.554</v>
      </c>
      <c r="CL174">
        <v>207.55500000000001</v>
      </c>
      <c r="CM174">
        <v>201.334</v>
      </c>
      <c r="CN174">
        <v>191.65799999999999</v>
      </c>
      <c r="CO174">
        <v>191.02099999999999</v>
      </c>
      <c r="CP174">
        <v>223.03700000000001</v>
      </c>
      <c r="CQ174">
        <v>213.41</v>
      </c>
      <c r="CR174">
        <v>205.57599999999999</v>
      </c>
      <c r="CS174">
        <v>193.42</v>
      </c>
      <c r="CT174" s="27">
        <v>11729.147999999999</v>
      </c>
    </row>
    <row r="175" spans="1:98" ht="15" x14ac:dyDescent="0.25">
      <c r="A175" s="13">
        <v>45830</v>
      </c>
      <c r="B175">
        <v>194.15299999999999</v>
      </c>
      <c r="C175">
        <v>191.75899999999999</v>
      </c>
      <c r="D175">
        <v>190.624</v>
      </c>
      <c r="E175">
        <v>182.55600000000001</v>
      </c>
      <c r="F175">
        <v>180.09200000000001</v>
      </c>
      <c r="G175">
        <v>179.89699999999999</v>
      </c>
      <c r="H175">
        <v>171.33699999999999</v>
      </c>
      <c r="I175">
        <v>170.31899999999999</v>
      </c>
      <c r="J175">
        <v>163.93</v>
      </c>
      <c r="K175">
        <v>160.02600000000001</v>
      </c>
      <c r="L175">
        <v>159.517</v>
      </c>
      <c r="M175">
        <v>158.113</v>
      </c>
      <c r="N175">
        <v>158.911</v>
      </c>
      <c r="O175">
        <v>157.92500000000001</v>
      </c>
      <c r="P175">
        <v>163.161</v>
      </c>
      <c r="Q175">
        <v>149.006</v>
      </c>
      <c r="R175">
        <v>141.16399999999999</v>
      </c>
      <c r="S175">
        <v>140.4</v>
      </c>
      <c r="T175">
        <v>139.61699999999999</v>
      </c>
      <c r="U175">
        <v>140.011</v>
      </c>
      <c r="V175">
        <v>190.13399999999999</v>
      </c>
      <c r="W175">
        <v>129.477</v>
      </c>
      <c r="X175">
        <v>88.287000000000006</v>
      </c>
      <c r="Y175">
        <v>67.347999999999999</v>
      </c>
      <c r="Z175">
        <v>47.531999999999996</v>
      </c>
      <c r="AA175">
        <v>47.811</v>
      </c>
      <c r="AB175">
        <v>50.466000000000001</v>
      </c>
      <c r="AC175">
        <v>52.359000000000002</v>
      </c>
      <c r="AD175">
        <v>62.631</v>
      </c>
      <c r="AE175">
        <v>82.870999999999995</v>
      </c>
      <c r="AF175">
        <v>87.384</v>
      </c>
      <c r="AG175">
        <v>90.451999999999998</v>
      </c>
      <c r="AH175">
        <v>90.167000000000002</v>
      </c>
      <c r="AI175">
        <v>92.694000000000003</v>
      </c>
      <c r="AJ175">
        <v>99.551000000000002</v>
      </c>
      <c r="AK175">
        <v>99.168999999999997</v>
      </c>
      <c r="AL175">
        <v>94.97</v>
      </c>
      <c r="AM175">
        <v>84.436000000000007</v>
      </c>
      <c r="AN175">
        <v>109.077</v>
      </c>
      <c r="AO175">
        <v>120.367</v>
      </c>
      <c r="AP175">
        <v>118.982</v>
      </c>
      <c r="AQ175">
        <v>107.846</v>
      </c>
      <c r="AR175">
        <v>99.56</v>
      </c>
      <c r="AS175">
        <v>97.81</v>
      </c>
      <c r="AT175">
        <v>98.195999999999998</v>
      </c>
      <c r="AU175">
        <v>88.671999999999997</v>
      </c>
      <c r="AV175">
        <v>89.260999999999996</v>
      </c>
      <c r="AW175">
        <v>89.081999999999994</v>
      </c>
      <c r="AX175">
        <v>90.001999999999995</v>
      </c>
      <c r="AY175">
        <v>89.548000000000002</v>
      </c>
      <c r="AZ175">
        <v>89.221999999999994</v>
      </c>
      <c r="BA175">
        <v>88.88</v>
      </c>
      <c r="BB175">
        <v>98.908000000000001</v>
      </c>
      <c r="BC175">
        <v>108.812</v>
      </c>
      <c r="BD175">
        <v>98.867999999999995</v>
      </c>
      <c r="BE175">
        <v>70.385999999999996</v>
      </c>
      <c r="BF175">
        <v>62.066000000000003</v>
      </c>
      <c r="BG175">
        <v>65.977999999999994</v>
      </c>
      <c r="BH175">
        <v>64.081000000000003</v>
      </c>
      <c r="BI175">
        <v>63.212000000000003</v>
      </c>
      <c r="BJ175">
        <v>124.34399999999999</v>
      </c>
      <c r="BK175">
        <v>124.68</v>
      </c>
      <c r="BL175">
        <v>90.421999999999997</v>
      </c>
      <c r="BM175">
        <v>84.001999999999995</v>
      </c>
      <c r="BN175">
        <v>81.635000000000005</v>
      </c>
      <c r="BO175">
        <v>78.959999999999994</v>
      </c>
      <c r="BP175">
        <v>72.899000000000001</v>
      </c>
      <c r="BQ175">
        <v>75.134</v>
      </c>
      <c r="BR175">
        <v>64.959999999999994</v>
      </c>
      <c r="BS175">
        <v>64.608000000000004</v>
      </c>
      <c r="BT175">
        <v>64.331999999999994</v>
      </c>
      <c r="BU175">
        <v>63.734000000000002</v>
      </c>
      <c r="BV175">
        <v>57.954999999999998</v>
      </c>
      <c r="BW175">
        <v>55.67</v>
      </c>
      <c r="BX175">
        <v>58.048000000000002</v>
      </c>
      <c r="BY175">
        <v>62.212000000000003</v>
      </c>
      <c r="BZ175">
        <v>60.332999999999998</v>
      </c>
      <c r="CA175">
        <v>60.826000000000001</v>
      </c>
      <c r="CB175">
        <v>75.149000000000001</v>
      </c>
      <c r="CC175">
        <v>105.29900000000001</v>
      </c>
      <c r="CD175">
        <v>168.06800000000001</v>
      </c>
      <c r="CE175">
        <v>178.339</v>
      </c>
      <c r="CF175">
        <v>193.49199999999999</v>
      </c>
      <c r="CG175">
        <v>193.03800000000001</v>
      </c>
      <c r="CH175">
        <v>192.49600000000001</v>
      </c>
      <c r="CI175">
        <v>192.41900000000001</v>
      </c>
      <c r="CJ175">
        <v>191.41300000000001</v>
      </c>
      <c r="CK175">
        <v>188.63300000000001</v>
      </c>
      <c r="CL175">
        <v>187.143</v>
      </c>
      <c r="CM175">
        <v>185.87799999999999</v>
      </c>
      <c r="CN175">
        <v>186.934</v>
      </c>
      <c r="CO175">
        <v>187.81299999999999</v>
      </c>
      <c r="CP175">
        <v>210.447</v>
      </c>
      <c r="CQ175">
        <v>204.661</v>
      </c>
      <c r="CR175">
        <v>204.26900000000001</v>
      </c>
      <c r="CS175">
        <v>183.50200000000001</v>
      </c>
      <c r="CT175" s="27">
        <v>11432.820000000005</v>
      </c>
    </row>
    <row r="176" spans="1:98" ht="15" x14ac:dyDescent="0.25">
      <c r="A176" s="13">
        <v>45831</v>
      </c>
      <c r="B176">
        <v>177.369</v>
      </c>
      <c r="C176">
        <v>174.08</v>
      </c>
      <c r="D176">
        <v>173.68700000000001</v>
      </c>
      <c r="E176">
        <v>173.84200000000001</v>
      </c>
      <c r="F176">
        <v>159.607</v>
      </c>
      <c r="G176">
        <v>144.26300000000001</v>
      </c>
      <c r="H176">
        <v>144.727</v>
      </c>
      <c r="I176">
        <v>143.71799999999999</v>
      </c>
      <c r="J176">
        <v>144.416</v>
      </c>
      <c r="K176">
        <v>140.45599999999999</v>
      </c>
      <c r="L176">
        <v>134.578</v>
      </c>
      <c r="M176">
        <v>133.37299999999999</v>
      </c>
      <c r="N176">
        <v>134.35599999999999</v>
      </c>
      <c r="O176">
        <v>133.43100000000001</v>
      </c>
      <c r="P176">
        <v>146.15799999999999</v>
      </c>
      <c r="Q176">
        <v>144.631</v>
      </c>
      <c r="R176">
        <v>143.98400000000001</v>
      </c>
      <c r="S176">
        <v>144.30199999999999</v>
      </c>
      <c r="T176">
        <v>160.45699999999999</v>
      </c>
      <c r="U176">
        <v>169.595</v>
      </c>
      <c r="V176">
        <v>207.55699999999999</v>
      </c>
      <c r="W176">
        <v>153.792</v>
      </c>
      <c r="X176">
        <v>94.492000000000004</v>
      </c>
      <c r="Y176">
        <v>78.838999999999999</v>
      </c>
      <c r="Z176">
        <v>78.945999999999998</v>
      </c>
      <c r="AA176">
        <v>84.34</v>
      </c>
      <c r="AB176">
        <v>88.728999999999999</v>
      </c>
      <c r="AC176">
        <v>98.369</v>
      </c>
      <c r="AD176">
        <v>101.491</v>
      </c>
      <c r="AE176">
        <v>97.956999999999994</v>
      </c>
      <c r="AF176">
        <v>91.495999999999995</v>
      </c>
      <c r="AG176">
        <v>89.584999999999994</v>
      </c>
      <c r="AH176">
        <v>92.135000000000005</v>
      </c>
      <c r="AI176">
        <v>93.972999999999999</v>
      </c>
      <c r="AJ176">
        <v>94.492000000000004</v>
      </c>
      <c r="AK176">
        <v>92.635999999999996</v>
      </c>
      <c r="AL176">
        <v>98.739000000000004</v>
      </c>
      <c r="AM176">
        <v>97.156999999999996</v>
      </c>
      <c r="AN176">
        <v>97.715999999999994</v>
      </c>
      <c r="AO176">
        <v>85.593000000000004</v>
      </c>
      <c r="AP176">
        <v>84.313000000000002</v>
      </c>
      <c r="AQ176">
        <v>77.8</v>
      </c>
      <c r="AR176">
        <v>80.081999999999994</v>
      </c>
      <c r="AS176">
        <v>79.989000000000004</v>
      </c>
      <c r="AT176">
        <v>81.042000000000002</v>
      </c>
      <c r="AU176">
        <v>70.117999999999995</v>
      </c>
      <c r="AV176">
        <v>74.484999999999999</v>
      </c>
      <c r="AW176">
        <v>88.343999999999994</v>
      </c>
      <c r="AX176">
        <v>91.83</v>
      </c>
      <c r="AY176">
        <v>91.873000000000005</v>
      </c>
      <c r="AZ176">
        <v>99.097999999999999</v>
      </c>
      <c r="BA176">
        <v>114.673</v>
      </c>
      <c r="BB176">
        <v>114.554</v>
      </c>
      <c r="BC176">
        <v>104.318</v>
      </c>
      <c r="BD176">
        <v>94.905000000000001</v>
      </c>
      <c r="BE176">
        <v>79.501000000000005</v>
      </c>
      <c r="BF176">
        <v>71.861999999999995</v>
      </c>
      <c r="BG176">
        <v>72.745000000000005</v>
      </c>
      <c r="BH176">
        <v>69.495000000000005</v>
      </c>
      <c r="BI176">
        <v>68.304000000000002</v>
      </c>
      <c r="BJ176">
        <v>137.666</v>
      </c>
      <c r="BK176">
        <v>156.60300000000001</v>
      </c>
      <c r="BL176">
        <v>140.071</v>
      </c>
      <c r="BM176">
        <v>138.345</v>
      </c>
      <c r="BN176">
        <v>129.74100000000001</v>
      </c>
      <c r="BO176">
        <v>103.03</v>
      </c>
      <c r="BP176">
        <v>100.452</v>
      </c>
      <c r="BQ176">
        <v>102.946</v>
      </c>
      <c r="BR176">
        <v>86.768000000000001</v>
      </c>
      <c r="BS176">
        <v>88.007000000000005</v>
      </c>
      <c r="BT176">
        <v>88.397000000000006</v>
      </c>
      <c r="BU176">
        <v>88.760999999999996</v>
      </c>
      <c r="BV176">
        <v>80.802999999999997</v>
      </c>
      <c r="BW176">
        <v>79.108999999999995</v>
      </c>
      <c r="BX176">
        <v>82.545000000000002</v>
      </c>
      <c r="BY176">
        <v>85.117000000000004</v>
      </c>
      <c r="BZ176">
        <v>84.105999999999995</v>
      </c>
      <c r="CA176">
        <v>85.135999999999996</v>
      </c>
      <c r="CB176">
        <v>101.54</v>
      </c>
      <c r="CC176">
        <v>130.79499999999999</v>
      </c>
      <c r="CD176">
        <v>194.94900000000001</v>
      </c>
      <c r="CE176">
        <v>207.34399999999999</v>
      </c>
      <c r="CF176">
        <v>215.05699999999999</v>
      </c>
      <c r="CG176">
        <v>218.76599999999999</v>
      </c>
      <c r="CH176">
        <v>216.70099999999999</v>
      </c>
      <c r="CI176">
        <v>217.23</v>
      </c>
      <c r="CJ176">
        <v>216.91</v>
      </c>
      <c r="CK176">
        <v>213.95699999999999</v>
      </c>
      <c r="CL176">
        <v>216.916</v>
      </c>
      <c r="CM176">
        <v>219.84100000000001</v>
      </c>
      <c r="CN176">
        <v>217.28299999999999</v>
      </c>
      <c r="CO176">
        <v>216.62100000000001</v>
      </c>
      <c r="CP176">
        <v>229.03399999999999</v>
      </c>
      <c r="CQ176">
        <v>223.26499999999999</v>
      </c>
      <c r="CR176">
        <v>223.149</v>
      </c>
      <c r="CS176">
        <v>211.90600000000001</v>
      </c>
      <c r="CT176" s="27">
        <v>12297.261999999999</v>
      </c>
    </row>
    <row r="177" spans="1:98" ht="15" x14ac:dyDescent="0.25">
      <c r="A177" s="13">
        <v>45832</v>
      </c>
      <c r="B177">
        <v>193.482</v>
      </c>
      <c r="C177">
        <v>191.49700000000001</v>
      </c>
      <c r="D177">
        <v>191.59800000000001</v>
      </c>
      <c r="E177">
        <v>200.61600000000001</v>
      </c>
      <c r="F177">
        <v>200.15299999999999</v>
      </c>
      <c r="G177">
        <v>178.14500000000001</v>
      </c>
      <c r="H177">
        <v>173.56200000000001</v>
      </c>
      <c r="I177">
        <v>169.46199999999999</v>
      </c>
      <c r="J177">
        <v>161.828</v>
      </c>
      <c r="K177">
        <v>159.917</v>
      </c>
      <c r="L177">
        <v>159.755</v>
      </c>
      <c r="M177">
        <v>160.13900000000001</v>
      </c>
      <c r="N177">
        <v>159.232</v>
      </c>
      <c r="O177">
        <v>159.35499999999999</v>
      </c>
      <c r="P177">
        <v>169.303</v>
      </c>
      <c r="Q177">
        <v>168.92099999999999</v>
      </c>
      <c r="R177">
        <v>169.75200000000001</v>
      </c>
      <c r="S177">
        <v>169.273</v>
      </c>
      <c r="T177">
        <v>148.74100000000001</v>
      </c>
      <c r="U177">
        <v>190.40700000000001</v>
      </c>
      <c r="V177">
        <v>237.578</v>
      </c>
      <c r="W177">
        <v>197.559</v>
      </c>
      <c r="X177">
        <v>143.55199999999999</v>
      </c>
      <c r="Y177">
        <v>131.80799999999999</v>
      </c>
      <c r="Z177">
        <v>119.572</v>
      </c>
      <c r="AA177">
        <v>102.43899999999999</v>
      </c>
      <c r="AB177">
        <v>101.646</v>
      </c>
      <c r="AC177">
        <v>110.145</v>
      </c>
      <c r="AD177">
        <v>106.371</v>
      </c>
      <c r="AE177">
        <v>103.304</v>
      </c>
      <c r="AF177">
        <v>89.48</v>
      </c>
      <c r="AG177">
        <v>89.212999999999994</v>
      </c>
      <c r="AH177">
        <v>88.495999999999995</v>
      </c>
      <c r="AI177">
        <v>93.563999999999993</v>
      </c>
      <c r="AJ177">
        <v>90.478999999999999</v>
      </c>
      <c r="AK177">
        <v>93.643000000000001</v>
      </c>
      <c r="AL177">
        <v>93.539000000000001</v>
      </c>
      <c r="AM177">
        <v>94.320999999999998</v>
      </c>
      <c r="AN177">
        <v>94.936999999999998</v>
      </c>
      <c r="AO177">
        <v>99.662000000000006</v>
      </c>
      <c r="AP177">
        <v>105.855</v>
      </c>
      <c r="AQ177">
        <v>110.779</v>
      </c>
      <c r="AR177">
        <v>102.983</v>
      </c>
      <c r="AS177">
        <v>100.157</v>
      </c>
      <c r="AT177">
        <v>100.18300000000001</v>
      </c>
      <c r="AU177">
        <v>103.13500000000001</v>
      </c>
      <c r="AV177">
        <v>107.01900000000001</v>
      </c>
      <c r="AW177">
        <v>102.96899999999999</v>
      </c>
      <c r="AX177">
        <v>108.265</v>
      </c>
      <c r="AY177">
        <v>107.14</v>
      </c>
      <c r="AZ177">
        <v>109.264</v>
      </c>
      <c r="BA177">
        <v>111.708</v>
      </c>
      <c r="BB177">
        <v>90.248000000000005</v>
      </c>
      <c r="BC177">
        <v>88.79</v>
      </c>
      <c r="BD177">
        <v>103.782</v>
      </c>
      <c r="BE177">
        <v>107.89100000000001</v>
      </c>
      <c r="BF177">
        <v>108.062</v>
      </c>
      <c r="BG177">
        <v>101.81100000000001</v>
      </c>
      <c r="BH177">
        <v>95.843999999999994</v>
      </c>
      <c r="BI177">
        <v>93.192999999999998</v>
      </c>
      <c r="BJ177">
        <v>155.374</v>
      </c>
      <c r="BK177">
        <v>153.483</v>
      </c>
      <c r="BL177">
        <v>117.16500000000001</v>
      </c>
      <c r="BM177">
        <v>113.371</v>
      </c>
      <c r="BN177">
        <v>113.178</v>
      </c>
      <c r="BO177">
        <v>111.371</v>
      </c>
      <c r="BP177">
        <v>112.589</v>
      </c>
      <c r="BQ177">
        <v>97.406000000000006</v>
      </c>
      <c r="BR177">
        <v>97.594999999999999</v>
      </c>
      <c r="BS177">
        <v>96.534999999999997</v>
      </c>
      <c r="BT177">
        <v>90.864000000000004</v>
      </c>
      <c r="BU177">
        <v>82.539000000000001</v>
      </c>
      <c r="BV177">
        <v>79.945999999999998</v>
      </c>
      <c r="BW177">
        <v>78.167000000000002</v>
      </c>
      <c r="BX177">
        <v>81.816000000000003</v>
      </c>
      <c r="BY177">
        <v>82.117999999999995</v>
      </c>
      <c r="BZ177">
        <v>82.641999999999996</v>
      </c>
      <c r="CA177">
        <v>83.474000000000004</v>
      </c>
      <c r="CB177">
        <v>101.262</v>
      </c>
      <c r="CC177">
        <v>128.21299999999999</v>
      </c>
      <c r="CD177">
        <v>187.822</v>
      </c>
      <c r="CE177">
        <v>194.46</v>
      </c>
      <c r="CF177">
        <v>193.58500000000001</v>
      </c>
      <c r="CG177">
        <v>189.21199999999999</v>
      </c>
      <c r="CH177">
        <v>188.45699999999999</v>
      </c>
      <c r="CI177">
        <v>187.16900000000001</v>
      </c>
      <c r="CJ177">
        <v>186.53</v>
      </c>
      <c r="CK177">
        <v>186.08799999999999</v>
      </c>
      <c r="CL177">
        <v>184.00399999999999</v>
      </c>
      <c r="CM177">
        <v>182.376</v>
      </c>
      <c r="CN177">
        <v>184.679</v>
      </c>
      <c r="CO177">
        <v>186.04300000000001</v>
      </c>
      <c r="CP177">
        <v>207.303</v>
      </c>
      <c r="CQ177">
        <v>199.00299999999999</v>
      </c>
      <c r="CR177">
        <v>192.82499999999999</v>
      </c>
      <c r="CS177">
        <v>191.012</v>
      </c>
      <c r="CT177" s="27">
        <v>12915.2</v>
      </c>
    </row>
    <row r="178" spans="1:98" ht="15" x14ac:dyDescent="0.25">
      <c r="A178" s="13">
        <v>45833</v>
      </c>
      <c r="B178">
        <v>191.26499999999999</v>
      </c>
      <c r="C178">
        <v>187.55099999999999</v>
      </c>
      <c r="D178">
        <v>187.96199999999999</v>
      </c>
      <c r="E178">
        <v>174.09700000000001</v>
      </c>
      <c r="F178">
        <v>164.02799999999999</v>
      </c>
      <c r="G178">
        <v>151.62899999999999</v>
      </c>
      <c r="H178">
        <v>148.45599999999999</v>
      </c>
      <c r="I178">
        <v>142.16999999999999</v>
      </c>
      <c r="J178">
        <v>137.59299999999999</v>
      </c>
      <c r="K178">
        <v>134.38</v>
      </c>
      <c r="L178">
        <v>135.90799999999999</v>
      </c>
      <c r="M178">
        <v>134.77600000000001</v>
      </c>
      <c r="N178">
        <v>135.369</v>
      </c>
      <c r="O178">
        <v>134.28100000000001</v>
      </c>
      <c r="P178">
        <v>135.14400000000001</v>
      </c>
      <c r="Q178">
        <v>134.49100000000001</v>
      </c>
      <c r="R178">
        <v>133.58000000000001</v>
      </c>
      <c r="S178">
        <v>133.24100000000001</v>
      </c>
      <c r="T178">
        <v>131.245</v>
      </c>
      <c r="U178">
        <v>132.05000000000001</v>
      </c>
      <c r="V178">
        <v>169.09800000000001</v>
      </c>
      <c r="W178">
        <v>129.613</v>
      </c>
      <c r="X178">
        <v>72.304000000000002</v>
      </c>
      <c r="Y178">
        <v>53.064999999999998</v>
      </c>
      <c r="Z178">
        <v>54.82</v>
      </c>
      <c r="AA178">
        <v>60.597000000000001</v>
      </c>
      <c r="AB178">
        <v>58.014000000000003</v>
      </c>
      <c r="AC178">
        <v>65.212000000000003</v>
      </c>
      <c r="AD178">
        <v>66.283000000000001</v>
      </c>
      <c r="AE178">
        <v>71.323999999999998</v>
      </c>
      <c r="AF178">
        <v>75.349000000000004</v>
      </c>
      <c r="AG178">
        <v>87.468999999999994</v>
      </c>
      <c r="AH178">
        <v>99.954999999999998</v>
      </c>
      <c r="AI178">
        <v>155.136</v>
      </c>
      <c r="AJ178">
        <v>144.33000000000001</v>
      </c>
      <c r="AK178">
        <v>165.297</v>
      </c>
      <c r="AL178">
        <v>166.571</v>
      </c>
      <c r="AM178">
        <v>166.06700000000001</v>
      </c>
      <c r="AN178">
        <v>165.154</v>
      </c>
      <c r="AO178">
        <v>163.82599999999999</v>
      </c>
      <c r="AP178">
        <v>178.738</v>
      </c>
      <c r="AQ178">
        <v>197.51900000000001</v>
      </c>
      <c r="AR178">
        <v>199.83199999999999</v>
      </c>
      <c r="AS178">
        <v>193.261</v>
      </c>
      <c r="AT178">
        <v>195.12200000000001</v>
      </c>
      <c r="AU178">
        <v>201.45599999999999</v>
      </c>
      <c r="AV178">
        <v>200.584</v>
      </c>
      <c r="AW178">
        <v>158.41399999999999</v>
      </c>
      <c r="AX178">
        <v>142.70599999999999</v>
      </c>
      <c r="AY178">
        <v>144.06800000000001</v>
      </c>
      <c r="AZ178">
        <v>127.31100000000001</v>
      </c>
      <c r="BA178">
        <v>128.36600000000001</v>
      </c>
      <c r="BB178">
        <v>126.744</v>
      </c>
      <c r="BC178">
        <v>123.431</v>
      </c>
      <c r="BD178">
        <v>101.434</v>
      </c>
      <c r="BE178">
        <v>115.199</v>
      </c>
      <c r="BF178">
        <v>127.712</v>
      </c>
      <c r="BG178">
        <v>133.16399999999999</v>
      </c>
      <c r="BH178">
        <v>136.935</v>
      </c>
      <c r="BI178">
        <v>144.71700000000001</v>
      </c>
      <c r="BJ178">
        <v>178.267</v>
      </c>
      <c r="BK178">
        <v>194.66200000000001</v>
      </c>
      <c r="BL178">
        <v>197.42</v>
      </c>
      <c r="BM178">
        <v>198.768</v>
      </c>
      <c r="BN178">
        <v>184.387</v>
      </c>
      <c r="BO178">
        <v>173.208</v>
      </c>
      <c r="BP178">
        <v>157.96299999999999</v>
      </c>
      <c r="BQ178">
        <v>164.751</v>
      </c>
      <c r="BR178">
        <v>144.49299999999999</v>
      </c>
      <c r="BS178">
        <v>143.01599999999999</v>
      </c>
      <c r="BT178">
        <v>142.483</v>
      </c>
      <c r="BU178">
        <v>137.495</v>
      </c>
      <c r="BV178">
        <v>134.48500000000001</v>
      </c>
      <c r="BW178">
        <v>135.029</v>
      </c>
      <c r="BX178">
        <v>112.849</v>
      </c>
      <c r="BY178">
        <v>111.84099999999999</v>
      </c>
      <c r="BZ178">
        <v>108.94799999999999</v>
      </c>
      <c r="CA178">
        <v>107.973</v>
      </c>
      <c r="CB178">
        <v>100.10899999999999</v>
      </c>
      <c r="CC178">
        <v>126.697</v>
      </c>
      <c r="CD178">
        <v>187.54900000000001</v>
      </c>
      <c r="CE178">
        <v>206.006</v>
      </c>
      <c r="CF178">
        <v>206.80199999999999</v>
      </c>
      <c r="CG178">
        <v>202.417</v>
      </c>
      <c r="CH178">
        <v>199.30600000000001</v>
      </c>
      <c r="CI178">
        <v>197.58600000000001</v>
      </c>
      <c r="CJ178">
        <v>196.92</v>
      </c>
      <c r="CK178">
        <v>195.113</v>
      </c>
      <c r="CL178">
        <v>167.39599999999999</v>
      </c>
      <c r="CM178">
        <v>146.91399999999999</v>
      </c>
      <c r="CN178">
        <v>146.72</v>
      </c>
      <c r="CO178">
        <v>142.709</v>
      </c>
      <c r="CP178">
        <v>156.64599999999999</v>
      </c>
      <c r="CQ178">
        <v>155.13499999999999</v>
      </c>
      <c r="CR178">
        <v>167.72800000000001</v>
      </c>
      <c r="CS178">
        <v>169.67500000000001</v>
      </c>
      <c r="CT178" s="27">
        <v>14024.879000000004</v>
      </c>
    </row>
    <row r="179" spans="1:98" ht="15" x14ac:dyDescent="0.25">
      <c r="A179" s="13">
        <v>45834</v>
      </c>
      <c r="B179">
        <v>157.67500000000001</v>
      </c>
      <c r="C179">
        <v>155.619</v>
      </c>
      <c r="D179">
        <v>155.346</v>
      </c>
      <c r="E179">
        <v>162.423</v>
      </c>
      <c r="F179">
        <v>157.976</v>
      </c>
      <c r="G179">
        <v>144.92400000000001</v>
      </c>
      <c r="H179">
        <v>139.02000000000001</v>
      </c>
      <c r="I179">
        <v>139.18600000000001</v>
      </c>
      <c r="J179">
        <v>134.161</v>
      </c>
      <c r="K179">
        <v>130.05099999999999</v>
      </c>
      <c r="L179">
        <v>130.352</v>
      </c>
      <c r="M179">
        <v>127.819</v>
      </c>
      <c r="N179">
        <v>126.416</v>
      </c>
      <c r="O179">
        <v>126.539</v>
      </c>
      <c r="P179">
        <v>145.65299999999999</v>
      </c>
      <c r="Q179">
        <v>150.33699999999999</v>
      </c>
      <c r="R179">
        <v>150.291</v>
      </c>
      <c r="S179">
        <v>149.119</v>
      </c>
      <c r="T179">
        <v>160.43799999999999</v>
      </c>
      <c r="U179">
        <v>168.09899999999999</v>
      </c>
      <c r="V179">
        <v>200.554</v>
      </c>
      <c r="W179">
        <v>159.47200000000001</v>
      </c>
      <c r="X179">
        <v>107.404</v>
      </c>
      <c r="Y179">
        <v>105.736</v>
      </c>
      <c r="Z179">
        <v>94.754999999999995</v>
      </c>
      <c r="AA179">
        <v>86.656000000000006</v>
      </c>
      <c r="AB179">
        <v>102.93300000000001</v>
      </c>
      <c r="AC179">
        <v>118.85599999999999</v>
      </c>
      <c r="AD179">
        <v>115.13</v>
      </c>
      <c r="AE179">
        <v>106.333</v>
      </c>
      <c r="AF179">
        <v>130.02799999999999</v>
      </c>
      <c r="AG179">
        <v>145.05199999999999</v>
      </c>
      <c r="AH179">
        <v>124.673</v>
      </c>
      <c r="AI179">
        <v>148.75299999999999</v>
      </c>
      <c r="AJ179">
        <v>165.61699999999999</v>
      </c>
      <c r="AK179">
        <v>174.614</v>
      </c>
      <c r="AL179">
        <v>178.983</v>
      </c>
      <c r="AM179">
        <v>177.71799999999999</v>
      </c>
      <c r="AN179">
        <v>178.554</v>
      </c>
      <c r="AO179">
        <v>178.55600000000001</v>
      </c>
      <c r="AP179">
        <v>183.14</v>
      </c>
      <c r="AQ179">
        <v>183.24600000000001</v>
      </c>
      <c r="AR179">
        <v>175.477</v>
      </c>
      <c r="AS179">
        <v>176.64</v>
      </c>
      <c r="AT179">
        <v>167.54</v>
      </c>
      <c r="AU179">
        <v>166.762</v>
      </c>
      <c r="AV179">
        <v>168.756</v>
      </c>
      <c r="AW179">
        <v>169.00800000000001</v>
      </c>
      <c r="AX179">
        <v>140.88300000000001</v>
      </c>
      <c r="AY179">
        <v>125.456</v>
      </c>
      <c r="AZ179">
        <v>119.13200000000001</v>
      </c>
      <c r="BA179">
        <v>108.88500000000001</v>
      </c>
      <c r="BB179">
        <v>107.65300000000001</v>
      </c>
      <c r="BC179">
        <v>109.71599999999999</v>
      </c>
      <c r="BD179">
        <v>114.49299999999999</v>
      </c>
      <c r="BE179">
        <v>115.02</v>
      </c>
      <c r="BF179">
        <v>112.203</v>
      </c>
      <c r="BG179">
        <v>112.514</v>
      </c>
      <c r="BH179">
        <v>95.540999999999997</v>
      </c>
      <c r="BI179">
        <v>100.488</v>
      </c>
      <c r="BJ179">
        <v>105.956</v>
      </c>
      <c r="BK179">
        <v>118.206</v>
      </c>
      <c r="BL179">
        <v>99.665000000000006</v>
      </c>
      <c r="BM179">
        <v>95.978999999999999</v>
      </c>
      <c r="BN179">
        <v>95.834000000000003</v>
      </c>
      <c r="BO179">
        <v>94.474000000000004</v>
      </c>
      <c r="BP179">
        <v>89.6</v>
      </c>
      <c r="BQ179">
        <v>76.093999999999994</v>
      </c>
      <c r="BR179">
        <v>71.852999999999994</v>
      </c>
      <c r="BS179">
        <v>70.741</v>
      </c>
      <c r="BT179">
        <v>70.02</v>
      </c>
      <c r="BU179">
        <v>71.492000000000004</v>
      </c>
      <c r="BV179">
        <v>72.066000000000003</v>
      </c>
      <c r="BW179">
        <v>72.680000000000007</v>
      </c>
      <c r="BX179">
        <v>80.591999999999999</v>
      </c>
      <c r="BY179">
        <v>82.608999999999995</v>
      </c>
      <c r="BZ179">
        <v>80.924000000000007</v>
      </c>
      <c r="CA179">
        <v>80.150999999999996</v>
      </c>
      <c r="CB179">
        <v>82.093999999999994</v>
      </c>
      <c r="CC179">
        <v>110.691</v>
      </c>
      <c r="CD179">
        <v>180.49100000000001</v>
      </c>
      <c r="CE179">
        <v>193.709</v>
      </c>
      <c r="CF179">
        <v>204.22399999999999</v>
      </c>
      <c r="CG179">
        <v>210.66900000000001</v>
      </c>
      <c r="CH179">
        <v>210.87100000000001</v>
      </c>
      <c r="CI179">
        <v>212.49100000000001</v>
      </c>
      <c r="CJ179">
        <v>214.40199999999999</v>
      </c>
      <c r="CK179">
        <v>213.93600000000001</v>
      </c>
      <c r="CL179">
        <v>202.09200000000001</v>
      </c>
      <c r="CM179">
        <v>200.50299999999999</v>
      </c>
      <c r="CN179">
        <v>199.21799999999999</v>
      </c>
      <c r="CO179">
        <v>192.52500000000001</v>
      </c>
      <c r="CP179">
        <v>187.03200000000001</v>
      </c>
      <c r="CQ179">
        <v>172.517</v>
      </c>
      <c r="CR179">
        <v>155.17699999999999</v>
      </c>
      <c r="CS179">
        <v>155.303</v>
      </c>
      <c r="CT179" s="27">
        <v>13291.255000000003</v>
      </c>
    </row>
    <row r="180" spans="1:98" ht="15" x14ac:dyDescent="0.25">
      <c r="A180" s="13">
        <v>45835</v>
      </c>
      <c r="B180">
        <v>159.00899999999999</v>
      </c>
      <c r="C180">
        <v>158.33099999999999</v>
      </c>
      <c r="D180">
        <v>158.929</v>
      </c>
      <c r="E180">
        <v>157.64699999999999</v>
      </c>
      <c r="F180">
        <v>157.30000000000001</v>
      </c>
      <c r="G180">
        <v>156.88800000000001</v>
      </c>
      <c r="H180">
        <v>157.119</v>
      </c>
      <c r="I180">
        <v>149.416</v>
      </c>
      <c r="J180">
        <v>144.107</v>
      </c>
      <c r="K180">
        <v>143.79400000000001</v>
      </c>
      <c r="L180">
        <v>141.411</v>
      </c>
      <c r="M180">
        <v>132.999</v>
      </c>
      <c r="N180">
        <v>137.20699999999999</v>
      </c>
      <c r="O180">
        <v>160.422</v>
      </c>
      <c r="P180">
        <v>169.31299999999999</v>
      </c>
      <c r="Q180">
        <v>168.001</v>
      </c>
      <c r="R180">
        <v>168.285</v>
      </c>
      <c r="S180">
        <v>160.869</v>
      </c>
      <c r="T180">
        <v>157.32599999999999</v>
      </c>
      <c r="U180">
        <v>159.77699999999999</v>
      </c>
      <c r="V180">
        <v>159.054</v>
      </c>
      <c r="W180">
        <v>121.718</v>
      </c>
      <c r="X180">
        <v>74.814999999999998</v>
      </c>
      <c r="Y180">
        <v>72.278000000000006</v>
      </c>
      <c r="Z180">
        <v>72.269000000000005</v>
      </c>
      <c r="AA180">
        <v>70.176000000000002</v>
      </c>
      <c r="AB180">
        <v>85.225999999999999</v>
      </c>
      <c r="AC180">
        <v>95.206000000000003</v>
      </c>
      <c r="AD180">
        <v>102.616</v>
      </c>
      <c r="AE180">
        <v>112.21</v>
      </c>
      <c r="AF180">
        <v>115.78400000000001</v>
      </c>
      <c r="AG180">
        <v>124.119</v>
      </c>
      <c r="AH180">
        <v>124.988</v>
      </c>
      <c r="AI180">
        <v>116.91800000000001</v>
      </c>
      <c r="AJ180">
        <v>119.837</v>
      </c>
      <c r="AK180">
        <v>120.81699999999999</v>
      </c>
      <c r="AL180">
        <v>119.374</v>
      </c>
      <c r="AM180">
        <v>120.687</v>
      </c>
      <c r="AN180">
        <v>121.901</v>
      </c>
      <c r="AO180">
        <v>113.97499999999999</v>
      </c>
      <c r="AP180">
        <v>101.97199999999999</v>
      </c>
      <c r="AQ180">
        <v>104.47</v>
      </c>
      <c r="AR180">
        <v>106.44799999999999</v>
      </c>
      <c r="AS180">
        <v>109.877</v>
      </c>
      <c r="AT180">
        <v>118.432</v>
      </c>
      <c r="AU180">
        <v>101.015</v>
      </c>
      <c r="AV180">
        <v>94.540999999999997</v>
      </c>
      <c r="AW180">
        <v>79.245000000000005</v>
      </c>
      <c r="AX180">
        <v>77.45</v>
      </c>
      <c r="AY180">
        <v>73.247</v>
      </c>
      <c r="AZ180">
        <v>69.655000000000001</v>
      </c>
      <c r="BA180">
        <v>68.709000000000003</v>
      </c>
      <c r="BB180">
        <v>68.361000000000004</v>
      </c>
      <c r="BC180">
        <v>77.781999999999996</v>
      </c>
      <c r="BD180">
        <v>80.739000000000004</v>
      </c>
      <c r="BE180">
        <v>88.4</v>
      </c>
      <c r="BF180">
        <v>88.662999999999997</v>
      </c>
      <c r="BG180">
        <v>85.06</v>
      </c>
      <c r="BH180">
        <v>87.462000000000003</v>
      </c>
      <c r="BI180">
        <v>87.408000000000001</v>
      </c>
      <c r="BJ180">
        <v>86.388999999999996</v>
      </c>
      <c r="BK180">
        <v>84.103999999999999</v>
      </c>
      <c r="BL180">
        <v>86.412999999999997</v>
      </c>
      <c r="BM180">
        <v>99.191999999999993</v>
      </c>
      <c r="BN180">
        <v>111.77</v>
      </c>
      <c r="BO180">
        <v>110.45699999999999</v>
      </c>
      <c r="BP180">
        <v>95.602999999999994</v>
      </c>
      <c r="BQ180">
        <v>83.691000000000003</v>
      </c>
      <c r="BR180">
        <v>82.534000000000006</v>
      </c>
      <c r="BS180">
        <v>82.254000000000005</v>
      </c>
      <c r="BT180">
        <v>79.338999999999999</v>
      </c>
      <c r="BU180">
        <v>75.311999999999998</v>
      </c>
      <c r="BV180">
        <v>54.09</v>
      </c>
      <c r="BW180">
        <v>60.195999999999998</v>
      </c>
      <c r="BX180">
        <v>69.293000000000006</v>
      </c>
      <c r="BY180">
        <v>76.896000000000001</v>
      </c>
      <c r="BZ180">
        <v>84.266000000000005</v>
      </c>
      <c r="CA180">
        <v>92.161000000000001</v>
      </c>
      <c r="CB180">
        <v>96.997</v>
      </c>
      <c r="CC180">
        <v>131.851</v>
      </c>
      <c r="CD180">
        <v>211.19</v>
      </c>
      <c r="CE180">
        <v>216.63800000000001</v>
      </c>
      <c r="CF180">
        <v>207.13200000000001</v>
      </c>
      <c r="CG180">
        <v>206.69</v>
      </c>
      <c r="CH180">
        <v>197.839</v>
      </c>
      <c r="CI180">
        <v>191.39500000000001</v>
      </c>
      <c r="CJ180">
        <v>184.21299999999999</v>
      </c>
      <c r="CK180">
        <v>177.86699999999999</v>
      </c>
      <c r="CL180">
        <v>177.66</v>
      </c>
      <c r="CM180">
        <v>177.59899999999999</v>
      </c>
      <c r="CN180">
        <v>176.14599999999999</v>
      </c>
      <c r="CO180">
        <v>175.911</v>
      </c>
      <c r="CP180">
        <v>172.73</v>
      </c>
      <c r="CQ180">
        <v>169.34100000000001</v>
      </c>
      <c r="CR180">
        <v>169.03800000000001</v>
      </c>
      <c r="CS180">
        <v>171.39500000000001</v>
      </c>
      <c r="CT180" s="27">
        <v>11756.646000000004</v>
      </c>
    </row>
    <row r="181" spans="1:98" ht="15" x14ac:dyDescent="0.25">
      <c r="A181" s="13">
        <v>45836</v>
      </c>
      <c r="B181">
        <v>169.203</v>
      </c>
      <c r="C181">
        <v>169.45099999999999</v>
      </c>
      <c r="D181">
        <v>168.845</v>
      </c>
      <c r="E181">
        <v>164.44300000000001</v>
      </c>
      <c r="F181">
        <v>161.48699999999999</v>
      </c>
      <c r="G181">
        <v>161.34700000000001</v>
      </c>
      <c r="H181">
        <v>159.87100000000001</v>
      </c>
      <c r="I181">
        <v>159.40199999999999</v>
      </c>
      <c r="J181">
        <v>161.501</v>
      </c>
      <c r="K181">
        <v>160.33199999999999</v>
      </c>
      <c r="L181">
        <v>160.36799999999999</v>
      </c>
      <c r="M181">
        <v>160.41499999999999</v>
      </c>
      <c r="N181">
        <v>135.67099999999999</v>
      </c>
      <c r="O181">
        <v>134.15799999999999</v>
      </c>
      <c r="P181">
        <v>125.89700000000001</v>
      </c>
      <c r="Q181">
        <v>126.548</v>
      </c>
      <c r="R181">
        <v>126.18600000000001</v>
      </c>
      <c r="S181">
        <v>126.289</v>
      </c>
      <c r="T181">
        <v>125.637</v>
      </c>
      <c r="U181">
        <v>126.497</v>
      </c>
      <c r="V181">
        <v>127.99299999999999</v>
      </c>
      <c r="W181">
        <v>90.783000000000001</v>
      </c>
      <c r="X181">
        <v>48.981999999999999</v>
      </c>
      <c r="Y181">
        <v>42.594000000000001</v>
      </c>
      <c r="Z181">
        <v>41.046999999999997</v>
      </c>
      <c r="AA181">
        <v>39.274000000000001</v>
      </c>
      <c r="AB181">
        <v>36.008000000000003</v>
      </c>
      <c r="AC181">
        <v>42.850999999999999</v>
      </c>
      <c r="AD181">
        <v>43.877000000000002</v>
      </c>
      <c r="AE181">
        <v>43.857999999999997</v>
      </c>
      <c r="AF181">
        <v>55.515999999999998</v>
      </c>
      <c r="AG181">
        <v>54.866999999999997</v>
      </c>
      <c r="AH181">
        <v>55.841000000000001</v>
      </c>
      <c r="AI181">
        <v>55.351999999999997</v>
      </c>
      <c r="AJ181">
        <v>54.643999999999998</v>
      </c>
      <c r="AK181">
        <v>49.726999999999997</v>
      </c>
      <c r="AL181">
        <v>62.292000000000002</v>
      </c>
      <c r="AM181">
        <v>72.225999999999999</v>
      </c>
      <c r="AN181">
        <v>70.691999999999993</v>
      </c>
      <c r="AO181">
        <v>70.468999999999994</v>
      </c>
      <c r="AP181">
        <v>71.533000000000001</v>
      </c>
      <c r="AQ181">
        <v>86.051000000000002</v>
      </c>
      <c r="AR181">
        <v>96.912999999999997</v>
      </c>
      <c r="AS181">
        <v>97.442999999999998</v>
      </c>
      <c r="AT181">
        <v>97.1</v>
      </c>
      <c r="AU181">
        <v>97.492000000000004</v>
      </c>
      <c r="AV181">
        <v>94.293000000000006</v>
      </c>
      <c r="AW181">
        <v>86.688999999999993</v>
      </c>
      <c r="AX181">
        <v>85.974999999999994</v>
      </c>
      <c r="AY181">
        <v>75.891000000000005</v>
      </c>
      <c r="AZ181">
        <v>70.980999999999995</v>
      </c>
      <c r="BA181">
        <v>84.06</v>
      </c>
      <c r="BB181">
        <v>86.649000000000001</v>
      </c>
      <c r="BC181">
        <v>87.155000000000001</v>
      </c>
      <c r="BD181">
        <v>83.995999999999995</v>
      </c>
      <c r="BE181">
        <v>83.972999999999999</v>
      </c>
      <c r="BF181">
        <v>62.682000000000002</v>
      </c>
      <c r="BG181">
        <v>62.19</v>
      </c>
      <c r="BH181">
        <v>62.246000000000002</v>
      </c>
      <c r="BI181">
        <v>56.777999999999999</v>
      </c>
      <c r="BJ181">
        <v>51.929000000000002</v>
      </c>
      <c r="BK181">
        <v>51.69</v>
      </c>
      <c r="BL181">
        <v>49.968000000000004</v>
      </c>
      <c r="BM181">
        <v>50.656999999999996</v>
      </c>
      <c r="BN181">
        <v>44.761000000000003</v>
      </c>
      <c r="BO181">
        <v>38.207999999999998</v>
      </c>
      <c r="BP181">
        <v>40.369</v>
      </c>
      <c r="BQ181">
        <v>48.627000000000002</v>
      </c>
      <c r="BR181">
        <v>49.170999999999999</v>
      </c>
      <c r="BS181">
        <v>76.034999999999997</v>
      </c>
      <c r="BT181">
        <v>84.066000000000003</v>
      </c>
      <c r="BU181">
        <v>94.900999999999996</v>
      </c>
      <c r="BV181">
        <v>94.08</v>
      </c>
      <c r="BW181">
        <v>98.397999999999996</v>
      </c>
      <c r="BX181">
        <v>104.062</v>
      </c>
      <c r="BY181">
        <v>96.956999999999994</v>
      </c>
      <c r="BZ181">
        <v>101.723</v>
      </c>
      <c r="CA181">
        <v>100.898</v>
      </c>
      <c r="CB181">
        <v>112.90600000000001</v>
      </c>
      <c r="CC181">
        <v>140.28299999999999</v>
      </c>
      <c r="CD181">
        <v>196.88800000000001</v>
      </c>
      <c r="CE181">
        <v>206.83199999999999</v>
      </c>
      <c r="CF181">
        <v>205.06399999999999</v>
      </c>
      <c r="CG181">
        <v>195.655</v>
      </c>
      <c r="CH181">
        <v>191.63</v>
      </c>
      <c r="CI181">
        <v>192.24600000000001</v>
      </c>
      <c r="CJ181">
        <v>183.08799999999999</v>
      </c>
      <c r="CK181">
        <v>177.499</v>
      </c>
      <c r="CL181">
        <v>182.107</v>
      </c>
      <c r="CM181">
        <v>202.828</v>
      </c>
      <c r="CN181">
        <v>202.20599999999999</v>
      </c>
      <c r="CO181">
        <v>202.602</v>
      </c>
      <c r="CP181">
        <v>198.77699999999999</v>
      </c>
      <c r="CQ181">
        <v>194.054</v>
      </c>
      <c r="CR181">
        <v>184.47399999999999</v>
      </c>
      <c r="CS181">
        <v>185.501</v>
      </c>
      <c r="CT181" s="27">
        <v>10403.671</v>
      </c>
    </row>
    <row r="182" spans="1:98" ht="15" x14ac:dyDescent="0.25">
      <c r="A182" s="13">
        <v>45837</v>
      </c>
      <c r="B182">
        <v>188.09</v>
      </c>
      <c r="C182">
        <v>184.072</v>
      </c>
      <c r="D182">
        <v>170.85599999999999</v>
      </c>
      <c r="E182">
        <v>168.23</v>
      </c>
      <c r="F182">
        <v>167.53899999999999</v>
      </c>
      <c r="G182">
        <v>165.21100000000001</v>
      </c>
      <c r="H182">
        <v>160.88999999999999</v>
      </c>
      <c r="I182">
        <v>151.625</v>
      </c>
      <c r="J182">
        <v>151.53800000000001</v>
      </c>
      <c r="K182">
        <v>152.59399999999999</v>
      </c>
      <c r="L182">
        <v>157.51</v>
      </c>
      <c r="M182">
        <v>160.72200000000001</v>
      </c>
      <c r="N182">
        <v>160.67400000000001</v>
      </c>
      <c r="O182">
        <v>141.25</v>
      </c>
      <c r="P182">
        <v>135.994</v>
      </c>
      <c r="Q182">
        <v>136.60300000000001</v>
      </c>
      <c r="R182">
        <v>135.21100000000001</v>
      </c>
      <c r="S182">
        <v>126.22199999999999</v>
      </c>
      <c r="T182">
        <v>126.673</v>
      </c>
      <c r="U182">
        <v>125.498</v>
      </c>
      <c r="V182">
        <v>135.14400000000001</v>
      </c>
      <c r="W182">
        <v>106.589</v>
      </c>
      <c r="X182">
        <v>64.067999999999998</v>
      </c>
      <c r="Y182">
        <v>52.447000000000003</v>
      </c>
      <c r="Z182">
        <v>55.276000000000003</v>
      </c>
      <c r="AA182">
        <v>65.828999999999994</v>
      </c>
      <c r="AB182">
        <v>63.436999999999998</v>
      </c>
      <c r="AC182">
        <v>66.180000000000007</v>
      </c>
      <c r="AD182">
        <v>84.234999999999999</v>
      </c>
      <c r="AE182">
        <v>97.548000000000002</v>
      </c>
      <c r="AF182">
        <v>107.815</v>
      </c>
      <c r="AG182">
        <v>124.419</v>
      </c>
      <c r="AH182">
        <v>141.71199999999999</v>
      </c>
      <c r="AI182">
        <v>173.62799999999999</v>
      </c>
      <c r="AJ182">
        <v>173.84899999999999</v>
      </c>
      <c r="AK182">
        <v>162.78899999999999</v>
      </c>
      <c r="AL182">
        <v>164.10400000000001</v>
      </c>
      <c r="AM182">
        <v>164.511</v>
      </c>
      <c r="AN182">
        <v>157.304</v>
      </c>
      <c r="AO182">
        <v>159.71600000000001</v>
      </c>
      <c r="AP182">
        <v>160.66399999999999</v>
      </c>
      <c r="AQ182">
        <v>153.803</v>
      </c>
      <c r="AR182">
        <v>141.97399999999999</v>
      </c>
      <c r="AS182">
        <v>140.756</v>
      </c>
      <c r="AT182">
        <v>147.596</v>
      </c>
      <c r="AU182">
        <v>146.363</v>
      </c>
      <c r="AV182">
        <v>141.34</v>
      </c>
      <c r="AW182">
        <v>140.14400000000001</v>
      </c>
      <c r="AX182">
        <v>136.58199999999999</v>
      </c>
      <c r="AY182">
        <v>124.02500000000001</v>
      </c>
      <c r="AZ182">
        <v>117.383</v>
      </c>
      <c r="BA182">
        <v>115.843</v>
      </c>
      <c r="BB182">
        <v>111.76600000000001</v>
      </c>
      <c r="BC182">
        <v>110.03400000000001</v>
      </c>
      <c r="BD182">
        <v>110.59399999999999</v>
      </c>
      <c r="BE182">
        <v>107.25</v>
      </c>
      <c r="BF182">
        <v>104.73</v>
      </c>
      <c r="BG182">
        <v>101.54600000000001</v>
      </c>
      <c r="BH182">
        <v>113.33199999999999</v>
      </c>
      <c r="BI182">
        <v>109.65900000000001</v>
      </c>
      <c r="BJ182">
        <v>108.179</v>
      </c>
      <c r="BK182">
        <v>110.22799999999999</v>
      </c>
      <c r="BL182">
        <v>106.922</v>
      </c>
      <c r="BM182">
        <v>107.509</v>
      </c>
      <c r="BN182">
        <v>103.803</v>
      </c>
      <c r="BO182">
        <v>111.423</v>
      </c>
      <c r="BP182">
        <v>129.56899999999999</v>
      </c>
      <c r="BQ182">
        <v>136.61600000000001</v>
      </c>
      <c r="BR182">
        <v>138.637</v>
      </c>
      <c r="BS182">
        <v>129.33000000000001</v>
      </c>
      <c r="BT182">
        <v>126.078</v>
      </c>
      <c r="BU182">
        <v>126.16200000000001</v>
      </c>
      <c r="BV182">
        <v>121.661</v>
      </c>
      <c r="BW182">
        <v>121.693</v>
      </c>
      <c r="BX182">
        <v>127.28700000000001</v>
      </c>
      <c r="BY182">
        <v>131.453</v>
      </c>
      <c r="BZ182">
        <v>131.977</v>
      </c>
      <c r="CA182">
        <v>132.91800000000001</v>
      </c>
      <c r="CB182">
        <v>135.77000000000001</v>
      </c>
      <c r="CC182">
        <v>162.83799999999999</v>
      </c>
      <c r="CD182">
        <v>217.64500000000001</v>
      </c>
      <c r="CE182">
        <v>225.28299999999999</v>
      </c>
      <c r="CF182">
        <v>222.173</v>
      </c>
      <c r="CG182">
        <v>217.33199999999999</v>
      </c>
      <c r="CH182">
        <v>219.02099999999999</v>
      </c>
      <c r="CI182">
        <v>218.02799999999999</v>
      </c>
      <c r="CJ182">
        <v>212.387</v>
      </c>
      <c r="CK182">
        <v>202.83799999999999</v>
      </c>
      <c r="CL182">
        <v>205.37299999999999</v>
      </c>
      <c r="CM182">
        <v>194.62</v>
      </c>
      <c r="CN182">
        <v>164.80600000000001</v>
      </c>
      <c r="CO182">
        <v>164.48099999999999</v>
      </c>
      <c r="CP182">
        <v>158.46899999999999</v>
      </c>
      <c r="CQ182">
        <v>151.80799999999999</v>
      </c>
      <c r="CR182">
        <v>150.643</v>
      </c>
      <c r="CS182">
        <v>149.584</v>
      </c>
      <c r="CT182" s="27">
        <v>13497.530000000004</v>
      </c>
    </row>
    <row r="183" spans="1:98" ht="15" x14ac:dyDescent="0.25">
      <c r="A183" s="13">
        <v>45838</v>
      </c>
      <c r="B183">
        <v>150.798</v>
      </c>
      <c r="C183">
        <v>146.53299999999999</v>
      </c>
      <c r="D183">
        <v>141.709</v>
      </c>
      <c r="E183">
        <v>142.93</v>
      </c>
      <c r="F183">
        <v>139.61600000000001</v>
      </c>
      <c r="G183">
        <v>137.66200000000001</v>
      </c>
      <c r="H183">
        <v>137.77500000000001</v>
      </c>
      <c r="I183">
        <v>138.30500000000001</v>
      </c>
      <c r="J183">
        <v>132.423</v>
      </c>
      <c r="K183">
        <v>125.17700000000001</v>
      </c>
      <c r="L183">
        <v>124.60899999999999</v>
      </c>
      <c r="M183">
        <v>125.02500000000001</v>
      </c>
      <c r="N183">
        <v>126.622</v>
      </c>
      <c r="O183">
        <v>131.43600000000001</v>
      </c>
      <c r="P183">
        <v>151.40600000000001</v>
      </c>
      <c r="Q183">
        <v>151.34299999999999</v>
      </c>
      <c r="R183">
        <v>151.03399999999999</v>
      </c>
      <c r="S183">
        <v>151.21299999999999</v>
      </c>
      <c r="T183">
        <v>151.11000000000001</v>
      </c>
      <c r="U183">
        <v>150.30500000000001</v>
      </c>
      <c r="V183">
        <v>152.30199999999999</v>
      </c>
      <c r="W183">
        <v>109.15600000000001</v>
      </c>
      <c r="X183">
        <v>61.24</v>
      </c>
      <c r="Y183">
        <v>52.832999999999998</v>
      </c>
      <c r="Z183">
        <v>51.664999999999999</v>
      </c>
      <c r="AA183">
        <v>53.670999999999999</v>
      </c>
      <c r="AB183">
        <v>64.402000000000001</v>
      </c>
      <c r="AC183">
        <v>66.611000000000004</v>
      </c>
      <c r="AD183">
        <v>79.569999999999993</v>
      </c>
      <c r="AE183">
        <v>88.14</v>
      </c>
      <c r="AF183">
        <v>117.089</v>
      </c>
      <c r="AG183">
        <v>132.173</v>
      </c>
      <c r="AH183">
        <v>136.72499999999999</v>
      </c>
      <c r="AI183">
        <v>128.52699999999999</v>
      </c>
      <c r="AJ183">
        <v>129.75299999999999</v>
      </c>
      <c r="AK183">
        <v>130.21299999999999</v>
      </c>
      <c r="AL183">
        <v>134.386</v>
      </c>
      <c r="AM183">
        <v>119.071</v>
      </c>
      <c r="AN183">
        <v>121.77800000000001</v>
      </c>
      <c r="AO183">
        <v>116.675</v>
      </c>
      <c r="AP183">
        <v>119.63</v>
      </c>
      <c r="AQ183">
        <v>139.53100000000001</v>
      </c>
      <c r="AR183">
        <v>139.66</v>
      </c>
      <c r="AS183">
        <v>138.696</v>
      </c>
      <c r="AT183">
        <v>144.821</v>
      </c>
      <c r="AU183">
        <v>139.46799999999999</v>
      </c>
      <c r="AV183">
        <v>131.79599999999999</v>
      </c>
      <c r="AW183">
        <v>124.747</v>
      </c>
      <c r="AX183">
        <v>93.632000000000005</v>
      </c>
      <c r="AY183">
        <v>87.293999999999997</v>
      </c>
      <c r="AZ183">
        <v>84.385999999999996</v>
      </c>
      <c r="BA183">
        <v>78.441000000000003</v>
      </c>
      <c r="BB183">
        <v>72.281999999999996</v>
      </c>
      <c r="BC183">
        <v>75.465000000000003</v>
      </c>
      <c r="BD183">
        <v>78.825999999999993</v>
      </c>
      <c r="BE183">
        <v>84.756</v>
      </c>
      <c r="BF183">
        <v>83.331000000000003</v>
      </c>
      <c r="BG183">
        <v>83.933999999999997</v>
      </c>
      <c r="BH183">
        <v>84.397000000000006</v>
      </c>
      <c r="BI183">
        <v>88.103999999999999</v>
      </c>
      <c r="BJ183">
        <v>100.80200000000001</v>
      </c>
      <c r="BK183">
        <v>106.595</v>
      </c>
      <c r="BL183">
        <v>106.149</v>
      </c>
      <c r="BM183">
        <v>97.251999999999995</v>
      </c>
      <c r="BN183">
        <v>97.912999999999997</v>
      </c>
      <c r="BO183">
        <v>86.772999999999996</v>
      </c>
      <c r="BP183">
        <v>86.21</v>
      </c>
      <c r="BQ183">
        <v>85.15</v>
      </c>
      <c r="BR183">
        <v>83.855999999999995</v>
      </c>
      <c r="BS183">
        <v>81.989000000000004</v>
      </c>
      <c r="BT183">
        <v>78.631</v>
      </c>
      <c r="BU183">
        <v>79.308000000000007</v>
      </c>
      <c r="BV183">
        <v>78.358999999999995</v>
      </c>
      <c r="BW183">
        <v>78.867000000000004</v>
      </c>
      <c r="BX183">
        <v>84.346999999999994</v>
      </c>
      <c r="BY183">
        <v>86.917000000000002</v>
      </c>
      <c r="BZ183">
        <v>85.555999999999997</v>
      </c>
      <c r="CA183">
        <v>89.311999999999998</v>
      </c>
      <c r="CB183">
        <v>91.927000000000007</v>
      </c>
      <c r="CC183">
        <v>121.88800000000001</v>
      </c>
      <c r="CD183">
        <v>197.79599999999999</v>
      </c>
      <c r="CE183">
        <v>207.423</v>
      </c>
      <c r="CF183">
        <v>216.006</v>
      </c>
      <c r="CG183">
        <v>225.89699999999999</v>
      </c>
      <c r="CH183">
        <v>223.67099999999999</v>
      </c>
      <c r="CI183">
        <v>224.40799999999999</v>
      </c>
      <c r="CJ183">
        <v>246.655</v>
      </c>
      <c r="CK183">
        <v>264.32</v>
      </c>
      <c r="CL183">
        <v>263.45299999999997</v>
      </c>
      <c r="CM183">
        <v>251.208</v>
      </c>
      <c r="CN183">
        <v>248.059</v>
      </c>
      <c r="CO183">
        <v>246.16399999999999</v>
      </c>
      <c r="CP183">
        <v>253.03800000000001</v>
      </c>
      <c r="CQ183">
        <v>249.74100000000001</v>
      </c>
      <c r="CR183">
        <v>238.18799999999999</v>
      </c>
      <c r="CS183">
        <v>238.267</v>
      </c>
      <c r="CT183" s="27">
        <v>12528.303000000004</v>
      </c>
    </row>
    <row r="184" spans="1:98" ht="15" x14ac:dyDescent="0.25">
      <c r="A184" s="13">
        <v>45839</v>
      </c>
      <c r="B184">
        <v>238.47300000000001</v>
      </c>
      <c r="C184">
        <v>215.31100000000001</v>
      </c>
      <c r="D184">
        <v>188.65700000000001</v>
      </c>
      <c r="E184">
        <v>188.23099999999999</v>
      </c>
      <c r="F184">
        <v>186.255</v>
      </c>
      <c r="G184">
        <v>185.54499999999999</v>
      </c>
      <c r="H184">
        <v>184.30699999999999</v>
      </c>
      <c r="I184">
        <v>185.23099999999999</v>
      </c>
      <c r="J184">
        <v>185.30199999999999</v>
      </c>
      <c r="K184">
        <v>198.57499999999999</v>
      </c>
      <c r="L184">
        <v>199.017</v>
      </c>
      <c r="M184">
        <v>197.94900000000001</v>
      </c>
      <c r="N184">
        <v>198.21199999999999</v>
      </c>
      <c r="O184">
        <v>198.19</v>
      </c>
      <c r="P184">
        <v>197.76300000000001</v>
      </c>
      <c r="Q184">
        <v>196.19</v>
      </c>
      <c r="R184">
        <v>181.12200000000001</v>
      </c>
      <c r="S184">
        <v>180.07300000000001</v>
      </c>
      <c r="T184">
        <v>173.39099999999999</v>
      </c>
      <c r="U184">
        <v>179.62100000000001</v>
      </c>
      <c r="V184">
        <v>191.422</v>
      </c>
      <c r="W184">
        <v>161.27099999999999</v>
      </c>
      <c r="X184">
        <v>116.80800000000001</v>
      </c>
      <c r="Y184">
        <v>103.717</v>
      </c>
      <c r="Z184">
        <v>102.17700000000001</v>
      </c>
      <c r="AA184">
        <v>108.623</v>
      </c>
      <c r="AB184">
        <v>115.583</v>
      </c>
      <c r="AC184">
        <v>120.492</v>
      </c>
      <c r="AD184">
        <v>127.34399999999999</v>
      </c>
      <c r="AE184">
        <v>140.94399999999999</v>
      </c>
      <c r="AF184">
        <v>144.27000000000001</v>
      </c>
      <c r="AG184">
        <v>148.29300000000001</v>
      </c>
      <c r="AH184">
        <v>145.815</v>
      </c>
      <c r="AI184">
        <v>133.554</v>
      </c>
      <c r="AJ184">
        <v>135.982</v>
      </c>
      <c r="AK184">
        <v>126.76600000000001</v>
      </c>
      <c r="AL184">
        <v>128.53700000000001</v>
      </c>
      <c r="AM184">
        <v>128.03700000000001</v>
      </c>
      <c r="AN184">
        <v>121.99299999999999</v>
      </c>
      <c r="AO184">
        <v>120.758</v>
      </c>
      <c r="AP184">
        <v>118.30200000000001</v>
      </c>
      <c r="AQ184">
        <v>118.682</v>
      </c>
      <c r="AR184">
        <v>111.179</v>
      </c>
      <c r="AS184">
        <v>91.972999999999999</v>
      </c>
      <c r="AT184">
        <v>97.561000000000007</v>
      </c>
      <c r="AU184">
        <v>98.537999999999997</v>
      </c>
      <c r="AV184">
        <v>98.316999999999993</v>
      </c>
      <c r="AW184">
        <v>99.897000000000006</v>
      </c>
      <c r="AX184">
        <v>100.018</v>
      </c>
      <c r="AY184">
        <v>100.456</v>
      </c>
      <c r="AZ184">
        <v>101.58799999999999</v>
      </c>
      <c r="BA184">
        <v>98.94</v>
      </c>
      <c r="BB184">
        <v>95.016000000000005</v>
      </c>
      <c r="BC184">
        <v>105.258</v>
      </c>
      <c r="BD184">
        <v>98.760999999999996</v>
      </c>
      <c r="BE184">
        <v>98.367999999999995</v>
      </c>
      <c r="BF184">
        <v>104.08</v>
      </c>
      <c r="BG184">
        <v>107.589</v>
      </c>
      <c r="BH184">
        <v>105.67700000000001</v>
      </c>
      <c r="BI184">
        <v>110.054</v>
      </c>
      <c r="BJ184">
        <v>111.68</v>
      </c>
      <c r="BK184">
        <v>98.277000000000001</v>
      </c>
      <c r="BL184">
        <v>96.257000000000005</v>
      </c>
      <c r="BM184">
        <v>95.088999999999999</v>
      </c>
      <c r="BN184">
        <v>88.491</v>
      </c>
      <c r="BO184">
        <v>83.043999999999997</v>
      </c>
      <c r="BP184">
        <v>82.147000000000006</v>
      </c>
      <c r="BQ184">
        <v>79.054000000000002</v>
      </c>
      <c r="BR184">
        <v>77.67</v>
      </c>
      <c r="BS184">
        <v>79.896000000000001</v>
      </c>
      <c r="BT184">
        <v>85.643000000000001</v>
      </c>
      <c r="BU184">
        <v>93.528000000000006</v>
      </c>
      <c r="BV184">
        <v>100.764</v>
      </c>
      <c r="BW184">
        <v>104.268</v>
      </c>
      <c r="BX184">
        <v>84.971999999999994</v>
      </c>
      <c r="BY184">
        <v>80.656000000000006</v>
      </c>
      <c r="BZ184">
        <v>80.841999999999999</v>
      </c>
      <c r="CA184">
        <v>88.619</v>
      </c>
      <c r="CB184">
        <v>91.001999999999995</v>
      </c>
      <c r="CC184">
        <v>112.151</v>
      </c>
      <c r="CD184">
        <v>185.114</v>
      </c>
      <c r="CE184">
        <v>208.96100000000001</v>
      </c>
      <c r="CF184">
        <v>199.428</v>
      </c>
      <c r="CG184">
        <v>199.191</v>
      </c>
      <c r="CH184">
        <v>200.67699999999999</v>
      </c>
      <c r="CI184">
        <v>200.73400000000001</v>
      </c>
      <c r="CJ184">
        <v>199.72800000000001</v>
      </c>
      <c r="CK184">
        <v>197.261</v>
      </c>
      <c r="CL184">
        <v>196.904</v>
      </c>
      <c r="CM184">
        <v>195.268</v>
      </c>
      <c r="CN184">
        <v>186.976</v>
      </c>
      <c r="CO184">
        <v>167.352</v>
      </c>
      <c r="CP184">
        <v>165.904</v>
      </c>
      <c r="CQ184">
        <v>155.46600000000001</v>
      </c>
      <c r="CR184">
        <v>153.17400000000001</v>
      </c>
      <c r="CS184">
        <v>152.49100000000001</v>
      </c>
      <c r="CT184" s="27">
        <v>13318.734000000004</v>
      </c>
    </row>
    <row r="185" spans="1:98" ht="15" x14ac:dyDescent="0.25">
      <c r="A185" s="13">
        <v>45840</v>
      </c>
      <c r="B185">
        <v>151.685</v>
      </c>
      <c r="C185">
        <v>150.33699999999999</v>
      </c>
      <c r="D185">
        <v>152.69499999999999</v>
      </c>
      <c r="E185">
        <v>150.69999999999999</v>
      </c>
      <c r="F185">
        <v>141.50700000000001</v>
      </c>
      <c r="G185">
        <v>140.86699999999999</v>
      </c>
      <c r="H185">
        <v>140.59800000000001</v>
      </c>
      <c r="I185">
        <v>140.005</v>
      </c>
      <c r="J185">
        <v>141.559</v>
      </c>
      <c r="K185">
        <v>146.684</v>
      </c>
      <c r="L185">
        <v>148.411</v>
      </c>
      <c r="M185">
        <v>137.1</v>
      </c>
      <c r="N185">
        <v>134.39500000000001</v>
      </c>
      <c r="O185">
        <v>143.65799999999999</v>
      </c>
      <c r="P185">
        <v>157.226</v>
      </c>
      <c r="Q185">
        <v>156.93600000000001</v>
      </c>
      <c r="R185">
        <v>156.09399999999999</v>
      </c>
      <c r="S185">
        <v>150.44399999999999</v>
      </c>
      <c r="T185">
        <v>149.48400000000001</v>
      </c>
      <c r="U185">
        <v>148.27000000000001</v>
      </c>
      <c r="V185">
        <v>126.10299999999999</v>
      </c>
      <c r="W185">
        <v>95.953000000000003</v>
      </c>
      <c r="X185">
        <v>51.93</v>
      </c>
      <c r="Y185">
        <v>38.017000000000003</v>
      </c>
      <c r="Z185">
        <v>40.674999999999997</v>
      </c>
      <c r="AA185">
        <v>80.421999999999997</v>
      </c>
      <c r="AB185">
        <v>89.661000000000001</v>
      </c>
      <c r="AC185">
        <v>92.994</v>
      </c>
      <c r="AD185">
        <v>99.216999999999999</v>
      </c>
      <c r="AE185">
        <v>130.773</v>
      </c>
      <c r="AF185">
        <v>160.953</v>
      </c>
      <c r="AG185">
        <v>169.142</v>
      </c>
      <c r="AH185">
        <v>148.59200000000001</v>
      </c>
      <c r="AI185">
        <v>159.24600000000001</v>
      </c>
      <c r="AJ185">
        <v>193.74600000000001</v>
      </c>
      <c r="AK185">
        <v>171.43299999999999</v>
      </c>
      <c r="AL185">
        <v>139.255</v>
      </c>
      <c r="AM185">
        <v>169.96299999999999</v>
      </c>
      <c r="AN185">
        <v>167.78299999999999</v>
      </c>
      <c r="AO185">
        <v>153.02000000000001</v>
      </c>
      <c r="AP185">
        <v>151.874</v>
      </c>
      <c r="AQ185">
        <v>150.28800000000001</v>
      </c>
      <c r="AR185">
        <v>150.72800000000001</v>
      </c>
      <c r="AS185">
        <v>150.93600000000001</v>
      </c>
      <c r="AT185">
        <v>152.035</v>
      </c>
      <c r="AU185">
        <v>150.715</v>
      </c>
      <c r="AV185">
        <v>147.66</v>
      </c>
      <c r="AW185">
        <v>147.49</v>
      </c>
      <c r="AX185">
        <v>148.01400000000001</v>
      </c>
      <c r="AY185">
        <v>146.51599999999999</v>
      </c>
      <c r="AZ185">
        <v>143.42699999999999</v>
      </c>
      <c r="BA185">
        <v>129.21600000000001</v>
      </c>
      <c r="BB185">
        <v>114.247</v>
      </c>
      <c r="BC185">
        <v>113.70699999999999</v>
      </c>
      <c r="BD185">
        <v>114.42400000000001</v>
      </c>
      <c r="BE185">
        <v>120.54</v>
      </c>
      <c r="BF185">
        <v>193.32400000000001</v>
      </c>
      <c r="BG185">
        <v>188.489</v>
      </c>
      <c r="BH185">
        <v>167.36600000000001</v>
      </c>
      <c r="BI185">
        <v>155.988</v>
      </c>
      <c r="BJ185">
        <v>170.12</v>
      </c>
      <c r="BK185">
        <v>173.84800000000001</v>
      </c>
      <c r="BL185">
        <v>168.54</v>
      </c>
      <c r="BM185">
        <v>161.91900000000001</v>
      </c>
      <c r="BN185">
        <v>154.422</v>
      </c>
      <c r="BO185">
        <v>152.59</v>
      </c>
      <c r="BP185">
        <v>150.214</v>
      </c>
      <c r="BQ185">
        <v>147.751</v>
      </c>
      <c r="BR185">
        <v>118.279</v>
      </c>
      <c r="BS185">
        <v>117.759</v>
      </c>
      <c r="BT185">
        <v>116.705</v>
      </c>
      <c r="BU185">
        <v>116.45699999999999</v>
      </c>
      <c r="BV185">
        <v>102.113</v>
      </c>
      <c r="BW185">
        <v>105.262</v>
      </c>
      <c r="BX185">
        <v>101.94</v>
      </c>
      <c r="BY185">
        <v>105.199</v>
      </c>
      <c r="BZ185">
        <v>110.203</v>
      </c>
      <c r="CA185">
        <v>112.08199999999999</v>
      </c>
      <c r="CB185">
        <v>109.426</v>
      </c>
      <c r="CC185">
        <v>137.697</v>
      </c>
      <c r="CD185">
        <v>207.38399999999999</v>
      </c>
      <c r="CE185">
        <v>223.98099999999999</v>
      </c>
      <c r="CF185">
        <v>221.261</v>
      </c>
      <c r="CG185">
        <v>219.64699999999999</v>
      </c>
      <c r="CH185">
        <v>216.49299999999999</v>
      </c>
      <c r="CI185">
        <v>216.49199999999999</v>
      </c>
      <c r="CJ185">
        <v>213.483</v>
      </c>
      <c r="CK185">
        <v>216.54499999999999</v>
      </c>
      <c r="CL185">
        <v>217.672</v>
      </c>
      <c r="CM185">
        <v>238.929</v>
      </c>
      <c r="CN185">
        <v>239.45</v>
      </c>
      <c r="CO185">
        <v>240.315</v>
      </c>
      <c r="CP185">
        <v>226.56700000000001</v>
      </c>
      <c r="CQ185">
        <v>217.68799999999999</v>
      </c>
      <c r="CR185">
        <v>269.19</v>
      </c>
      <c r="CS185">
        <v>257.72300000000001</v>
      </c>
      <c r="CT185" s="27">
        <v>14629.863000000007</v>
      </c>
    </row>
    <row r="186" spans="1:98" ht="15" x14ac:dyDescent="0.25">
      <c r="A186" s="13">
        <v>45841</v>
      </c>
      <c r="B186">
        <v>249.554</v>
      </c>
      <c r="C186">
        <v>240.29900000000001</v>
      </c>
      <c r="D186">
        <v>237.94300000000001</v>
      </c>
      <c r="E186">
        <v>237.702</v>
      </c>
      <c r="F186">
        <v>231.21299999999999</v>
      </c>
      <c r="G186">
        <v>225.29900000000001</v>
      </c>
      <c r="H186">
        <v>223.38300000000001</v>
      </c>
      <c r="I186">
        <v>207.49700000000001</v>
      </c>
      <c r="J186">
        <v>206.24100000000001</v>
      </c>
      <c r="K186">
        <v>206.14699999999999</v>
      </c>
      <c r="L186">
        <v>205.81399999999999</v>
      </c>
      <c r="M186">
        <v>209.20500000000001</v>
      </c>
      <c r="N186">
        <v>210.47200000000001</v>
      </c>
      <c r="O186">
        <v>211.62899999999999</v>
      </c>
      <c r="P186">
        <v>210.749</v>
      </c>
      <c r="Q186">
        <v>200.47</v>
      </c>
      <c r="R186">
        <v>192.24199999999999</v>
      </c>
      <c r="S186">
        <v>192.608</v>
      </c>
      <c r="T186">
        <v>192.441</v>
      </c>
      <c r="U186">
        <v>172.422</v>
      </c>
      <c r="V186">
        <v>169.286</v>
      </c>
      <c r="W186">
        <v>142.20699999999999</v>
      </c>
      <c r="X186">
        <v>95.775999999999996</v>
      </c>
      <c r="Y186">
        <v>88.7</v>
      </c>
      <c r="Z186">
        <v>173.351</v>
      </c>
      <c r="AA186">
        <v>171.239</v>
      </c>
      <c r="AB186">
        <v>176.048</v>
      </c>
      <c r="AC186">
        <v>172.79599999999999</v>
      </c>
      <c r="AD186">
        <v>164.04900000000001</v>
      </c>
      <c r="AE186">
        <v>158.74799999999999</v>
      </c>
      <c r="AF186">
        <v>152.97800000000001</v>
      </c>
      <c r="AG186">
        <v>134.61600000000001</v>
      </c>
      <c r="AH186">
        <v>103.184</v>
      </c>
      <c r="AI186">
        <v>92.516999999999996</v>
      </c>
      <c r="AJ186">
        <v>95.366</v>
      </c>
      <c r="AK186">
        <v>86.356999999999999</v>
      </c>
      <c r="AL186">
        <v>89.567999999999998</v>
      </c>
      <c r="AM186">
        <v>92.424000000000007</v>
      </c>
      <c r="AN186">
        <v>90.44</v>
      </c>
      <c r="AO186">
        <v>87.206999999999994</v>
      </c>
      <c r="AP186">
        <v>81.814999999999998</v>
      </c>
      <c r="AQ186">
        <v>82.253</v>
      </c>
      <c r="AR186">
        <v>82.875</v>
      </c>
      <c r="AS186">
        <v>84.292000000000002</v>
      </c>
      <c r="AT186">
        <v>87.200999999999993</v>
      </c>
      <c r="AU186">
        <v>91.284000000000006</v>
      </c>
      <c r="AV186">
        <v>87.373999999999995</v>
      </c>
      <c r="AW186">
        <v>96.105000000000004</v>
      </c>
      <c r="AX186">
        <v>95.777000000000001</v>
      </c>
      <c r="AY186">
        <v>95.052000000000007</v>
      </c>
      <c r="AZ186">
        <v>95.838999999999999</v>
      </c>
      <c r="BA186">
        <v>104.58199999999999</v>
      </c>
      <c r="BB186">
        <v>109.5</v>
      </c>
      <c r="BC186">
        <v>124.718</v>
      </c>
      <c r="BD186">
        <v>111.009</v>
      </c>
      <c r="BE186">
        <v>118.605</v>
      </c>
      <c r="BF186">
        <v>177.71299999999999</v>
      </c>
      <c r="BG186">
        <v>171.81299999999999</v>
      </c>
      <c r="BH186">
        <v>153.14699999999999</v>
      </c>
      <c r="BI186">
        <v>150.798</v>
      </c>
      <c r="BJ186">
        <v>145.14400000000001</v>
      </c>
      <c r="BK186">
        <v>143.91900000000001</v>
      </c>
      <c r="BL186">
        <v>131.239</v>
      </c>
      <c r="BM186">
        <v>111.68</v>
      </c>
      <c r="BN186">
        <v>112.755</v>
      </c>
      <c r="BO186">
        <v>114.301</v>
      </c>
      <c r="BP186">
        <v>114.313</v>
      </c>
      <c r="BQ186">
        <v>99.156000000000006</v>
      </c>
      <c r="BR186">
        <v>94.147999999999996</v>
      </c>
      <c r="BS186">
        <v>89.287000000000006</v>
      </c>
      <c r="BT186">
        <v>95.486000000000004</v>
      </c>
      <c r="BU186">
        <v>102.88200000000001</v>
      </c>
      <c r="BV186">
        <v>108.458</v>
      </c>
      <c r="BW186">
        <v>109.42</v>
      </c>
      <c r="BX186">
        <v>106.822</v>
      </c>
      <c r="BY186">
        <v>112.008</v>
      </c>
      <c r="BZ186">
        <v>110.78700000000001</v>
      </c>
      <c r="CA186">
        <v>115.791</v>
      </c>
      <c r="CB186">
        <v>117.374</v>
      </c>
      <c r="CC186">
        <v>141.90700000000001</v>
      </c>
      <c r="CD186">
        <v>200.26</v>
      </c>
      <c r="CE186">
        <v>209.69399999999999</v>
      </c>
      <c r="CF186">
        <v>209.405</v>
      </c>
      <c r="CG186">
        <v>207.209</v>
      </c>
      <c r="CH186">
        <v>206.19</v>
      </c>
      <c r="CI186">
        <v>203.64500000000001</v>
      </c>
      <c r="CJ186">
        <v>202.11</v>
      </c>
      <c r="CK186">
        <v>198.32900000000001</v>
      </c>
      <c r="CL186">
        <v>194.97300000000001</v>
      </c>
      <c r="CM186">
        <v>198.82499999999999</v>
      </c>
      <c r="CN186">
        <v>199.27600000000001</v>
      </c>
      <c r="CO186">
        <v>198.97499999999999</v>
      </c>
      <c r="CP186">
        <v>230.25</v>
      </c>
      <c r="CQ186">
        <v>198.72</v>
      </c>
      <c r="CR186">
        <v>225.50399999999999</v>
      </c>
      <c r="CS186">
        <v>219.08799999999999</v>
      </c>
      <c r="CT186" s="27">
        <v>14581.269</v>
      </c>
    </row>
    <row r="187" spans="1:98" ht="15" x14ac:dyDescent="0.25">
      <c r="A187" s="13">
        <v>45842</v>
      </c>
      <c r="B187">
        <v>216.471</v>
      </c>
      <c r="C187">
        <v>213.85599999999999</v>
      </c>
      <c r="D187">
        <v>213.143</v>
      </c>
      <c r="E187">
        <v>209.387</v>
      </c>
      <c r="F187">
        <v>207.56100000000001</v>
      </c>
      <c r="G187">
        <v>202.31399999999999</v>
      </c>
      <c r="H187">
        <v>200.80699999999999</v>
      </c>
      <c r="I187">
        <v>199.727</v>
      </c>
      <c r="J187">
        <v>184.38900000000001</v>
      </c>
      <c r="K187">
        <v>184.048</v>
      </c>
      <c r="L187">
        <v>184.16</v>
      </c>
      <c r="M187">
        <v>184.29900000000001</v>
      </c>
      <c r="N187">
        <v>184.43</v>
      </c>
      <c r="O187">
        <v>184.31299999999999</v>
      </c>
      <c r="P187">
        <v>182.499</v>
      </c>
      <c r="Q187">
        <v>171.86099999999999</v>
      </c>
      <c r="R187">
        <v>169.82400000000001</v>
      </c>
      <c r="S187">
        <v>169.452</v>
      </c>
      <c r="T187">
        <v>159.92500000000001</v>
      </c>
      <c r="U187">
        <v>157.10900000000001</v>
      </c>
      <c r="V187">
        <v>157.011</v>
      </c>
      <c r="W187">
        <v>127.197</v>
      </c>
      <c r="X187">
        <v>71.41</v>
      </c>
      <c r="Y187">
        <v>35.686999999999998</v>
      </c>
      <c r="Z187">
        <v>94.897999999999996</v>
      </c>
      <c r="AA187">
        <v>76.638000000000005</v>
      </c>
      <c r="AB187">
        <v>60.223999999999997</v>
      </c>
      <c r="AC187">
        <v>40.997999999999998</v>
      </c>
      <c r="AD187">
        <v>42.396000000000001</v>
      </c>
      <c r="AE187">
        <v>42.243000000000002</v>
      </c>
      <c r="AF187">
        <v>43.744999999999997</v>
      </c>
      <c r="AG187">
        <v>48.18</v>
      </c>
      <c r="AH187">
        <v>59.863</v>
      </c>
      <c r="AI187">
        <v>59.332999999999998</v>
      </c>
      <c r="AJ187">
        <v>62.673999999999999</v>
      </c>
      <c r="AK187">
        <v>62.241</v>
      </c>
      <c r="AL187">
        <v>62.822000000000003</v>
      </c>
      <c r="AM187">
        <v>63.569000000000003</v>
      </c>
      <c r="AN187">
        <v>63.249000000000002</v>
      </c>
      <c r="AO187">
        <v>63.070999999999998</v>
      </c>
      <c r="AP187">
        <v>83.992999999999995</v>
      </c>
      <c r="AQ187">
        <v>88.546999999999997</v>
      </c>
      <c r="AR187">
        <v>88.891999999999996</v>
      </c>
      <c r="AS187">
        <v>88.385999999999996</v>
      </c>
      <c r="AT187">
        <v>99.704999999999998</v>
      </c>
      <c r="AU187">
        <v>100.595</v>
      </c>
      <c r="AV187">
        <v>101.09099999999999</v>
      </c>
      <c r="AW187">
        <v>107.062</v>
      </c>
      <c r="AX187">
        <v>105.434</v>
      </c>
      <c r="AY187">
        <v>100.751</v>
      </c>
      <c r="AZ187">
        <v>89.701999999999998</v>
      </c>
      <c r="BA187">
        <v>88.897999999999996</v>
      </c>
      <c r="BB187">
        <v>82.471999999999994</v>
      </c>
      <c r="BC187">
        <v>82.111000000000004</v>
      </c>
      <c r="BD187">
        <v>82.41</v>
      </c>
      <c r="BE187">
        <v>82.15</v>
      </c>
      <c r="BF187">
        <v>84.096000000000004</v>
      </c>
      <c r="BG187">
        <v>77.653000000000006</v>
      </c>
      <c r="BH187">
        <v>148.846</v>
      </c>
      <c r="BI187">
        <v>149.46199999999999</v>
      </c>
      <c r="BJ187">
        <v>128.101</v>
      </c>
      <c r="BK187">
        <v>114.352</v>
      </c>
      <c r="BL187">
        <v>104.575</v>
      </c>
      <c r="BM187">
        <v>118.578</v>
      </c>
      <c r="BN187">
        <v>125.69199999999999</v>
      </c>
      <c r="BO187">
        <v>120.857</v>
      </c>
      <c r="BP187">
        <v>125.503</v>
      </c>
      <c r="BQ187">
        <v>127.327</v>
      </c>
      <c r="BR187">
        <v>117.867</v>
      </c>
      <c r="BS187">
        <v>85.872</v>
      </c>
      <c r="BT187">
        <v>88.218999999999994</v>
      </c>
      <c r="BU187">
        <v>91.519000000000005</v>
      </c>
      <c r="BV187">
        <v>93.278999999999996</v>
      </c>
      <c r="BW187">
        <v>99.347999999999999</v>
      </c>
      <c r="BX187">
        <v>97.73</v>
      </c>
      <c r="BY187">
        <v>100.51</v>
      </c>
      <c r="BZ187">
        <v>100.38800000000001</v>
      </c>
      <c r="CA187">
        <v>100.986</v>
      </c>
      <c r="CB187">
        <v>103.765</v>
      </c>
      <c r="CC187">
        <v>131.756</v>
      </c>
      <c r="CD187">
        <v>182.98500000000001</v>
      </c>
      <c r="CE187">
        <v>194.19200000000001</v>
      </c>
      <c r="CF187">
        <v>191.744</v>
      </c>
      <c r="CG187">
        <v>190.22300000000001</v>
      </c>
      <c r="CH187">
        <v>182.642</v>
      </c>
      <c r="CI187">
        <v>181.66300000000001</v>
      </c>
      <c r="CJ187">
        <v>180.375</v>
      </c>
      <c r="CK187">
        <v>179.214</v>
      </c>
      <c r="CL187">
        <v>178.96799999999999</v>
      </c>
      <c r="CM187">
        <v>178.81899999999999</v>
      </c>
      <c r="CN187">
        <v>174.22300000000001</v>
      </c>
      <c r="CO187">
        <v>153.80199999999999</v>
      </c>
      <c r="CP187">
        <v>143.55500000000001</v>
      </c>
      <c r="CQ187">
        <v>147.26499999999999</v>
      </c>
      <c r="CR187">
        <v>233.85900000000001</v>
      </c>
      <c r="CS187">
        <v>233.51499999999999</v>
      </c>
      <c r="CT187" s="27">
        <v>12152.548000000001</v>
      </c>
    </row>
    <row r="188" spans="1:98" ht="15" x14ac:dyDescent="0.25">
      <c r="A188" s="13">
        <v>45843</v>
      </c>
      <c r="B188">
        <v>231.762</v>
      </c>
      <c r="C188">
        <v>219.535</v>
      </c>
      <c r="D188">
        <v>205.036</v>
      </c>
      <c r="E188">
        <v>191.40299999999999</v>
      </c>
      <c r="F188">
        <v>166.54300000000001</v>
      </c>
      <c r="G188">
        <v>169.85400000000001</v>
      </c>
      <c r="H188">
        <v>162.84800000000001</v>
      </c>
      <c r="I188">
        <v>153.04300000000001</v>
      </c>
      <c r="J188">
        <v>140.947</v>
      </c>
      <c r="K188">
        <v>137.24299999999999</v>
      </c>
      <c r="L188">
        <v>137.72499999999999</v>
      </c>
      <c r="M188">
        <v>137.13300000000001</v>
      </c>
      <c r="N188">
        <v>141.197</v>
      </c>
      <c r="O188">
        <v>140.964</v>
      </c>
      <c r="P188">
        <v>136.60900000000001</v>
      </c>
      <c r="Q188">
        <v>136.76900000000001</v>
      </c>
      <c r="R188">
        <v>137.92099999999999</v>
      </c>
      <c r="S188">
        <v>136.91200000000001</v>
      </c>
      <c r="T188">
        <v>136.018</v>
      </c>
      <c r="U188">
        <v>135.714</v>
      </c>
      <c r="V188">
        <v>135.892</v>
      </c>
      <c r="W188">
        <v>110.479</v>
      </c>
      <c r="X188">
        <v>60.061</v>
      </c>
      <c r="Y188">
        <v>44.383000000000003</v>
      </c>
      <c r="Z188">
        <v>120.83</v>
      </c>
      <c r="AA188">
        <v>111.05</v>
      </c>
      <c r="AB188">
        <v>97.087999999999994</v>
      </c>
      <c r="AC188">
        <v>80.850999999999999</v>
      </c>
      <c r="AD188">
        <v>60.646999999999998</v>
      </c>
      <c r="AE188">
        <v>55.658999999999999</v>
      </c>
      <c r="AF188">
        <v>45.869</v>
      </c>
      <c r="AG188">
        <v>31.503</v>
      </c>
      <c r="AH188">
        <v>32.067999999999998</v>
      </c>
      <c r="AI188">
        <v>32.540999999999997</v>
      </c>
      <c r="AJ188">
        <v>32.729999999999997</v>
      </c>
      <c r="AK188">
        <v>34.295999999999999</v>
      </c>
      <c r="AL188">
        <v>34.091999999999999</v>
      </c>
      <c r="AM188">
        <v>33.823999999999998</v>
      </c>
      <c r="AN188">
        <v>33.901000000000003</v>
      </c>
      <c r="AO188">
        <v>33.353999999999999</v>
      </c>
      <c r="AP188">
        <v>35.487000000000002</v>
      </c>
      <c r="AQ188">
        <v>59.234999999999999</v>
      </c>
      <c r="AR188">
        <v>64.22</v>
      </c>
      <c r="AS188">
        <v>64.152000000000001</v>
      </c>
      <c r="AT188">
        <v>62.456000000000003</v>
      </c>
      <c r="AU188">
        <v>61.22</v>
      </c>
      <c r="AV188">
        <v>64.244</v>
      </c>
      <c r="AW188">
        <v>91.225999999999999</v>
      </c>
      <c r="AX188">
        <v>108.71599999999999</v>
      </c>
      <c r="AY188">
        <v>110.283</v>
      </c>
      <c r="AZ188">
        <v>111.32599999999999</v>
      </c>
      <c r="BA188">
        <v>111.901</v>
      </c>
      <c r="BB188">
        <v>102.48099999999999</v>
      </c>
      <c r="BC188">
        <v>82.915000000000006</v>
      </c>
      <c r="BD188">
        <v>81.751999999999995</v>
      </c>
      <c r="BE188">
        <v>62.878999999999998</v>
      </c>
      <c r="BF188">
        <v>39.92</v>
      </c>
      <c r="BG188">
        <v>34.859000000000002</v>
      </c>
      <c r="BH188">
        <v>118.06</v>
      </c>
      <c r="BI188">
        <v>109.961</v>
      </c>
      <c r="BJ188">
        <v>93.206999999999994</v>
      </c>
      <c r="BK188">
        <v>77.221000000000004</v>
      </c>
      <c r="BL188">
        <v>63.296999999999997</v>
      </c>
      <c r="BM188">
        <v>62.506999999999998</v>
      </c>
      <c r="BN188">
        <v>61.014000000000003</v>
      </c>
      <c r="BO188">
        <v>58.625</v>
      </c>
      <c r="BP188">
        <v>57.137999999999998</v>
      </c>
      <c r="BQ188">
        <v>71.863</v>
      </c>
      <c r="BR188">
        <v>73.629000000000005</v>
      </c>
      <c r="BS188">
        <v>73.825999999999993</v>
      </c>
      <c r="BT188">
        <v>75.403999999999996</v>
      </c>
      <c r="BU188">
        <v>76.661000000000001</v>
      </c>
      <c r="BV188">
        <v>75.936000000000007</v>
      </c>
      <c r="BW188">
        <v>70.722999999999999</v>
      </c>
      <c r="BX188">
        <v>75.183000000000007</v>
      </c>
      <c r="BY188">
        <v>81.843000000000004</v>
      </c>
      <c r="BZ188">
        <v>83.736000000000004</v>
      </c>
      <c r="CA188">
        <v>104.062</v>
      </c>
      <c r="CB188">
        <v>114.736</v>
      </c>
      <c r="CC188">
        <v>143.316</v>
      </c>
      <c r="CD188">
        <v>203.947</v>
      </c>
      <c r="CE188">
        <v>213.62799999999999</v>
      </c>
      <c r="CF188">
        <v>206.005</v>
      </c>
      <c r="CG188">
        <v>174.518</v>
      </c>
      <c r="CH188">
        <v>169.94399999999999</v>
      </c>
      <c r="CI188">
        <v>153.96</v>
      </c>
      <c r="CJ188">
        <v>146.34800000000001</v>
      </c>
      <c r="CK188">
        <v>141.59899999999999</v>
      </c>
      <c r="CL188">
        <v>140.81</v>
      </c>
      <c r="CM188">
        <v>140.69499999999999</v>
      </c>
      <c r="CN188">
        <v>139.55799999999999</v>
      </c>
      <c r="CO188">
        <v>138.68100000000001</v>
      </c>
      <c r="CP188">
        <v>135.18600000000001</v>
      </c>
      <c r="CQ188">
        <v>132.32</v>
      </c>
      <c r="CR188">
        <v>215.88300000000001</v>
      </c>
      <c r="CS188">
        <v>202.77600000000001</v>
      </c>
      <c r="CT188" s="27">
        <v>10203.371999999998</v>
      </c>
    </row>
    <row r="189" spans="1:98" ht="15" x14ac:dyDescent="0.25">
      <c r="A189" s="13">
        <v>45844</v>
      </c>
      <c r="B189">
        <v>201.98699999999999</v>
      </c>
      <c r="C189">
        <v>202.423</v>
      </c>
      <c r="D189">
        <v>200.72399999999999</v>
      </c>
      <c r="E189">
        <v>194.023</v>
      </c>
      <c r="F189">
        <v>183.12200000000001</v>
      </c>
      <c r="G189">
        <v>176.40199999999999</v>
      </c>
      <c r="H189">
        <v>176.512</v>
      </c>
      <c r="I189">
        <v>170.34899999999999</v>
      </c>
      <c r="J189">
        <v>160.92599999999999</v>
      </c>
      <c r="K189">
        <v>149.023</v>
      </c>
      <c r="L189">
        <v>149.298</v>
      </c>
      <c r="M189">
        <v>132.34299999999999</v>
      </c>
      <c r="N189">
        <v>123.828</v>
      </c>
      <c r="O189">
        <v>126.623</v>
      </c>
      <c r="P189">
        <v>127.926</v>
      </c>
      <c r="Q189">
        <v>127.45</v>
      </c>
      <c r="R189">
        <v>126.842</v>
      </c>
      <c r="S189">
        <v>126.015</v>
      </c>
      <c r="T189">
        <v>128.89099999999999</v>
      </c>
      <c r="U189">
        <v>133.88499999999999</v>
      </c>
      <c r="V189">
        <v>133.9</v>
      </c>
      <c r="W189">
        <v>112.607</v>
      </c>
      <c r="X189">
        <v>62.16</v>
      </c>
      <c r="Y189">
        <v>47.591000000000001</v>
      </c>
      <c r="Z189">
        <v>117.88500000000001</v>
      </c>
      <c r="AA189">
        <v>146.62799999999999</v>
      </c>
      <c r="AB189">
        <v>164.65299999999999</v>
      </c>
      <c r="AC189">
        <v>158.12799999999999</v>
      </c>
      <c r="AD189">
        <v>145.66</v>
      </c>
      <c r="AE189">
        <v>145.67500000000001</v>
      </c>
      <c r="AF189">
        <v>146.46299999999999</v>
      </c>
      <c r="AG189">
        <v>159.471</v>
      </c>
      <c r="AH189">
        <v>155.02600000000001</v>
      </c>
      <c r="AI189">
        <v>148.309</v>
      </c>
      <c r="AJ189">
        <v>144.12</v>
      </c>
      <c r="AK189">
        <v>135.428</v>
      </c>
      <c r="AL189">
        <v>132.38900000000001</v>
      </c>
      <c r="AM189">
        <v>136.041</v>
      </c>
      <c r="AN189">
        <v>136.09100000000001</v>
      </c>
      <c r="AO189">
        <v>142.90100000000001</v>
      </c>
      <c r="AP189">
        <v>143.84200000000001</v>
      </c>
      <c r="AQ189">
        <v>144.22900000000001</v>
      </c>
      <c r="AR189">
        <v>145.852</v>
      </c>
      <c r="AS189">
        <v>130.934</v>
      </c>
      <c r="AT189">
        <v>123.03100000000001</v>
      </c>
      <c r="AU189">
        <v>122.422</v>
      </c>
      <c r="AV189">
        <v>125.74299999999999</v>
      </c>
      <c r="AW189">
        <v>137.49100000000001</v>
      </c>
      <c r="AX189">
        <v>135.887</v>
      </c>
      <c r="AY189">
        <v>134.73400000000001</v>
      </c>
      <c r="AZ189">
        <v>131.45099999999999</v>
      </c>
      <c r="BA189">
        <v>131.94300000000001</v>
      </c>
      <c r="BB189">
        <v>133.666</v>
      </c>
      <c r="BC189">
        <v>131.774</v>
      </c>
      <c r="BD189">
        <v>131.482</v>
      </c>
      <c r="BE189">
        <v>133.19</v>
      </c>
      <c r="BF189">
        <v>120.93600000000001</v>
      </c>
      <c r="BG189">
        <v>115.866</v>
      </c>
      <c r="BH189">
        <v>195.858</v>
      </c>
      <c r="BI189">
        <v>187.04400000000001</v>
      </c>
      <c r="BJ189">
        <v>177.91399999999999</v>
      </c>
      <c r="BK189">
        <v>171.767</v>
      </c>
      <c r="BL189">
        <v>164.471</v>
      </c>
      <c r="BM189">
        <v>162.273</v>
      </c>
      <c r="BN189">
        <v>157.96</v>
      </c>
      <c r="BO189">
        <v>152.59800000000001</v>
      </c>
      <c r="BP189">
        <v>137.614</v>
      </c>
      <c r="BQ189">
        <v>121.376</v>
      </c>
      <c r="BR189">
        <v>70.947999999999993</v>
      </c>
      <c r="BS189">
        <v>70.683000000000007</v>
      </c>
      <c r="BT189">
        <v>75.186000000000007</v>
      </c>
      <c r="BU189">
        <v>78.540999999999997</v>
      </c>
      <c r="BV189">
        <v>82.489000000000004</v>
      </c>
      <c r="BW189">
        <v>87.575999999999993</v>
      </c>
      <c r="BX189">
        <v>91.448999999999998</v>
      </c>
      <c r="BY189">
        <v>95.195999999999998</v>
      </c>
      <c r="BZ189">
        <v>98.602999999999994</v>
      </c>
      <c r="CA189">
        <v>100.648</v>
      </c>
      <c r="CB189">
        <v>105.31100000000001</v>
      </c>
      <c r="CC189">
        <v>136.524</v>
      </c>
      <c r="CD189">
        <v>195.90299999999999</v>
      </c>
      <c r="CE189">
        <v>200.51400000000001</v>
      </c>
      <c r="CF189">
        <v>199.869</v>
      </c>
      <c r="CG189">
        <v>198.62299999999999</v>
      </c>
      <c r="CH189">
        <v>198.74</v>
      </c>
      <c r="CI189">
        <v>213.21799999999999</v>
      </c>
      <c r="CJ189">
        <v>216.601</v>
      </c>
      <c r="CK189">
        <v>211.31399999999999</v>
      </c>
      <c r="CL189">
        <v>206.24799999999999</v>
      </c>
      <c r="CM189">
        <v>204.51900000000001</v>
      </c>
      <c r="CN189">
        <v>204.065</v>
      </c>
      <c r="CO189">
        <v>203.297</v>
      </c>
      <c r="CP189">
        <v>221.14400000000001</v>
      </c>
      <c r="CQ189">
        <v>217.12700000000001</v>
      </c>
      <c r="CR189">
        <v>242.74799999999999</v>
      </c>
      <c r="CS189">
        <v>239.684</v>
      </c>
      <c r="CT189" s="27">
        <v>14259.833999999997</v>
      </c>
    </row>
    <row r="190" spans="1:98" ht="15" x14ac:dyDescent="0.25">
      <c r="A190" s="13">
        <v>45845</v>
      </c>
      <c r="B190">
        <v>238.50800000000001</v>
      </c>
      <c r="C190">
        <v>239.37700000000001</v>
      </c>
      <c r="D190">
        <v>239.10499999999999</v>
      </c>
      <c r="E190">
        <v>239.27</v>
      </c>
      <c r="F190">
        <v>236.596</v>
      </c>
      <c r="G190">
        <v>223.59</v>
      </c>
      <c r="H190">
        <v>222.452</v>
      </c>
      <c r="I190">
        <v>221.29599999999999</v>
      </c>
      <c r="J190">
        <v>213.244</v>
      </c>
      <c r="K190">
        <v>210.631</v>
      </c>
      <c r="L190">
        <v>200.035</v>
      </c>
      <c r="M190">
        <v>196.988</v>
      </c>
      <c r="N190">
        <v>175.114</v>
      </c>
      <c r="O190">
        <v>170.47800000000001</v>
      </c>
      <c r="P190">
        <v>163.054</v>
      </c>
      <c r="Q190">
        <v>158.298</v>
      </c>
      <c r="R190">
        <v>161.40700000000001</v>
      </c>
      <c r="S190">
        <v>162.60300000000001</v>
      </c>
      <c r="T190">
        <v>162.714</v>
      </c>
      <c r="U190">
        <v>165.27</v>
      </c>
      <c r="V190">
        <v>166.65799999999999</v>
      </c>
      <c r="W190">
        <v>144.922</v>
      </c>
      <c r="X190">
        <v>91.632999999999996</v>
      </c>
      <c r="Y190">
        <v>76.478999999999999</v>
      </c>
      <c r="Z190">
        <v>156.68299999999999</v>
      </c>
      <c r="AA190">
        <v>142.56299999999999</v>
      </c>
      <c r="AB190">
        <v>124.024</v>
      </c>
      <c r="AC190">
        <v>129.48599999999999</v>
      </c>
      <c r="AD190">
        <v>112.667</v>
      </c>
      <c r="AE190">
        <v>106.64400000000001</v>
      </c>
      <c r="AF190">
        <v>97.006</v>
      </c>
      <c r="AG190">
        <v>97.268000000000001</v>
      </c>
      <c r="AH190">
        <v>97.798000000000002</v>
      </c>
      <c r="AI190">
        <v>106.02500000000001</v>
      </c>
      <c r="AJ190">
        <v>110.20099999999999</v>
      </c>
      <c r="AK190">
        <v>120.175</v>
      </c>
      <c r="AL190">
        <v>126.087</v>
      </c>
      <c r="AM190">
        <v>126.52800000000001</v>
      </c>
      <c r="AN190">
        <v>128.56899999999999</v>
      </c>
      <c r="AO190">
        <v>125.453</v>
      </c>
      <c r="AP190">
        <v>125.783</v>
      </c>
      <c r="AQ190">
        <v>124.791</v>
      </c>
      <c r="AR190">
        <v>130.35400000000001</v>
      </c>
      <c r="AS190">
        <v>122.66500000000001</v>
      </c>
      <c r="AT190">
        <v>119.559</v>
      </c>
      <c r="AU190">
        <v>121.782</v>
      </c>
      <c r="AV190">
        <v>118.399</v>
      </c>
      <c r="AW190">
        <v>120.94799999999999</v>
      </c>
      <c r="AX190">
        <v>93.887</v>
      </c>
      <c r="AY190">
        <v>108.866</v>
      </c>
      <c r="AZ190">
        <v>111.069</v>
      </c>
      <c r="BA190">
        <v>121.194</v>
      </c>
      <c r="BB190">
        <v>127.996</v>
      </c>
      <c r="BC190">
        <v>126.218</v>
      </c>
      <c r="BD190">
        <v>130.00899999999999</v>
      </c>
      <c r="BE190">
        <v>127.99299999999999</v>
      </c>
      <c r="BF190">
        <v>125.282</v>
      </c>
      <c r="BG190">
        <v>125.05800000000001</v>
      </c>
      <c r="BH190">
        <v>185.196</v>
      </c>
      <c r="BI190">
        <v>175.69900000000001</v>
      </c>
      <c r="BJ190">
        <v>176.923</v>
      </c>
      <c r="BK190">
        <v>162.696</v>
      </c>
      <c r="BL190">
        <v>155.666</v>
      </c>
      <c r="BM190">
        <v>135.61099999999999</v>
      </c>
      <c r="BN190">
        <v>120.55800000000001</v>
      </c>
      <c r="BO190">
        <v>118.622</v>
      </c>
      <c r="BP190">
        <v>115.58499999999999</v>
      </c>
      <c r="BQ190">
        <v>109.807</v>
      </c>
      <c r="BR190">
        <v>69.790000000000006</v>
      </c>
      <c r="BS190">
        <v>69.010000000000005</v>
      </c>
      <c r="BT190">
        <v>70.334000000000003</v>
      </c>
      <c r="BU190">
        <v>72.138999999999996</v>
      </c>
      <c r="BV190">
        <v>74.381</v>
      </c>
      <c r="BW190">
        <v>73.739000000000004</v>
      </c>
      <c r="BX190">
        <v>71.304000000000002</v>
      </c>
      <c r="BY190">
        <v>74.963999999999999</v>
      </c>
      <c r="BZ190">
        <v>77.736999999999995</v>
      </c>
      <c r="CA190">
        <v>81.902000000000001</v>
      </c>
      <c r="CB190">
        <v>84.105000000000004</v>
      </c>
      <c r="CC190">
        <v>114.621</v>
      </c>
      <c r="CD190">
        <v>174.91900000000001</v>
      </c>
      <c r="CE190">
        <v>182.596</v>
      </c>
      <c r="CF190">
        <v>178.66900000000001</v>
      </c>
      <c r="CG190">
        <v>177.488</v>
      </c>
      <c r="CH190">
        <v>176.81700000000001</v>
      </c>
      <c r="CI190">
        <v>173.58</v>
      </c>
      <c r="CJ190">
        <v>174.39500000000001</v>
      </c>
      <c r="CK190">
        <v>173.952</v>
      </c>
      <c r="CL190">
        <v>168.691</v>
      </c>
      <c r="CM190">
        <v>168.94800000000001</v>
      </c>
      <c r="CN190">
        <v>178.27500000000001</v>
      </c>
      <c r="CO190">
        <v>158.91900000000001</v>
      </c>
      <c r="CP190">
        <v>183.20400000000001</v>
      </c>
      <c r="CQ190">
        <v>179.55600000000001</v>
      </c>
      <c r="CR190">
        <v>219.60599999999999</v>
      </c>
      <c r="CS190">
        <v>218.101</v>
      </c>
      <c r="CT190" s="27">
        <v>13846.857000000002</v>
      </c>
    </row>
    <row r="191" spans="1:98" ht="15" x14ac:dyDescent="0.25">
      <c r="A191" s="13">
        <v>45846</v>
      </c>
      <c r="B191">
        <v>216.17400000000001</v>
      </c>
      <c r="C191">
        <v>216.828</v>
      </c>
      <c r="D191">
        <v>209.27799999999999</v>
      </c>
      <c r="E191">
        <v>206.24100000000001</v>
      </c>
      <c r="F191">
        <v>202.75899999999999</v>
      </c>
      <c r="G191">
        <v>203.208</v>
      </c>
      <c r="H191">
        <v>202.501</v>
      </c>
      <c r="I191">
        <v>198.32300000000001</v>
      </c>
      <c r="J191">
        <v>176.584</v>
      </c>
      <c r="K191">
        <v>177.48400000000001</v>
      </c>
      <c r="L191">
        <v>176.93600000000001</v>
      </c>
      <c r="M191">
        <v>176.35300000000001</v>
      </c>
      <c r="N191">
        <v>175.93</v>
      </c>
      <c r="O191">
        <v>176.56800000000001</v>
      </c>
      <c r="P191">
        <v>173.64099999999999</v>
      </c>
      <c r="Q191">
        <v>151.31899999999999</v>
      </c>
      <c r="R191">
        <v>150.40700000000001</v>
      </c>
      <c r="S191">
        <v>150.54499999999999</v>
      </c>
      <c r="T191">
        <v>150.137</v>
      </c>
      <c r="U191">
        <v>150.053</v>
      </c>
      <c r="V191">
        <v>149.96</v>
      </c>
      <c r="W191">
        <v>108.34099999999999</v>
      </c>
      <c r="X191">
        <v>54.384</v>
      </c>
      <c r="Y191">
        <v>36.121000000000002</v>
      </c>
      <c r="Z191">
        <v>121.453</v>
      </c>
      <c r="AA191">
        <v>143.70500000000001</v>
      </c>
      <c r="AB191">
        <v>153.90199999999999</v>
      </c>
      <c r="AC191">
        <v>125.467</v>
      </c>
      <c r="AD191">
        <v>104.221</v>
      </c>
      <c r="AE191">
        <v>101.319</v>
      </c>
      <c r="AF191">
        <v>110.215</v>
      </c>
      <c r="AG191">
        <v>117.867</v>
      </c>
      <c r="AH191">
        <v>97.39</v>
      </c>
      <c r="AI191">
        <v>99.421000000000006</v>
      </c>
      <c r="AJ191">
        <v>104.256</v>
      </c>
      <c r="AK191">
        <v>106.586</v>
      </c>
      <c r="AL191">
        <v>108.249</v>
      </c>
      <c r="AM191">
        <v>114.176</v>
      </c>
      <c r="AN191">
        <v>113.57</v>
      </c>
      <c r="AO191">
        <v>112.143</v>
      </c>
      <c r="AP191">
        <v>116.55800000000001</v>
      </c>
      <c r="AQ191">
        <v>120.05500000000001</v>
      </c>
      <c r="AR191">
        <v>104.336</v>
      </c>
      <c r="AS191">
        <v>86.894999999999996</v>
      </c>
      <c r="AT191">
        <v>92.102000000000004</v>
      </c>
      <c r="AU191">
        <v>93.45</v>
      </c>
      <c r="AV191">
        <v>94.887</v>
      </c>
      <c r="AW191">
        <v>96.912999999999997</v>
      </c>
      <c r="AX191">
        <v>104.809</v>
      </c>
      <c r="AY191">
        <v>112.535</v>
      </c>
      <c r="AZ191">
        <v>104.105</v>
      </c>
      <c r="BA191">
        <v>103.14700000000001</v>
      </c>
      <c r="BB191">
        <v>103.953</v>
      </c>
      <c r="BC191">
        <v>104.318</v>
      </c>
      <c r="BD191">
        <v>118.782</v>
      </c>
      <c r="BE191">
        <v>139.57300000000001</v>
      </c>
      <c r="BF191">
        <v>131.97800000000001</v>
      </c>
      <c r="BG191">
        <v>123.063</v>
      </c>
      <c r="BH191">
        <v>175.84100000000001</v>
      </c>
      <c r="BI191">
        <v>136.58199999999999</v>
      </c>
      <c r="BJ191">
        <v>83.927000000000007</v>
      </c>
      <c r="BK191">
        <v>60.902999999999999</v>
      </c>
      <c r="BL191">
        <v>58.627000000000002</v>
      </c>
      <c r="BM191">
        <v>77.185000000000002</v>
      </c>
      <c r="BN191">
        <v>142.36199999999999</v>
      </c>
      <c r="BO191">
        <v>142.727</v>
      </c>
      <c r="BP191">
        <v>127.595</v>
      </c>
      <c r="BQ191">
        <v>118.899</v>
      </c>
      <c r="BR191">
        <v>94.429000000000002</v>
      </c>
      <c r="BS191">
        <v>82.724000000000004</v>
      </c>
      <c r="BT191">
        <v>81.369</v>
      </c>
      <c r="BU191">
        <v>77.557000000000002</v>
      </c>
      <c r="BV191">
        <v>75.451999999999998</v>
      </c>
      <c r="BW191">
        <v>75.960999999999999</v>
      </c>
      <c r="BX191">
        <v>75.94</v>
      </c>
      <c r="BY191">
        <v>70.370999999999995</v>
      </c>
      <c r="BZ191">
        <v>73.796999999999997</v>
      </c>
      <c r="CA191">
        <v>75.212999999999994</v>
      </c>
      <c r="CB191">
        <v>80.775999999999996</v>
      </c>
      <c r="CC191">
        <v>116.777</v>
      </c>
      <c r="CD191">
        <v>177.12</v>
      </c>
      <c r="CE191">
        <v>183.04</v>
      </c>
      <c r="CF191">
        <v>187.30099999999999</v>
      </c>
      <c r="CG191">
        <v>187.648</v>
      </c>
      <c r="CH191">
        <v>193.41200000000001</v>
      </c>
      <c r="CI191">
        <v>218.66800000000001</v>
      </c>
      <c r="CJ191">
        <v>219.19399999999999</v>
      </c>
      <c r="CK191">
        <v>217.88399999999999</v>
      </c>
      <c r="CL191">
        <v>215.05099999999999</v>
      </c>
      <c r="CM191">
        <v>209.90799999999999</v>
      </c>
      <c r="CN191">
        <v>205.828</v>
      </c>
      <c r="CO191">
        <v>205.71</v>
      </c>
      <c r="CP191">
        <v>210.69499999999999</v>
      </c>
      <c r="CQ191">
        <v>203.32300000000001</v>
      </c>
      <c r="CR191">
        <v>230.94800000000001</v>
      </c>
      <c r="CS191">
        <v>226.18199999999999</v>
      </c>
      <c r="CT191" s="27">
        <v>13172.4</v>
      </c>
    </row>
    <row r="192" spans="1:98" ht="15" x14ac:dyDescent="0.25">
      <c r="A192" s="13">
        <v>45847</v>
      </c>
      <c r="B192">
        <v>219.69200000000001</v>
      </c>
      <c r="C192">
        <v>220.97300000000001</v>
      </c>
      <c r="D192">
        <v>219.54300000000001</v>
      </c>
      <c r="E192">
        <v>219.50299999999999</v>
      </c>
      <c r="F192">
        <v>218.45</v>
      </c>
      <c r="G192">
        <v>215.72</v>
      </c>
      <c r="H192">
        <v>202.721</v>
      </c>
      <c r="I192">
        <v>202.25299999999999</v>
      </c>
      <c r="J192">
        <v>202.68899999999999</v>
      </c>
      <c r="K192">
        <v>202.37700000000001</v>
      </c>
      <c r="L192">
        <v>202.74100000000001</v>
      </c>
      <c r="M192">
        <v>201.93</v>
      </c>
      <c r="N192">
        <v>200.81100000000001</v>
      </c>
      <c r="O192">
        <v>179.834</v>
      </c>
      <c r="P192">
        <v>162.37100000000001</v>
      </c>
      <c r="Q192">
        <v>150.33699999999999</v>
      </c>
      <c r="R192">
        <v>150.14400000000001</v>
      </c>
      <c r="S192">
        <v>149.84700000000001</v>
      </c>
      <c r="T192">
        <v>150.233</v>
      </c>
      <c r="U192">
        <v>148.64599999999999</v>
      </c>
      <c r="V192">
        <v>148.286</v>
      </c>
      <c r="W192">
        <v>132.636</v>
      </c>
      <c r="X192">
        <v>80.897999999999996</v>
      </c>
      <c r="Y192">
        <v>61.414999999999999</v>
      </c>
      <c r="Z192">
        <v>140.98699999999999</v>
      </c>
      <c r="AA192">
        <v>133.96600000000001</v>
      </c>
      <c r="AB192">
        <v>125.553</v>
      </c>
      <c r="AC192">
        <v>113.599</v>
      </c>
      <c r="AD192">
        <v>104.471</v>
      </c>
      <c r="AE192">
        <v>104.497</v>
      </c>
      <c r="AF192">
        <v>100.688</v>
      </c>
      <c r="AG192">
        <v>98.244</v>
      </c>
      <c r="AH192">
        <v>98.448999999999998</v>
      </c>
      <c r="AI192">
        <v>98.164000000000001</v>
      </c>
      <c r="AJ192">
        <v>99.335999999999999</v>
      </c>
      <c r="AK192">
        <v>99.019000000000005</v>
      </c>
      <c r="AL192">
        <v>104.203</v>
      </c>
      <c r="AM192">
        <v>116.173</v>
      </c>
      <c r="AN192">
        <v>125.202</v>
      </c>
      <c r="AO192">
        <v>123.771</v>
      </c>
      <c r="AP192">
        <v>126.166</v>
      </c>
      <c r="AQ192">
        <v>121.232</v>
      </c>
      <c r="AR192">
        <v>120.84099999999999</v>
      </c>
      <c r="AS192">
        <v>94.3</v>
      </c>
      <c r="AT192">
        <v>101.89</v>
      </c>
      <c r="AU192">
        <v>124.342</v>
      </c>
      <c r="AV192">
        <v>118.22199999999999</v>
      </c>
      <c r="AW192">
        <v>118.286</v>
      </c>
      <c r="AX192">
        <v>113.985</v>
      </c>
      <c r="AY192">
        <v>115.09399999999999</v>
      </c>
      <c r="AZ192">
        <v>131.81100000000001</v>
      </c>
      <c r="BA192">
        <v>145.03100000000001</v>
      </c>
      <c r="BB192">
        <v>145.00399999999999</v>
      </c>
      <c r="BC192">
        <v>119.465</v>
      </c>
      <c r="BD192">
        <v>79.620999999999995</v>
      </c>
      <c r="BE192">
        <v>70.063000000000002</v>
      </c>
      <c r="BF192">
        <v>79.519000000000005</v>
      </c>
      <c r="BG192">
        <v>110.751</v>
      </c>
      <c r="BH192">
        <v>104.89400000000001</v>
      </c>
      <c r="BI192">
        <v>131.53200000000001</v>
      </c>
      <c r="BJ192">
        <v>147.14099999999999</v>
      </c>
      <c r="BK192">
        <v>129.13900000000001</v>
      </c>
      <c r="BL192">
        <v>129.65</v>
      </c>
      <c r="BM192">
        <v>147.06100000000001</v>
      </c>
      <c r="BN192">
        <v>119.252</v>
      </c>
      <c r="BO192">
        <v>112.06699999999999</v>
      </c>
      <c r="BP192">
        <v>108.354</v>
      </c>
      <c r="BQ192">
        <v>101.408</v>
      </c>
      <c r="BR192">
        <v>80.004999999999995</v>
      </c>
      <c r="BS192">
        <v>79.682000000000002</v>
      </c>
      <c r="BT192">
        <v>80.569999999999993</v>
      </c>
      <c r="BU192">
        <v>81.38</v>
      </c>
      <c r="BV192">
        <v>84.305999999999997</v>
      </c>
      <c r="BW192">
        <v>82.265000000000001</v>
      </c>
      <c r="BX192">
        <v>84.629000000000005</v>
      </c>
      <c r="BY192">
        <v>85.412000000000006</v>
      </c>
      <c r="BZ192">
        <v>79.697000000000003</v>
      </c>
      <c r="CA192">
        <v>77.271000000000001</v>
      </c>
      <c r="CB192">
        <v>83.385999999999996</v>
      </c>
      <c r="CC192">
        <v>120.526</v>
      </c>
      <c r="CD192">
        <v>180.17099999999999</v>
      </c>
      <c r="CE192">
        <v>185.92400000000001</v>
      </c>
      <c r="CF192">
        <v>184.16900000000001</v>
      </c>
      <c r="CG192">
        <v>183.559</v>
      </c>
      <c r="CH192">
        <v>185.084</v>
      </c>
      <c r="CI192">
        <v>186.78</v>
      </c>
      <c r="CJ192">
        <v>185.488</v>
      </c>
      <c r="CK192">
        <v>180.137</v>
      </c>
      <c r="CL192">
        <v>184.239</v>
      </c>
      <c r="CM192">
        <v>180.95099999999999</v>
      </c>
      <c r="CN192">
        <v>177.816</v>
      </c>
      <c r="CO192">
        <v>176.94900000000001</v>
      </c>
      <c r="CP192">
        <v>221.40799999999999</v>
      </c>
      <c r="CQ192">
        <v>193.245</v>
      </c>
      <c r="CR192">
        <v>210.29400000000001</v>
      </c>
      <c r="CS192">
        <v>210.37899999999999</v>
      </c>
      <c r="CT192" s="27">
        <v>13342.215000000002</v>
      </c>
    </row>
    <row r="193" spans="1:98" ht="15" x14ac:dyDescent="0.25">
      <c r="A193" s="13">
        <v>45848</v>
      </c>
      <c r="B193">
        <v>208.80600000000001</v>
      </c>
      <c r="C193">
        <v>205.43600000000001</v>
      </c>
      <c r="D193">
        <v>205.821</v>
      </c>
      <c r="E193">
        <v>204.65100000000001</v>
      </c>
      <c r="F193">
        <v>204.17099999999999</v>
      </c>
      <c r="G193">
        <v>203.55199999999999</v>
      </c>
      <c r="H193">
        <v>194.00399999999999</v>
      </c>
      <c r="I193">
        <v>189.35599999999999</v>
      </c>
      <c r="J193">
        <v>179.755</v>
      </c>
      <c r="K193">
        <v>179.691</v>
      </c>
      <c r="L193">
        <v>177.46299999999999</v>
      </c>
      <c r="M193">
        <v>177.745</v>
      </c>
      <c r="N193">
        <v>177.34899999999999</v>
      </c>
      <c r="O193">
        <v>168.16399999999999</v>
      </c>
      <c r="P193">
        <v>162.78</v>
      </c>
      <c r="Q193">
        <v>163.054</v>
      </c>
      <c r="R193">
        <v>173.06700000000001</v>
      </c>
      <c r="S193">
        <v>172.14400000000001</v>
      </c>
      <c r="T193">
        <v>172.99600000000001</v>
      </c>
      <c r="U193">
        <v>172.34100000000001</v>
      </c>
      <c r="V193">
        <v>174.893</v>
      </c>
      <c r="W193">
        <v>160.45500000000001</v>
      </c>
      <c r="X193">
        <v>99.17</v>
      </c>
      <c r="Y193">
        <v>78.22</v>
      </c>
      <c r="Z193">
        <v>117.61</v>
      </c>
      <c r="AA193">
        <v>118.372</v>
      </c>
      <c r="AB193">
        <v>135.74</v>
      </c>
      <c r="AC193">
        <v>144.37</v>
      </c>
      <c r="AD193">
        <v>139.19499999999999</v>
      </c>
      <c r="AE193">
        <v>132.71700000000001</v>
      </c>
      <c r="AF193">
        <v>130.53700000000001</v>
      </c>
      <c r="AG193">
        <v>129.16399999999999</v>
      </c>
      <c r="AH193">
        <v>125.16</v>
      </c>
      <c r="AI193">
        <v>125.586</v>
      </c>
      <c r="AJ193">
        <v>126.176</v>
      </c>
      <c r="AK193">
        <v>130.01900000000001</v>
      </c>
      <c r="AL193">
        <v>139.89099999999999</v>
      </c>
      <c r="AM193">
        <v>140.17599999999999</v>
      </c>
      <c r="AN193">
        <v>140.869</v>
      </c>
      <c r="AO193">
        <v>141.63999999999999</v>
      </c>
      <c r="AP193">
        <v>124.792</v>
      </c>
      <c r="AQ193">
        <v>118.22499999999999</v>
      </c>
      <c r="AR193">
        <v>119.164</v>
      </c>
      <c r="AS193">
        <v>127.21899999999999</v>
      </c>
      <c r="AT193">
        <v>129.94200000000001</v>
      </c>
      <c r="AU193">
        <v>130.833</v>
      </c>
      <c r="AV193">
        <v>129.87</v>
      </c>
      <c r="AW193">
        <v>143.65</v>
      </c>
      <c r="AX193">
        <v>143.00200000000001</v>
      </c>
      <c r="AY193">
        <v>141.614</v>
      </c>
      <c r="AZ193">
        <v>141.27799999999999</v>
      </c>
      <c r="BA193">
        <v>127.73</v>
      </c>
      <c r="BB193">
        <v>126.69</v>
      </c>
      <c r="BC193">
        <v>125.223</v>
      </c>
      <c r="BD193">
        <v>118.485</v>
      </c>
      <c r="BE193">
        <v>106.054</v>
      </c>
      <c r="BF193">
        <v>102.822</v>
      </c>
      <c r="BG193">
        <v>102.292</v>
      </c>
      <c r="BH193">
        <v>190.54900000000001</v>
      </c>
      <c r="BI193">
        <v>185.79499999999999</v>
      </c>
      <c r="BJ193">
        <v>166.90299999999999</v>
      </c>
      <c r="BK193">
        <v>156.55500000000001</v>
      </c>
      <c r="BL193">
        <v>151.477</v>
      </c>
      <c r="BM193">
        <v>150.09100000000001</v>
      </c>
      <c r="BN193">
        <v>143.65799999999999</v>
      </c>
      <c r="BO193">
        <v>138.86000000000001</v>
      </c>
      <c r="BP193">
        <v>133.91900000000001</v>
      </c>
      <c r="BQ193">
        <v>112.14700000000001</v>
      </c>
      <c r="BR193">
        <v>102.29</v>
      </c>
      <c r="BS193">
        <v>99.896000000000001</v>
      </c>
      <c r="BT193">
        <v>89.033000000000001</v>
      </c>
      <c r="BU193">
        <v>76.953999999999994</v>
      </c>
      <c r="BV193">
        <v>77.576999999999998</v>
      </c>
      <c r="BW193">
        <v>77.977000000000004</v>
      </c>
      <c r="BX193">
        <v>74.884</v>
      </c>
      <c r="BY193">
        <v>77.230999999999995</v>
      </c>
      <c r="BZ193">
        <v>77.171999999999997</v>
      </c>
      <c r="CA193">
        <v>77.177000000000007</v>
      </c>
      <c r="CB193">
        <v>81.114999999999995</v>
      </c>
      <c r="CC193">
        <v>113.747</v>
      </c>
      <c r="CD193">
        <v>175.73699999999999</v>
      </c>
      <c r="CE193">
        <v>181.989</v>
      </c>
      <c r="CF193">
        <v>178.239</v>
      </c>
      <c r="CG193">
        <v>176.32599999999999</v>
      </c>
      <c r="CH193">
        <v>176.21199999999999</v>
      </c>
      <c r="CI193">
        <v>174.48500000000001</v>
      </c>
      <c r="CJ193">
        <v>176.499</v>
      </c>
      <c r="CK193">
        <v>193.34700000000001</v>
      </c>
      <c r="CL193">
        <v>204.74799999999999</v>
      </c>
      <c r="CM193">
        <v>204.874</v>
      </c>
      <c r="CN193">
        <v>203.845</v>
      </c>
      <c r="CO193">
        <v>203.279</v>
      </c>
      <c r="CP193">
        <v>209.19499999999999</v>
      </c>
      <c r="CQ193">
        <v>179.71600000000001</v>
      </c>
      <c r="CR193">
        <v>209.24799999999999</v>
      </c>
      <c r="CS193">
        <v>202.994</v>
      </c>
      <c r="CT193" s="27">
        <v>14186.930999999999</v>
      </c>
    </row>
    <row r="194" spans="1:98" ht="15" x14ac:dyDescent="0.25">
      <c r="A194" s="13">
        <v>45849</v>
      </c>
      <c r="B194">
        <v>203.30600000000001</v>
      </c>
      <c r="C194">
        <v>194.40299999999999</v>
      </c>
      <c r="D194">
        <v>183.83099999999999</v>
      </c>
      <c r="E194">
        <v>182.32499999999999</v>
      </c>
      <c r="F194">
        <v>173.214</v>
      </c>
      <c r="G194">
        <v>171.001</v>
      </c>
      <c r="H194">
        <v>170.24299999999999</v>
      </c>
      <c r="I194">
        <v>170.93600000000001</v>
      </c>
      <c r="J194">
        <v>160.41300000000001</v>
      </c>
      <c r="K194">
        <v>158.334</v>
      </c>
      <c r="L194">
        <v>158.881</v>
      </c>
      <c r="M194">
        <v>149.07400000000001</v>
      </c>
      <c r="N194">
        <v>133.79</v>
      </c>
      <c r="O194">
        <v>129.983</v>
      </c>
      <c r="P194">
        <v>122.316</v>
      </c>
      <c r="Q194">
        <v>122.29600000000001</v>
      </c>
      <c r="R194">
        <v>122.292</v>
      </c>
      <c r="S194">
        <v>122.184</v>
      </c>
      <c r="T194">
        <v>121.63</v>
      </c>
      <c r="U194">
        <v>122.19499999999999</v>
      </c>
      <c r="V194">
        <v>122.027</v>
      </c>
      <c r="W194">
        <v>110.935</v>
      </c>
      <c r="X194">
        <v>54.652000000000001</v>
      </c>
      <c r="Y194">
        <v>32.564</v>
      </c>
      <c r="Z194">
        <v>118.504</v>
      </c>
      <c r="AA194">
        <v>117.105</v>
      </c>
      <c r="AB194">
        <v>115.377</v>
      </c>
      <c r="AC194">
        <v>107.749</v>
      </c>
      <c r="AD194">
        <v>93.316999999999993</v>
      </c>
      <c r="AE194">
        <v>84.781000000000006</v>
      </c>
      <c r="AF194">
        <v>89.19</v>
      </c>
      <c r="AG194">
        <v>86.403999999999996</v>
      </c>
      <c r="AH194">
        <v>99.66</v>
      </c>
      <c r="AI194">
        <v>73.644000000000005</v>
      </c>
      <c r="AJ194">
        <v>65.998999999999995</v>
      </c>
      <c r="AK194">
        <v>65.628</v>
      </c>
      <c r="AL194">
        <v>69.284999999999997</v>
      </c>
      <c r="AM194">
        <v>70.234999999999999</v>
      </c>
      <c r="AN194">
        <v>70.477000000000004</v>
      </c>
      <c r="AO194">
        <v>67.102000000000004</v>
      </c>
      <c r="AP194">
        <v>78.975999999999999</v>
      </c>
      <c r="AQ194">
        <v>78.688000000000002</v>
      </c>
      <c r="AR194">
        <v>77.751999999999995</v>
      </c>
      <c r="AS194">
        <v>81.388000000000005</v>
      </c>
      <c r="AT194">
        <v>79.793000000000006</v>
      </c>
      <c r="AU194">
        <v>85.414000000000001</v>
      </c>
      <c r="AV194">
        <v>89.593999999999994</v>
      </c>
      <c r="AW194">
        <v>87.975999999999999</v>
      </c>
      <c r="AX194">
        <v>86.814999999999998</v>
      </c>
      <c r="AY194">
        <v>77.323999999999998</v>
      </c>
      <c r="AZ194">
        <v>92.263999999999996</v>
      </c>
      <c r="BA194">
        <v>108.303</v>
      </c>
      <c r="BB194">
        <v>107.503</v>
      </c>
      <c r="BC194">
        <v>107.562</v>
      </c>
      <c r="BD194">
        <v>107.072</v>
      </c>
      <c r="BE194">
        <v>99.53</v>
      </c>
      <c r="BF194">
        <v>89.326999999999998</v>
      </c>
      <c r="BG194">
        <v>60.868000000000002</v>
      </c>
      <c r="BH194">
        <v>122.83499999999999</v>
      </c>
      <c r="BI194">
        <v>113.07899999999999</v>
      </c>
      <c r="BJ194">
        <v>106.02500000000001</v>
      </c>
      <c r="BK194">
        <v>109.252</v>
      </c>
      <c r="BL194">
        <v>107.61</v>
      </c>
      <c r="BM194">
        <v>90.84</v>
      </c>
      <c r="BN194">
        <v>88.244</v>
      </c>
      <c r="BO194">
        <v>87.661000000000001</v>
      </c>
      <c r="BP194">
        <v>90.444999999999993</v>
      </c>
      <c r="BQ194">
        <v>77.641999999999996</v>
      </c>
      <c r="BR194">
        <v>68.72</v>
      </c>
      <c r="BS194">
        <v>60.942</v>
      </c>
      <c r="BT194">
        <v>59.305999999999997</v>
      </c>
      <c r="BU194">
        <v>58.817</v>
      </c>
      <c r="BV194">
        <v>63.222999999999999</v>
      </c>
      <c r="BW194">
        <v>44.719000000000001</v>
      </c>
      <c r="BX194">
        <v>48.808999999999997</v>
      </c>
      <c r="BY194">
        <v>53.28</v>
      </c>
      <c r="BZ194">
        <v>60.36</v>
      </c>
      <c r="CA194">
        <v>62.932000000000002</v>
      </c>
      <c r="CB194">
        <v>68.81</v>
      </c>
      <c r="CC194">
        <v>99.778000000000006</v>
      </c>
      <c r="CD194">
        <v>151.089</v>
      </c>
      <c r="CE194">
        <v>157.14699999999999</v>
      </c>
      <c r="CF194">
        <v>156.46899999999999</v>
      </c>
      <c r="CG194">
        <v>155.708</v>
      </c>
      <c r="CH194">
        <v>156.952</v>
      </c>
      <c r="CI194">
        <v>155.61099999999999</v>
      </c>
      <c r="CJ194">
        <v>146.26</v>
      </c>
      <c r="CK194">
        <v>142.36500000000001</v>
      </c>
      <c r="CL194">
        <v>151.53800000000001</v>
      </c>
      <c r="CM194">
        <v>165.71899999999999</v>
      </c>
      <c r="CN194">
        <v>165.203</v>
      </c>
      <c r="CO194">
        <v>166.976</v>
      </c>
      <c r="CP194">
        <v>162.60300000000001</v>
      </c>
      <c r="CQ194">
        <v>164.81399999999999</v>
      </c>
      <c r="CR194">
        <v>215.256</v>
      </c>
      <c r="CS194">
        <v>214.25800000000001</v>
      </c>
      <c r="CT194" s="27">
        <v>10754.727999999994</v>
      </c>
    </row>
    <row r="195" spans="1:98" ht="15" x14ac:dyDescent="0.25">
      <c r="A195" s="13">
        <v>45850</v>
      </c>
      <c r="B195">
        <v>214.22800000000001</v>
      </c>
      <c r="C195">
        <v>201.131</v>
      </c>
      <c r="D195">
        <v>192.66200000000001</v>
      </c>
      <c r="E195">
        <v>192.54</v>
      </c>
      <c r="F195">
        <v>182.08600000000001</v>
      </c>
      <c r="G195">
        <v>190.374</v>
      </c>
      <c r="H195">
        <v>189.411</v>
      </c>
      <c r="I195">
        <v>165.09399999999999</v>
      </c>
      <c r="J195">
        <v>131.65899999999999</v>
      </c>
      <c r="K195">
        <v>129.714</v>
      </c>
      <c r="L195">
        <v>130.02699999999999</v>
      </c>
      <c r="M195">
        <v>130.12200000000001</v>
      </c>
      <c r="N195">
        <v>129.30099999999999</v>
      </c>
      <c r="O195">
        <v>130.185</v>
      </c>
      <c r="P195">
        <v>130.613</v>
      </c>
      <c r="Q195">
        <v>128.53899999999999</v>
      </c>
      <c r="R195">
        <v>128.072</v>
      </c>
      <c r="S195">
        <v>126.499</v>
      </c>
      <c r="T195">
        <v>125.83199999999999</v>
      </c>
      <c r="U195">
        <v>125.07599999999999</v>
      </c>
      <c r="V195">
        <v>124.714</v>
      </c>
      <c r="W195">
        <v>113.059</v>
      </c>
      <c r="X195">
        <v>55.777999999999999</v>
      </c>
      <c r="Y195">
        <v>34.33</v>
      </c>
      <c r="Z195">
        <v>108.73099999999999</v>
      </c>
      <c r="AA195">
        <v>110.602</v>
      </c>
      <c r="AB195">
        <v>107.505</v>
      </c>
      <c r="AC195">
        <v>87.606999999999999</v>
      </c>
      <c r="AD195">
        <v>79.337999999999994</v>
      </c>
      <c r="AE195">
        <v>74.066000000000003</v>
      </c>
      <c r="AF195">
        <v>62.368000000000002</v>
      </c>
      <c r="AG195">
        <v>45.722000000000001</v>
      </c>
      <c r="AH195">
        <v>37.642000000000003</v>
      </c>
      <c r="AI195">
        <v>35.072000000000003</v>
      </c>
      <c r="AJ195">
        <v>35.104999999999997</v>
      </c>
      <c r="AK195">
        <v>33.722000000000001</v>
      </c>
      <c r="AL195">
        <v>34.496000000000002</v>
      </c>
      <c r="AM195">
        <v>34.283999999999999</v>
      </c>
      <c r="AN195">
        <v>35.347999999999999</v>
      </c>
      <c r="AO195">
        <v>35.365000000000002</v>
      </c>
      <c r="AP195">
        <v>36.18</v>
      </c>
      <c r="AQ195">
        <v>35.756999999999998</v>
      </c>
      <c r="AR195">
        <v>36.283999999999999</v>
      </c>
      <c r="AS195">
        <v>38.576000000000001</v>
      </c>
      <c r="AT195">
        <v>49.609000000000002</v>
      </c>
      <c r="AU195">
        <v>57.923999999999999</v>
      </c>
      <c r="AV195">
        <v>73.807000000000002</v>
      </c>
      <c r="AW195">
        <v>73.506</v>
      </c>
      <c r="AX195">
        <v>73.668999999999997</v>
      </c>
      <c r="AY195">
        <v>74.959000000000003</v>
      </c>
      <c r="AZ195">
        <v>74.747</v>
      </c>
      <c r="BA195">
        <v>65.569999999999993</v>
      </c>
      <c r="BB195">
        <v>69.349000000000004</v>
      </c>
      <c r="BC195">
        <v>64.962000000000003</v>
      </c>
      <c r="BD195">
        <v>44.969000000000001</v>
      </c>
      <c r="BE195">
        <v>45.69</v>
      </c>
      <c r="BF195">
        <v>42.563000000000002</v>
      </c>
      <c r="BG195">
        <v>42.887999999999998</v>
      </c>
      <c r="BH195">
        <v>120.57299999999999</v>
      </c>
      <c r="BI195">
        <v>122.354</v>
      </c>
      <c r="BJ195">
        <v>121.251</v>
      </c>
      <c r="BK195">
        <v>112.084</v>
      </c>
      <c r="BL195">
        <v>98.795000000000002</v>
      </c>
      <c r="BM195">
        <v>89.159000000000006</v>
      </c>
      <c r="BN195">
        <v>88.653000000000006</v>
      </c>
      <c r="BO195">
        <v>89.822999999999993</v>
      </c>
      <c r="BP195">
        <v>90.495000000000005</v>
      </c>
      <c r="BQ195">
        <v>90.3</v>
      </c>
      <c r="BR195">
        <v>91.43</v>
      </c>
      <c r="BS195">
        <v>82.98</v>
      </c>
      <c r="BT195">
        <v>78.534999999999997</v>
      </c>
      <c r="BU195">
        <v>78.566000000000003</v>
      </c>
      <c r="BV195">
        <v>79.313999999999993</v>
      </c>
      <c r="BW195">
        <v>73.856999999999999</v>
      </c>
      <c r="BX195">
        <v>75.94</v>
      </c>
      <c r="BY195">
        <v>76.596999999999994</v>
      </c>
      <c r="BZ195">
        <v>76.558000000000007</v>
      </c>
      <c r="CA195">
        <v>90.513999999999996</v>
      </c>
      <c r="CB195">
        <v>98.489000000000004</v>
      </c>
      <c r="CC195">
        <v>117.276</v>
      </c>
      <c r="CD195">
        <v>167.06800000000001</v>
      </c>
      <c r="CE195">
        <v>165.11600000000001</v>
      </c>
      <c r="CF195">
        <v>153.38900000000001</v>
      </c>
      <c r="CG195">
        <v>150.60599999999999</v>
      </c>
      <c r="CH195">
        <v>150.89599999999999</v>
      </c>
      <c r="CI195">
        <v>138.595</v>
      </c>
      <c r="CJ195">
        <v>135.73099999999999</v>
      </c>
      <c r="CK195">
        <v>136.148</v>
      </c>
      <c r="CL195">
        <v>135.607</v>
      </c>
      <c r="CM195">
        <v>135.316</v>
      </c>
      <c r="CN195">
        <v>134.28800000000001</v>
      </c>
      <c r="CO195">
        <v>133.137</v>
      </c>
      <c r="CP195">
        <v>132.929</v>
      </c>
      <c r="CQ195">
        <v>129.33000000000001</v>
      </c>
      <c r="CR195">
        <v>211.15</v>
      </c>
      <c r="CS195">
        <v>211.62299999999999</v>
      </c>
      <c r="CT195" s="27">
        <v>9823.4999999999982</v>
      </c>
    </row>
    <row r="196" spans="1:98" ht="15" x14ac:dyDescent="0.25">
      <c r="A196" s="13">
        <v>45851</v>
      </c>
      <c r="B196">
        <v>211.35599999999999</v>
      </c>
      <c r="C196">
        <v>206.626</v>
      </c>
      <c r="D196">
        <v>200.899</v>
      </c>
      <c r="E196">
        <v>181.34800000000001</v>
      </c>
      <c r="F196">
        <v>181.309</v>
      </c>
      <c r="G196">
        <v>181.02</v>
      </c>
      <c r="H196">
        <v>166.35</v>
      </c>
      <c r="I196">
        <v>166.55</v>
      </c>
      <c r="J196">
        <v>165.55799999999999</v>
      </c>
      <c r="K196">
        <v>163.55699999999999</v>
      </c>
      <c r="L196">
        <v>154.23500000000001</v>
      </c>
      <c r="M196">
        <v>153.84399999999999</v>
      </c>
      <c r="N196">
        <v>154.755</v>
      </c>
      <c r="O196">
        <v>153.976</v>
      </c>
      <c r="P196">
        <v>132.86099999999999</v>
      </c>
      <c r="Q196">
        <v>128.77699999999999</v>
      </c>
      <c r="R196">
        <v>126.761</v>
      </c>
      <c r="S196">
        <v>126.898</v>
      </c>
      <c r="T196">
        <v>126.624</v>
      </c>
      <c r="U196">
        <v>126.595</v>
      </c>
      <c r="V196">
        <v>126.276</v>
      </c>
      <c r="W196">
        <v>118.301</v>
      </c>
      <c r="X196">
        <v>74.674999999999997</v>
      </c>
      <c r="Y196">
        <v>53.628</v>
      </c>
      <c r="Z196">
        <v>123.65600000000001</v>
      </c>
      <c r="AA196">
        <v>126.431</v>
      </c>
      <c r="AB196">
        <v>146.19499999999999</v>
      </c>
      <c r="AC196">
        <v>150.15700000000001</v>
      </c>
      <c r="AD196">
        <v>148.255</v>
      </c>
      <c r="AE196">
        <v>134.334</v>
      </c>
      <c r="AF196">
        <v>132.77799999999999</v>
      </c>
      <c r="AG196">
        <v>129.732</v>
      </c>
      <c r="AH196">
        <v>115.46299999999999</v>
      </c>
      <c r="AI196">
        <v>116.636</v>
      </c>
      <c r="AJ196">
        <v>113.837</v>
      </c>
      <c r="AK196">
        <v>103.762</v>
      </c>
      <c r="AL196">
        <v>114.526</v>
      </c>
      <c r="AM196">
        <v>119.76900000000001</v>
      </c>
      <c r="AN196">
        <v>91.775000000000006</v>
      </c>
      <c r="AO196">
        <v>86.441999999999993</v>
      </c>
      <c r="AP196">
        <v>83.896000000000001</v>
      </c>
      <c r="AQ196">
        <v>79.081999999999994</v>
      </c>
      <c r="AR196">
        <v>69.945999999999998</v>
      </c>
      <c r="AS196">
        <v>71.415999999999997</v>
      </c>
      <c r="AT196">
        <v>76.063999999999993</v>
      </c>
      <c r="AU196">
        <v>84.378</v>
      </c>
      <c r="AV196">
        <v>94.587000000000003</v>
      </c>
      <c r="AW196">
        <v>93.844999999999999</v>
      </c>
      <c r="AX196">
        <v>94.509</v>
      </c>
      <c r="AY196">
        <v>93.998000000000005</v>
      </c>
      <c r="AZ196">
        <v>91.259</v>
      </c>
      <c r="BA196">
        <v>80.474999999999994</v>
      </c>
      <c r="BB196">
        <v>83.042000000000002</v>
      </c>
      <c r="BC196">
        <v>100.855</v>
      </c>
      <c r="BD196">
        <v>94.656000000000006</v>
      </c>
      <c r="BE196">
        <v>89.617999999999995</v>
      </c>
      <c r="BF196">
        <v>88.337999999999994</v>
      </c>
      <c r="BG196">
        <v>88.905000000000001</v>
      </c>
      <c r="BH196">
        <v>150.52099999999999</v>
      </c>
      <c r="BI196">
        <v>143.41499999999999</v>
      </c>
      <c r="BJ196">
        <v>119.298</v>
      </c>
      <c r="BK196">
        <v>115.48099999999999</v>
      </c>
      <c r="BL196">
        <v>113.79600000000001</v>
      </c>
      <c r="BM196">
        <v>111.974</v>
      </c>
      <c r="BN196">
        <v>98.156999999999996</v>
      </c>
      <c r="BO196">
        <v>91.462999999999994</v>
      </c>
      <c r="BP196">
        <v>89.013999999999996</v>
      </c>
      <c r="BQ196">
        <v>61.973999999999997</v>
      </c>
      <c r="BR196">
        <v>30.295999999999999</v>
      </c>
      <c r="BS196">
        <v>31.324000000000002</v>
      </c>
      <c r="BT196">
        <v>33.198</v>
      </c>
      <c r="BU196">
        <v>35.64</v>
      </c>
      <c r="BV196">
        <v>42.857999999999997</v>
      </c>
      <c r="BW196">
        <v>47.563000000000002</v>
      </c>
      <c r="BX196">
        <v>56.908000000000001</v>
      </c>
      <c r="BY196">
        <v>61.54</v>
      </c>
      <c r="BZ196">
        <v>63.161999999999999</v>
      </c>
      <c r="CA196">
        <v>62.704000000000001</v>
      </c>
      <c r="CB196">
        <v>72.591999999999999</v>
      </c>
      <c r="CC196">
        <v>105.697</v>
      </c>
      <c r="CD196">
        <v>163.74600000000001</v>
      </c>
      <c r="CE196">
        <v>163.95</v>
      </c>
      <c r="CF196">
        <v>154.63300000000001</v>
      </c>
      <c r="CG196">
        <v>153.38900000000001</v>
      </c>
      <c r="CH196">
        <v>152.583</v>
      </c>
      <c r="CI196">
        <v>152.56</v>
      </c>
      <c r="CJ196">
        <v>145.87100000000001</v>
      </c>
      <c r="CK196">
        <v>141.53</v>
      </c>
      <c r="CL196">
        <v>149.08799999999999</v>
      </c>
      <c r="CM196">
        <v>169.27799999999999</v>
      </c>
      <c r="CN196">
        <v>171.578</v>
      </c>
      <c r="CO196">
        <v>171.143</v>
      </c>
      <c r="CP196">
        <v>179.542</v>
      </c>
      <c r="CQ196">
        <v>176.91200000000001</v>
      </c>
      <c r="CR196">
        <v>211.63200000000001</v>
      </c>
      <c r="CS196">
        <v>202.00399999999999</v>
      </c>
      <c r="CT196" s="27">
        <v>11493.41</v>
      </c>
    </row>
    <row r="197" spans="1:98" ht="15" x14ac:dyDescent="0.25">
      <c r="A197" s="13">
        <v>45852</v>
      </c>
      <c r="B197">
        <v>204.142</v>
      </c>
      <c r="C197">
        <v>203.23400000000001</v>
      </c>
      <c r="D197">
        <v>203.52099999999999</v>
      </c>
      <c r="E197">
        <v>203.04400000000001</v>
      </c>
      <c r="F197">
        <v>199.69200000000001</v>
      </c>
      <c r="G197">
        <v>190.983</v>
      </c>
      <c r="H197">
        <v>192.06299999999999</v>
      </c>
      <c r="I197">
        <v>191.40199999999999</v>
      </c>
      <c r="J197">
        <v>171.827</v>
      </c>
      <c r="K197">
        <v>164.44200000000001</v>
      </c>
      <c r="L197">
        <v>164.428</v>
      </c>
      <c r="M197">
        <v>164.34299999999999</v>
      </c>
      <c r="N197">
        <v>159.27799999999999</v>
      </c>
      <c r="O197">
        <v>139.77799999999999</v>
      </c>
      <c r="P197">
        <v>129.595</v>
      </c>
      <c r="Q197">
        <v>127.744</v>
      </c>
      <c r="R197">
        <v>128.428</v>
      </c>
      <c r="S197">
        <v>127.259</v>
      </c>
      <c r="T197">
        <v>127.986</v>
      </c>
      <c r="U197">
        <v>127.35899999999999</v>
      </c>
      <c r="V197">
        <v>128.27799999999999</v>
      </c>
      <c r="W197">
        <v>119.164</v>
      </c>
      <c r="X197">
        <v>65.688999999999993</v>
      </c>
      <c r="Y197">
        <v>45.576999999999998</v>
      </c>
      <c r="Z197">
        <v>128.36799999999999</v>
      </c>
      <c r="AA197">
        <v>120.93600000000001</v>
      </c>
      <c r="AB197">
        <v>123.97199999999999</v>
      </c>
      <c r="AC197">
        <v>110.58199999999999</v>
      </c>
      <c r="AD197">
        <v>108.679</v>
      </c>
      <c r="AE197">
        <v>104.432</v>
      </c>
      <c r="AF197">
        <v>78.438999999999993</v>
      </c>
      <c r="AG197">
        <v>86.953000000000003</v>
      </c>
      <c r="AH197">
        <v>93.085999999999999</v>
      </c>
      <c r="AI197">
        <v>84.725999999999999</v>
      </c>
      <c r="AJ197">
        <v>85.831000000000003</v>
      </c>
      <c r="AK197">
        <v>80.635999999999996</v>
      </c>
      <c r="AL197">
        <v>86.801000000000002</v>
      </c>
      <c r="AM197">
        <v>88.915999999999997</v>
      </c>
      <c r="AN197">
        <v>86.391000000000005</v>
      </c>
      <c r="AO197">
        <v>87.546999999999997</v>
      </c>
      <c r="AP197">
        <v>89.454999999999998</v>
      </c>
      <c r="AQ197">
        <v>82.153000000000006</v>
      </c>
      <c r="AR197">
        <v>83.727000000000004</v>
      </c>
      <c r="AS197">
        <v>87.361999999999995</v>
      </c>
      <c r="AT197">
        <v>87.323999999999998</v>
      </c>
      <c r="AU197">
        <v>85.709000000000003</v>
      </c>
      <c r="AV197">
        <v>83.608000000000004</v>
      </c>
      <c r="AW197">
        <v>84.32</v>
      </c>
      <c r="AX197">
        <v>94.058000000000007</v>
      </c>
      <c r="AY197">
        <v>94.557000000000002</v>
      </c>
      <c r="AZ197">
        <v>97.947999999999993</v>
      </c>
      <c r="BA197">
        <v>106.545</v>
      </c>
      <c r="BB197">
        <v>105.92100000000001</v>
      </c>
      <c r="BC197">
        <v>105.55500000000001</v>
      </c>
      <c r="BD197">
        <v>108.72799999999999</v>
      </c>
      <c r="BE197">
        <v>125.839</v>
      </c>
      <c r="BF197">
        <v>114.483</v>
      </c>
      <c r="BG197">
        <v>100.544</v>
      </c>
      <c r="BH197">
        <v>144.827</v>
      </c>
      <c r="BI197">
        <v>133.809</v>
      </c>
      <c r="BJ197">
        <v>116.729</v>
      </c>
      <c r="BK197">
        <v>111.571</v>
      </c>
      <c r="BL197">
        <v>110.512</v>
      </c>
      <c r="BM197">
        <v>108.377</v>
      </c>
      <c r="BN197">
        <v>104.718</v>
      </c>
      <c r="BO197">
        <v>104.937</v>
      </c>
      <c r="BP197">
        <v>101.852</v>
      </c>
      <c r="BQ197">
        <v>88.153999999999996</v>
      </c>
      <c r="BR197">
        <v>71.308999999999997</v>
      </c>
      <c r="BS197">
        <v>68.838999999999999</v>
      </c>
      <c r="BT197">
        <v>55.624000000000002</v>
      </c>
      <c r="BU197">
        <v>59.308999999999997</v>
      </c>
      <c r="BV197">
        <v>61.918999999999997</v>
      </c>
      <c r="BW197">
        <v>73.001999999999995</v>
      </c>
      <c r="BX197">
        <v>79.171999999999997</v>
      </c>
      <c r="BY197">
        <v>82.334000000000003</v>
      </c>
      <c r="BZ197">
        <v>82.209000000000003</v>
      </c>
      <c r="CA197">
        <v>81.653000000000006</v>
      </c>
      <c r="CB197">
        <v>87.724000000000004</v>
      </c>
      <c r="CC197">
        <v>127.65300000000001</v>
      </c>
      <c r="CD197">
        <v>180.07400000000001</v>
      </c>
      <c r="CE197">
        <v>182.85900000000001</v>
      </c>
      <c r="CF197">
        <v>186.09200000000001</v>
      </c>
      <c r="CG197">
        <v>187.81800000000001</v>
      </c>
      <c r="CH197">
        <v>185.982</v>
      </c>
      <c r="CI197">
        <v>178.40199999999999</v>
      </c>
      <c r="CJ197">
        <v>175.30600000000001</v>
      </c>
      <c r="CK197">
        <v>178.37</v>
      </c>
      <c r="CL197">
        <v>197.26300000000001</v>
      </c>
      <c r="CM197">
        <v>197.072</v>
      </c>
      <c r="CN197">
        <v>195.71199999999999</v>
      </c>
      <c r="CO197">
        <v>193.054</v>
      </c>
      <c r="CP197">
        <v>176.31399999999999</v>
      </c>
      <c r="CQ197">
        <v>172.76499999999999</v>
      </c>
      <c r="CR197">
        <v>208.32499999999999</v>
      </c>
      <c r="CS197">
        <v>200.20099999999999</v>
      </c>
      <c r="CT197" s="27">
        <v>12025.229000000007</v>
      </c>
    </row>
    <row r="198" spans="1:98" ht="15" x14ac:dyDescent="0.25">
      <c r="A198" s="13">
        <v>45853</v>
      </c>
      <c r="B198">
        <v>199.30699999999999</v>
      </c>
      <c r="C198">
        <v>194.298</v>
      </c>
      <c r="D198">
        <v>189.70099999999999</v>
      </c>
      <c r="E198">
        <v>187.791</v>
      </c>
      <c r="F198">
        <v>186.98500000000001</v>
      </c>
      <c r="G198">
        <v>184.494</v>
      </c>
      <c r="H198">
        <v>174.19</v>
      </c>
      <c r="I198">
        <v>172.005</v>
      </c>
      <c r="J198">
        <v>171.91499999999999</v>
      </c>
      <c r="K198">
        <v>171.82400000000001</v>
      </c>
      <c r="L198">
        <v>171.65700000000001</v>
      </c>
      <c r="M198">
        <v>171.548</v>
      </c>
      <c r="N198">
        <v>171.983</v>
      </c>
      <c r="O198">
        <v>162.19</v>
      </c>
      <c r="P198">
        <v>148.91200000000001</v>
      </c>
      <c r="Q198">
        <v>148.30799999999999</v>
      </c>
      <c r="R198">
        <v>138.16800000000001</v>
      </c>
      <c r="S198">
        <v>123.759</v>
      </c>
      <c r="T198">
        <v>122.51600000000001</v>
      </c>
      <c r="U198">
        <v>122.01600000000001</v>
      </c>
      <c r="V198">
        <v>122.23399999999999</v>
      </c>
      <c r="W198">
        <v>115.459</v>
      </c>
      <c r="X198">
        <v>59.402000000000001</v>
      </c>
      <c r="Y198">
        <v>33.631</v>
      </c>
      <c r="Z198">
        <v>116.324</v>
      </c>
      <c r="AA198">
        <v>119.254</v>
      </c>
      <c r="AB198">
        <v>131.59299999999999</v>
      </c>
      <c r="AC198">
        <v>124.678</v>
      </c>
      <c r="AD198">
        <v>107.15600000000001</v>
      </c>
      <c r="AE198">
        <v>77.272000000000006</v>
      </c>
      <c r="AF198">
        <v>74.698999999999998</v>
      </c>
      <c r="AG198">
        <v>77.036000000000001</v>
      </c>
      <c r="AH198">
        <v>82.741</v>
      </c>
      <c r="AI198">
        <v>81.846999999999994</v>
      </c>
      <c r="AJ198">
        <v>81.203000000000003</v>
      </c>
      <c r="AK198">
        <v>86.143000000000001</v>
      </c>
      <c r="AL198">
        <v>97.227000000000004</v>
      </c>
      <c r="AM198">
        <v>94.754999999999995</v>
      </c>
      <c r="AN198">
        <v>89.477000000000004</v>
      </c>
      <c r="AO198">
        <v>107.65</v>
      </c>
      <c r="AP198">
        <v>113.137</v>
      </c>
      <c r="AQ198">
        <v>103.55800000000001</v>
      </c>
      <c r="AR198">
        <v>103.785</v>
      </c>
      <c r="AS198">
        <v>106.751</v>
      </c>
      <c r="AT198">
        <v>102.66200000000001</v>
      </c>
      <c r="AU198">
        <v>99.89</v>
      </c>
      <c r="AV198">
        <v>89.513999999999996</v>
      </c>
      <c r="AW198">
        <v>78.363</v>
      </c>
      <c r="AX198">
        <v>78.731999999999999</v>
      </c>
      <c r="AY198">
        <v>87.543999999999997</v>
      </c>
      <c r="AZ198">
        <v>95.152000000000001</v>
      </c>
      <c r="BA198">
        <v>90.58</v>
      </c>
      <c r="BB198">
        <v>89.887</v>
      </c>
      <c r="BC198">
        <v>85.361000000000004</v>
      </c>
      <c r="BD198">
        <v>78.073999999999998</v>
      </c>
      <c r="BE198">
        <v>78.472999999999999</v>
      </c>
      <c r="BF198">
        <v>72.921000000000006</v>
      </c>
      <c r="BG198">
        <v>70.900999999999996</v>
      </c>
      <c r="BH198">
        <v>134.77000000000001</v>
      </c>
      <c r="BI198">
        <v>123.342</v>
      </c>
      <c r="BJ198">
        <v>121.151</v>
      </c>
      <c r="BK198">
        <v>109.93600000000001</v>
      </c>
      <c r="BL198">
        <v>97.968000000000004</v>
      </c>
      <c r="BM198">
        <v>79.006</v>
      </c>
      <c r="BN198">
        <v>62.463999999999999</v>
      </c>
      <c r="BO198">
        <v>78.308999999999997</v>
      </c>
      <c r="BP198">
        <v>81.834999999999994</v>
      </c>
      <c r="BQ198">
        <v>85.167000000000002</v>
      </c>
      <c r="BR198">
        <v>73.581000000000003</v>
      </c>
      <c r="BS198">
        <v>71.751999999999995</v>
      </c>
      <c r="BT198">
        <v>71.134</v>
      </c>
      <c r="BU198">
        <v>71.052999999999997</v>
      </c>
      <c r="BV198">
        <v>45.892000000000003</v>
      </c>
      <c r="BW198">
        <v>44.764000000000003</v>
      </c>
      <c r="BX198">
        <v>48.017000000000003</v>
      </c>
      <c r="BY198">
        <v>48.811</v>
      </c>
      <c r="BZ198">
        <v>51.482999999999997</v>
      </c>
      <c r="CA198">
        <v>57.182000000000002</v>
      </c>
      <c r="CB198">
        <v>64.036000000000001</v>
      </c>
      <c r="CC198">
        <v>96.222999999999999</v>
      </c>
      <c r="CD198">
        <v>156.64599999999999</v>
      </c>
      <c r="CE198">
        <v>162.822</v>
      </c>
      <c r="CF198">
        <v>165.00399999999999</v>
      </c>
      <c r="CG198">
        <v>163.82599999999999</v>
      </c>
      <c r="CH198">
        <v>170.73099999999999</v>
      </c>
      <c r="CI198">
        <v>168.857</v>
      </c>
      <c r="CJ198">
        <v>171.12799999999999</v>
      </c>
      <c r="CK198">
        <v>189.18799999999999</v>
      </c>
      <c r="CL198">
        <v>178.65</v>
      </c>
      <c r="CM198">
        <v>189.24</v>
      </c>
      <c r="CN198">
        <v>192.51599999999999</v>
      </c>
      <c r="CO198">
        <v>185.96199999999999</v>
      </c>
      <c r="CP198">
        <v>184.23599999999999</v>
      </c>
      <c r="CQ198">
        <v>180.499</v>
      </c>
      <c r="CR198">
        <v>216.80600000000001</v>
      </c>
      <c r="CS198">
        <v>214.661</v>
      </c>
      <c r="CT198" s="27">
        <v>11427.281000000001</v>
      </c>
    </row>
    <row r="199" spans="1:98" ht="15" x14ac:dyDescent="0.25">
      <c r="A199" s="13">
        <v>45854</v>
      </c>
      <c r="B199">
        <v>208.59899999999999</v>
      </c>
      <c r="C199">
        <v>197.28</v>
      </c>
      <c r="D199">
        <v>193.429</v>
      </c>
      <c r="E199">
        <v>191.77</v>
      </c>
      <c r="F199">
        <v>192.07400000000001</v>
      </c>
      <c r="G199">
        <v>190.8</v>
      </c>
      <c r="H199">
        <v>191.50800000000001</v>
      </c>
      <c r="I199">
        <v>191.078</v>
      </c>
      <c r="J199">
        <v>178.81700000000001</v>
      </c>
      <c r="K199">
        <v>175.20599999999999</v>
      </c>
      <c r="L199">
        <v>152.98400000000001</v>
      </c>
      <c r="M199">
        <v>149.16399999999999</v>
      </c>
      <c r="N199">
        <v>139.191</v>
      </c>
      <c r="O199">
        <v>125.617</v>
      </c>
      <c r="P199">
        <v>124.465</v>
      </c>
      <c r="Q199">
        <v>124.471</v>
      </c>
      <c r="R199">
        <v>124.251</v>
      </c>
      <c r="S199">
        <v>124.167</v>
      </c>
      <c r="T199">
        <v>124.527</v>
      </c>
      <c r="U199">
        <v>124.31399999999999</v>
      </c>
      <c r="V199">
        <v>125.71299999999999</v>
      </c>
      <c r="W199">
        <v>120.154</v>
      </c>
      <c r="X199">
        <v>64.090999999999994</v>
      </c>
      <c r="Y199">
        <v>37.966999999999999</v>
      </c>
      <c r="Z199">
        <v>108.13200000000001</v>
      </c>
      <c r="AA199">
        <v>114.102</v>
      </c>
      <c r="AB199">
        <v>112.93300000000001</v>
      </c>
      <c r="AC199">
        <v>84.506</v>
      </c>
      <c r="AD199">
        <v>79.040000000000006</v>
      </c>
      <c r="AE199">
        <v>76.959000000000003</v>
      </c>
      <c r="AF199">
        <v>68.016999999999996</v>
      </c>
      <c r="AG199">
        <v>69.537999999999997</v>
      </c>
      <c r="AH199">
        <v>69.620999999999995</v>
      </c>
      <c r="AI199">
        <v>68.319999999999993</v>
      </c>
      <c r="AJ199">
        <v>68.084000000000003</v>
      </c>
      <c r="AK199">
        <v>67.528999999999996</v>
      </c>
      <c r="AL199">
        <v>69.058000000000007</v>
      </c>
      <c r="AM199">
        <v>68.959999999999994</v>
      </c>
      <c r="AN199">
        <v>71.162999999999997</v>
      </c>
      <c r="AO199">
        <v>71.978999999999999</v>
      </c>
      <c r="AP199">
        <v>75.266000000000005</v>
      </c>
      <c r="AQ199">
        <v>77.290000000000006</v>
      </c>
      <c r="AR199">
        <v>79.483000000000004</v>
      </c>
      <c r="AS199">
        <v>79.441000000000003</v>
      </c>
      <c r="AT199">
        <v>79.055999999999997</v>
      </c>
      <c r="AU199">
        <v>87.757999999999996</v>
      </c>
      <c r="AV199">
        <v>114.129</v>
      </c>
      <c r="AW199">
        <v>123.066</v>
      </c>
      <c r="AX199">
        <v>130.63300000000001</v>
      </c>
      <c r="AY199">
        <v>130.81899999999999</v>
      </c>
      <c r="AZ199">
        <v>128.21</v>
      </c>
      <c r="BA199">
        <v>126.45699999999999</v>
      </c>
      <c r="BB199">
        <v>112.41800000000001</v>
      </c>
      <c r="BC199">
        <v>92.695999999999998</v>
      </c>
      <c r="BD199">
        <v>73.948999999999998</v>
      </c>
      <c r="BE199">
        <v>69.41</v>
      </c>
      <c r="BF199">
        <v>64.850999999999999</v>
      </c>
      <c r="BG199">
        <v>62.335000000000001</v>
      </c>
      <c r="BH199">
        <v>144.64500000000001</v>
      </c>
      <c r="BI199">
        <v>137.72900000000001</v>
      </c>
      <c r="BJ199">
        <v>135.25899999999999</v>
      </c>
      <c r="BK199">
        <v>109.008</v>
      </c>
      <c r="BL199">
        <v>86.378</v>
      </c>
      <c r="BM199">
        <v>83.522000000000006</v>
      </c>
      <c r="BN199">
        <v>83.488</v>
      </c>
      <c r="BO199">
        <v>82.069000000000003</v>
      </c>
      <c r="BP199">
        <v>105.348</v>
      </c>
      <c r="BQ199">
        <v>95.07</v>
      </c>
      <c r="BR199">
        <v>76.477999999999994</v>
      </c>
      <c r="BS199">
        <v>77.456000000000003</v>
      </c>
      <c r="BT199">
        <v>81.875</v>
      </c>
      <c r="BU199">
        <v>73.998000000000005</v>
      </c>
      <c r="BV199">
        <v>67.052000000000007</v>
      </c>
      <c r="BW199">
        <v>71.759</v>
      </c>
      <c r="BX199">
        <v>72.546000000000006</v>
      </c>
      <c r="BY199">
        <v>73.11</v>
      </c>
      <c r="BZ199">
        <v>71.525000000000006</v>
      </c>
      <c r="CA199">
        <v>74.061000000000007</v>
      </c>
      <c r="CB199">
        <v>80.075000000000003</v>
      </c>
      <c r="CC199">
        <v>119.681</v>
      </c>
      <c r="CD199">
        <v>174.07599999999999</v>
      </c>
      <c r="CE199">
        <v>176.61099999999999</v>
      </c>
      <c r="CF199">
        <v>174.16300000000001</v>
      </c>
      <c r="CG199">
        <v>173.36500000000001</v>
      </c>
      <c r="CH199">
        <v>173.10300000000001</v>
      </c>
      <c r="CI199">
        <v>170.68299999999999</v>
      </c>
      <c r="CJ199">
        <v>170.99700000000001</v>
      </c>
      <c r="CK199">
        <v>190.346</v>
      </c>
      <c r="CL199">
        <v>189.14400000000001</v>
      </c>
      <c r="CM199">
        <v>189.92699999999999</v>
      </c>
      <c r="CN199">
        <v>188.73500000000001</v>
      </c>
      <c r="CO199">
        <v>188.38300000000001</v>
      </c>
      <c r="CP199">
        <v>189.12899999999999</v>
      </c>
      <c r="CQ199">
        <v>177.38499999999999</v>
      </c>
      <c r="CR199">
        <v>214.24700000000001</v>
      </c>
      <c r="CS199">
        <v>212.12700000000001</v>
      </c>
      <c r="CT199" s="27">
        <v>11501.397999999999</v>
      </c>
    </row>
    <row r="200" spans="1:98" ht="15" x14ac:dyDescent="0.25">
      <c r="A200" s="13">
        <v>45855</v>
      </c>
      <c r="B200">
        <v>209.684</v>
      </c>
      <c r="C200">
        <v>196.62899999999999</v>
      </c>
      <c r="D200">
        <v>200.1</v>
      </c>
      <c r="E200">
        <v>199.404</v>
      </c>
      <c r="F200">
        <v>198.91200000000001</v>
      </c>
      <c r="G200">
        <v>184.64</v>
      </c>
      <c r="H200">
        <v>184.43899999999999</v>
      </c>
      <c r="I200">
        <v>183.17699999999999</v>
      </c>
      <c r="J200">
        <v>182.41300000000001</v>
      </c>
      <c r="K200">
        <v>182.41</v>
      </c>
      <c r="L200">
        <v>175.483</v>
      </c>
      <c r="M200">
        <v>170.03100000000001</v>
      </c>
      <c r="N200">
        <v>157.46700000000001</v>
      </c>
      <c r="O200">
        <v>146.727</v>
      </c>
      <c r="P200">
        <v>123.393</v>
      </c>
      <c r="Q200">
        <v>123.69499999999999</v>
      </c>
      <c r="R200">
        <v>121.563</v>
      </c>
      <c r="S200">
        <v>121.44199999999999</v>
      </c>
      <c r="T200">
        <v>121.051</v>
      </c>
      <c r="U200">
        <v>121.649</v>
      </c>
      <c r="V200">
        <v>121.252</v>
      </c>
      <c r="W200">
        <v>117.239</v>
      </c>
      <c r="X200">
        <v>65.298000000000002</v>
      </c>
      <c r="Y200">
        <v>41.863</v>
      </c>
      <c r="Z200">
        <v>115.042</v>
      </c>
      <c r="AA200">
        <v>121.983</v>
      </c>
      <c r="AB200">
        <v>129.464</v>
      </c>
      <c r="AC200">
        <v>123.631</v>
      </c>
      <c r="AD200">
        <v>125.946</v>
      </c>
      <c r="AE200">
        <v>124.495</v>
      </c>
      <c r="AF200">
        <v>108.212</v>
      </c>
      <c r="AG200">
        <v>93.010999999999996</v>
      </c>
      <c r="AH200">
        <v>80.905000000000001</v>
      </c>
      <c r="AI200">
        <v>83.094999999999999</v>
      </c>
      <c r="AJ200">
        <v>86.367999999999995</v>
      </c>
      <c r="AK200">
        <v>95.570999999999998</v>
      </c>
      <c r="AL200">
        <v>111.155</v>
      </c>
      <c r="AM200">
        <v>117.705</v>
      </c>
      <c r="AN200">
        <v>95.260999999999996</v>
      </c>
      <c r="AO200">
        <v>86.23</v>
      </c>
      <c r="AP200">
        <v>89.570999999999998</v>
      </c>
      <c r="AQ200">
        <v>90.766999999999996</v>
      </c>
      <c r="AR200">
        <v>91.311999999999998</v>
      </c>
      <c r="AS200">
        <v>92.575000000000003</v>
      </c>
      <c r="AT200">
        <v>93.856999999999999</v>
      </c>
      <c r="AU200">
        <v>94.835999999999999</v>
      </c>
      <c r="AV200">
        <v>99.016999999999996</v>
      </c>
      <c r="AW200">
        <v>90.317999999999998</v>
      </c>
      <c r="AX200">
        <v>88.272000000000006</v>
      </c>
      <c r="AY200">
        <v>84.638999999999996</v>
      </c>
      <c r="AZ200">
        <v>83.352000000000004</v>
      </c>
      <c r="BA200">
        <v>90.932000000000002</v>
      </c>
      <c r="BB200">
        <v>89.221000000000004</v>
      </c>
      <c r="BC200">
        <v>84.602999999999994</v>
      </c>
      <c r="BD200">
        <v>85.542000000000002</v>
      </c>
      <c r="BE200">
        <v>84.106999999999999</v>
      </c>
      <c r="BF200">
        <v>78.769000000000005</v>
      </c>
      <c r="BG200">
        <v>76.168000000000006</v>
      </c>
      <c r="BH200">
        <v>155.017</v>
      </c>
      <c r="BI200">
        <v>149.21299999999999</v>
      </c>
      <c r="BJ200">
        <v>131.21</v>
      </c>
      <c r="BK200">
        <v>105.83799999999999</v>
      </c>
      <c r="BL200">
        <v>97.766999999999996</v>
      </c>
      <c r="BM200">
        <v>97.13</v>
      </c>
      <c r="BN200">
        <v>89.653999999999996</v>
      </c>
      <c r="BO200">
        <v>83.766999999999996</v>
      </c>
      <c r="BP200">
        <v>58.036999999999999</v>
      </c>
      <c r="BQ200">
        <v>54.508000000000003</v>
      </c>
      <c r="BR200">
        <v>54.042000000000002</v>
      </c>
      <c r="BS200">
        <v>55.496000000000002</v>
      </c>
      <c r="BT200">
        <v>61.491</v>
      </c>
      <c r="BU200">
        <v>64.418000000000006</v>
      </c>
      <c r="BV200">
        <v>70.165999999999997</v>
      </c>
      <c r="BW200">
        <v>73.201999999999998</v>
      </c>
      <c r="BX200">
        <v>76.739000000000004</v>
      </c>
      <c r="BY200">
        <v>82.697999999999993</v>
      </c>
      <c r="BZ200">
        <v>85.24</v>
      </c>
      <c r="CA200">
        <v>85.47</v>
      </c>
      <c r="CB200">
        <v>95.959000000000003</v>
      </c>
      <c r="CC200">
        <v>137.12799999999999</v>
      </c>
      <c r="CD200">
        <v>194.63200000000001</v>
      </c>
      <c r="CE200">
        <v>193.679</v>
      </c>
      <c r="CF200">
        <v>187.16</v>
      </c>
      <c r="CG200">
        <v>184.452</v>
      </c>
      <c r="CH200">
        <v>185.38399999999999</v>
      </c>
      <c r="CI200">
        <v>182.07599999999999</v>
      </c>
      <c r="CJ200">
        <v>181.982</v>
      </c>
      <c r="CK200">
        <v>178.97</v>
      </c>
      <c r="CL200">
        <v>177.07900000000001</v>
      </c>
      <c r="CM200">
        <v>176.315</v>
      </c>
      <c r="CN200">
        <v>175.81399999999999</v>
      </c>
      <c r="CO200">
        <v>188.65199999999999</v>
      </c>
      <c r="CP200">
        <v>217.23400000000001</v>
      </c>
      <c r="CQ200">
        <v>223.012</v>
      </c>
      <c r="CR200">
        <v>226.66200000000001</v>
      </c>
      <c r="CS200">
        <v>221.93199999999999</v>
      </c>
      <c r="CT200" s="27">
        <v>11995.117999999999</v>
      </c>
    </row>
    <row r="201" spans="1:98" ht="15" x14ac:dyDescent="0.25">
      <c r="A201" s="13">
        <v>45856</v>
      </c>
      <c r="B201">
        <v>220.136</v>
      </c>
      <c r="C201">
        <v>212.196</v>
      </c>
      <c r="D201">
        <v>201.04400000000001</v>
      </c>
      <c r="E201">
        <v>200.381</v>
      </c>
      <c r="F201">
        <v>200.084</v>
      </c>
      <c r="G201">
        <v>199.423</v>
      </c>
      <c r="H201">
        <v>199.708</v>
      </c>
      <c r="I201">
        <v>192.29300000000001</v>
      </c>
      <c r="J201">
        <v>183.56100000000001</v>
      </c>
      <c r="K201">
        <v>184.648</v>
      </c>
      <c r="L201">
        <v>181.35300000000001</v>
      </c>
      <c r="M201">
        <v>174.02600000000001</v>
      </c>
      <c r="N201">
        <v>175.221</v>
      </c>
      <c r="O201">
        <v>174.29300000000001</v>
      </c>
      <c r="P201">
        <v>174.899</v>
      </c>
      <c r="Q201">
        <v>163.16900000000001</v>
      </c>
      <c r="R201">
        <v>162.75800000000001</v>
      </c>
      <c r="S201">
        <v>163.15799999999999</v>
      </c>
      <c r="T201">
        <v>163.416</v>
      </c>
      <c r="U201">
        <v>163.59399999999999</v>
      </c>
      <c r="V201">
        <v>165.958</v>
      </c>
      <c r="W201">
        <v>151.749</v>
      </c>
      <c r="X201">
        <v>95.731999999999999</v>
      </c>
      <c r="Y201">
        <v>66.757999999999996</v>
      </c>
      <c r="Z201">
        <v>103.459</v>
      </c>
      <c r="AA201">
        <v>98.674999999999997</v>
      </c>
      <c r="AB201">
        <v>61.478000000000002</v>
      </c>
      <c r="AC201">
        <v>35.362000000000002</v>
      </c>
      <c r="AD201">
        <v>34.555</v>
      </c>
      <c r="AE201">
        <v>31.649000000000001</v>
      </c>
      <c r="AF201">
        <v>34.588999999999999</v>
      </c>
      <c r="AG201">
        <v>36.067</v>
      </c>
      <c r="AH201">
        <v>37.33</v>
      </c>
      <c r="AI201">
        <v>35.863999999999997</v>
      </c>
      <c r="AJ201">
        <v>35.234999999999999</v>
      </c>
      <c r="AK201">
        <v>34.710999999999999</v>
      </c>
      <c r="AL201">
        <v>35.231000000000002</v>
      </c>
      <c r="AM201">
        <v>35.158000000000001</v>
      </c>
      <c r="AN201">
        <v>48.161999999999999</v>
      </c>
      <c r="AO201">
        <v>51.015000000000001</v>
      </c>
      <c r="AP201">
        <v>52.093000000000004</v>
      </c>
      <c r="AQ201">
        <v>53.701999999999998</v>
      </c>
      <c r="AR201">
        <v>52.792999999999999</v>
      </c>
      <c r="AS201">
        <v>53.348999999999997</v>
      </c>
      <c r="AT201">
        <v>78.83</v>
      </c>
      <c r="AU201">
        <v>82.808999999999997</v>
      </c>
      <c r="AV201">
        <v>87.2</v>
      </c>
      <c r="AW201">
        <v>92.756</v>
      </c>
      <c r="AX201">
        <v>85.647000000000006</v>
      </c>
      <c r="AY201">
        <v>76.268000000000001</v>
      </c>
      <c r="AZ201">
        <v>64.61</v>
      </c>
      <c r="BA201">
        <v>54.351999999999997</v>
      </c>
      <c r="BB201">
        <v>53.74</v>
      </c>
      <c r="BC201">
        <v>54.585999999999999</v>
      </c>
      <c r="BD201">
        <v>53.476999999999997</v>
      </c>
      <c r="BE201">
        <v>49.485999999999997</v>
      </c>
      <c r="BF201">
        <v>38.170999999999999</v>
      </c>
      <c r="BG201">
        <v>38.523000000000003</v>
      </c>
      <c r="BH201">
        <v>133.173</v>
      </c>
      <c r="BI201">
        <v>133.173</v>
      </c>
      <c r="BJ201">
        <v>127.86199999999999</v>
      </c>
      <c r="BK201">
        <v>119.25</v>
      </c>
      <c r="BL201">
        <v>113.331</v>
      </c>
      <c r="BM201">
        <v>103.215</v>
      </c>
      <c r="BN201">
        <v>97.394999999999996</v>
      </c>
      <c r="BO201">
        <v>97.188999999999993</v>
      </c>
      <c r="BP201">
        <v>98.828000000000003</v>
      </c>
      <c r="BQ201">
        <v>102.393</v>
      </c>
      <c r="BR201">
        <v>102.00700000000001</v>
      </c>
      <c r="BS201">
        <v>102.628</v>
      </c>
      <c r="BT201">
        <v>103.33499999999999</v>
      </c>
      <c r="BU201">
        <v>104.49299999999999</v>
      </c>
      <c r="BV201">
        <v>96.302000000000007</v>
      </c>
      <c r="BW201">
        <v>94.11</v>
      </c>
      <c r="BX201">
        <v>90.674000000000007</v>
      </c>
      <c r="BY201">
        <v>108.932</v>
      </c>
      <c r="BZ201">
        <v>114.795</v>
      </c>
      <c r="CA201">
        <v>127.73699999999999</v>
      </c>
      <c r="CB201">
        <v>135.548</v>
      </c>
      <c r="CC201">
        <v>175.82400000000001</v>
      </c>
      <c r="CD201">
        <v>229.26</v>
      </c>
      <c r="CE201">
        <v>204.197</v>
      </c>
      <c r="CF201">
        <v>183.75</v>
      </c>
      <c r="CG201">
        <v>166.21299999999999</v>
      </c>
      <c r="CH201">
        <v>159.04300000000001</v>
      </c>
      <c r="CI201">
        <v>160.339</v>
      </c>
      <c r="CJ201">
        <v>153.69999999999999</v>
      </c>
      <c r="CK201">
        <v>148.42699999999999</v>
      </c>
      <c r="CL201">
        <v>151.26900000000001</v>
      </c>
      <c r="CM201">
        <v>148.964</v>
      </c>
      <c r="CN201">
        <v>147.756</v>
      </c>
      <c r="CO201">
        <v>147.809</v>
      </c>
      <c r="CP201">
        <v>143.81200000000001</v>
      </c>
      <c r="CQ201">
        <v>141.346</v>
      </c>
      <c r="CR201">
        <v>221.898</v>
      </c>
      <c r="CS201">
        <v>211.91</v>
      </c>
      <c r="CT201" s="27">
        <v>11242.376999999999</v>
      </c>
    </row>
    <row r="202" spans="1:98" ht="15" x14ac:dyDescent="0.25">
      <c r="A202" s="13">
        <v>45857</v>
      </c>
      <c r="B202">
        <v>210.15</v>
      </c>
      <c r="C202">
        <v>198.298</v>
      </c>
      <c r="D202">
        <v>198.04499999999999</v>
      </c>
      <c r="E202">
        <v>188.02600000000001</v>
      </c>
      <c r="F202">
        <v>187.922</v>
      </c>
      <c r="G202">
        <v>166.73699999999999</v>
      </c>
      <c r="H202">
        <v>161.92400000000001</v>
      </c>
      <c r="I202">
        <v>161.08199999999999</v>
      </c>
      <c r="J202">
        <v>147.89599999999999</v>
      </c>
      <c r="K202">
        <v>132.71799999999999</v>
      </c>
      <c r="L202">
        <v>134.90700000000001</v>
      </c>
      <c r="M202">
        <v>134.035</v>
      </c>
      <c r="N202">
        <v>133.53800000000001</v>
      </c>
      <c r="O202">
        <v>131.43100000000001</v>
      </c>
      <c r="P202">
        <v>130.24700000000001</v>
      </c>
      <c r="Q202">
        <v>130.21100000000001</v>
      </c>
      <c r="R202">
        <v>130.483</v>
      </c>
      <c r="S202">
        <v>130.107</v>
      </c>
      <c r="T202">
        <v>130.06899999999999</v>
      </c>
      <c r="U202">
        <v>131.244</v>
      </c>
      <c r="V202">
        <v>129.30000000000001</v>
      </c>
      <c r="W202">
        <v>123.759</v>
      </c>
      <c r="X202">
        <v>74.338999999999999</v>
      </c>
      <c r="Y202">
        <v>42.56</v>
      </c>
      <c r="Z202">
        <v>129.27199999999999</v>
      </c>
      <c r="AA202">
        <v>128.81</v>
      </c>
      <c r="AB202">
        <v>129.41499999999999</v>
      </c>
      <c r="AC202">
        <v>124.813</v>
      </c>
      <c r="AD202">
        <v>78.486000000000004</v>
      </c>
      <c r="AE202">
        <v>59.158000000000001</v>
      </c>
      <c r="AF202">
        <v>49.316000000000003</v>
      </c>
      <c r="AG202">
        <v>36.841000000000001</v>
      </c>
      <c r="AH202">
        <v>36.655999999999999</v>
      </c>
      <c r="AI202">
        <v>35.886000000000003</v>
      </c>
      <c r="AJ202">
        <v>39.661000000000001</v>
      </c>
      <c r="AK202">
        <v>37.593000000000004</v>
      </c>
      <c r="AL202">
        <v>38.252000000000002</v>
      </c>
      <c r="AM202">
        <v>39.293999999999997</v>
      </c>
      <c r="AN202">
        <v>40.18</v>
      </c>
      <c r="AO202">
        <v>39.948</v>
      </c>
      <c r="AP202">
        <v>40.463000000000001</v>
      </c>
      <c r="AQ202">
        <v>42.3</v>
      </c>
      <c r="AR202">
        <v>61.819000000000003</v>
      </c>
      <c r="AS202">
        <v>71.62</v>
      </c>
      <c r="AT202">
        <v>75.239999999999995</v>
      </c>
      <c r="AU202">
        <v>82.82</v>
      </c>
      <c r="AV202">
        <v>84.858000000000004</v>
      </c>
      <c r="AW202">
        <v>82.24</v>
      </c>
      <c r="AX202">
        <v>86.334000000000003</v>
      </c>
      <c r="AY202">
        <v>76.805000000000007</v>
      </c>
      <c r="AZ202">
        <v>60.646999999999998</v>
      </c>
      <c r="BA202">
        <v>63.014000000000003</v>
      </c>
      <c r="BB202">
        <v>48.981000000000002</v>
      </c>
      <c r="BC202">
        <v>47.924999999999997</v>
      </c>
      <c r="BD202">
        <v>48.261000000000003</v>
      </c>
      <c r="BE202">
        <v>48.097999999999999</v>
      </c>
      <c r="BF202">
        <v>39.262999999999998</v>
      </c>
      <c r="BG202">
        <v>39.466999999999999</v>
      </c>
      <c r="BH202">
        <v>127.36499999999999</v>
      </c>
      <c r="BI202">
        <v>125.702</v>
      </c>
      <c r="BJ202">
        <v>120.755</v>
      </c>
      <c r="BK202">
        <v>104.408</v>
      </c>
      <c r="BL202">
        <v>97.137</v>
      </c>
      <c r="BM202">
        <v>93.488</v>
      </c>
      <c r="BN202">
        <v>89.366</v>
      </c>
      <c r="BO202">
        <v>89.494</v>
      </c>
      <c r="BP202">
        <v>77.036000000000001</v>
      </c>
      <c r="BQ202">
        <v>77.367999999999995</v>
      </c>
      <c r="BR202">
        <v>76.236999999999995</v>
      </c>
      <c r="BS202">
        <v>76.991</v>
      </c>
      <c r="BT202">
        <v>67.474000000000004</v>
      </c>
      <c r="BU202">
        <v>69.013000000000005</v>
      </c>
      <c r="BV202">
        <v>70.923000000000002</v>
      </c>
      <c r="BW202">
        <v>75.991</v>
      </c>
      <c r="BX202">
        <v>80.834000000000003</v>
      </c>
      <c r="BY202">
        <v>81.262</v>
      </c>
      <c r="BZ202">
        <v>82.186000000000007</v>
      </c>
      <c r="CA202">
        <v>86.093000000000004</v>
      </c>
      <c r="CB202">
        <v>81.599000000000004</v>
      </c>
      <c r="CC202">
        <v>123.614</v>
      </c>
      <c r="CD202">
        <v>167.81700000000001</v>
      </c>
      <c r="CE202">
        <v>165.58500000000001</v>
      </c>
      <c r="CF202">
        <v>160.86600000000001</v>
      </c>
      <c r="CG202">
        <v>161.18600000000001</v>
      </c>
      <c r="CH202">
        <v>158.95099999999999</v>
      </c>
      <c r="CI202">
        <v>159.06100000000001</v>
      </c>
      <c r="CJ202">
        <v>149.547</v>
      </c>
      <c r="CK202">
        <v>146.48500000000001</v>
      </c>
      <c r="CL202">
        <v>145.51599999999999</v>
      </c>
      <c r="CM202">
        <v>144.91800000000001</v>
      </c>
      <c r="CN202">
        <v>143.608</v>
      </c>
      <c r="CO202">
        <v>141.42099999999999</v>
      </c>
      <c r="CP202">
        <v>139.029</v>
      </c>
      <c r="CQ202">
        <v>132.292</v>
      </c>
      <c r="CR202">
        <v>221.68899999999999</v>
      </c>
      <c r="CS202">
        <v>220.87100000000001</v>
      </c>
      <c r="CT202" s="27">
        <v>10115.942000000001</v>
      </c>
    </row>
    <row r="203" spans="1:98" ht="15" x14ac:dyDescent="0.25">
      <c r="A203" s="13">
        <v>45858</v>
      </c>
      <c r="B203">
        <v>220.34899999999999</v>
      </c>
      <c r="C203">
        <v>213.99299999999999</v>
      </c>
      <c r="D203">
        <v>204.09800000000001</v>
      </c>
      <c r="E203">
        <v>195.13</v>
      </c>
      <c r="F203">
        <v>185.33600000000001</v>
      </c>
      <c r="G203">
        <v>185.15100000000001</v>
      </c>
      <c r="H203">
        <v>186.13200000000001</v>
      </c>
      <c r="I203">
        <v>186</v>
      </c>
      <c r="J203">
        <v>175.36699999999999</v>
      </c>
      <c r="K203">
        <v>167.39</v>
      </c>
      <c r="L203">
        <v>166.71100000000001</v>
      </c>
      <c r="M203">
        <v>155.90899999999999</v>
      </c>
      <c r="N203">
        <v>132.06899999999999</v>
      </c>
      <c r="O203">
        <v>126.55200000000001</v>
      </c>
      <c r="P203">
        <v>125.51600000000001</v>
      </c>
      <c r="Q203">
        <v>127.301</v>
      </c>
      <c r="R203">
        <v>126.833</v>
      </c>
      <c r="S203">
        <v>125.07899999999999</v>
      </c>
      <c r="T203">
        <v>125.4</v>
      </c>
      <c r="U203">
        <v>126.249</v>
      </c>
      <c r="V203">
        <v>126.913</v>
      </c>
      <c r="W203">
        <v>125.898</v>
      </c>
      <c r="X203">
        <v>86.236999999999995</v>
      </c>
      <c r="Y203">
        <v>61.671999999999997</v>
      </c>
      <c r="Z203">
        <v>125.95</v>
      </c>
      <c r="AA203">
        <v>136.227</v>
      </c>
      <c r="AB203">
        <v>144.39400000000001</v>
      </c>
      <c r="AC203">
        <v>109.285</v>
      </c>
      <c r="AD203">
        <v>95.777000000000001</v>
      </c>
      <c r="AE203">
        <v>101.36499999999999</v>
      </c>
      <c r="AF203">
        <v>103.39400000000001</v>
      </c>
      <c r="AG203">
        <v>108.749</v>
      </c>
      <c r="AH203">
        <v>111.435</v>
      </c>
      <c r="AI203">
        <v>106.649</v>
      </c>
      <c r="AJ203">
        <v>119.42100000000001</v>
      </c>
      <c r="AK203">
        <v>129.298</v>
      </c>
      <c r="AL203">
        <v>124.515</v>
      </c>
      <c r="AM203">
        <v>127.446</v>
      </c>
      <c r="AN203">
        <v>124.35899999999999</v>
      </c>
      <c r="AO203">
        <v>120.971</v>
      </c>
      <c r="AP203">
        <v>115.17</v>
      </c>
      <c r="AQ203">
        <v>104.02</v>
      </c>
      <c r="AR203">
        <v>100.194</v>
      </c>
      <c r="AS203">
        <v>84.566000000000003</v>
      </c>
      <c r="AT203">
        <v>100.19499999999999</v>
      </c>
      <c r="AU203">
        <v>103.28</v>
      </c>
      <c r="AV203">
        <v>98.111999999999995</v>
      </c>
      <c r="AW203">
        <v>92.78</v>
      </c>
      <c r="AX203">
        <v>90.697999999999993</v>
      </c>
      <c r="AY203">
        <v>87.623999999999995</v>
      </c>
      <c r="AZ203">
        <v>87.007999999999996</v>
      </c>
      <c r="BA203">
        <v>90.722999999999999</v>
      </c>
      <c r="BB203">
        <v>87.91</v>
      </c>
      <c r="BC203">
        <v>87.796999999999997</v>
      </c>
      <c r="BD203">
        <v>103.343</v>
      </c>
      <c r="BE203">
        <v>107.819</v>
      </c>
      <c r="BF203">
        <v>105.608</v>
      </c>
      <c r="BG203">
        <v>101.39100000000001</v>
      </c>
      <c r="BH203">
        <v>172.56200000000001</v>
      </c>
      <c r="BI203">
        <v>162.904</v>
      </c>
      <c r="BJ203">
        <v>159.73699999999999</v>
      </c>
      <c r="BK203">
        <v>158.87100000000001</v>
      </c>
      <c r="BL203">
        <v>141.24299999999999</v>
      </c>
      <c r="BM203">
        <v>125.346</v>
      </c>
      <c r="BN203">
        <v>122.91500000000001</v>
      </c>
      <c r="BO203">
        <v>121.452</v>
      </c>
      <c r="BP203">
        <v>114.82</v>
      </c>
      <c r="BQ203">
        <v>97.475999999999999</v>
      </c>
      <c r="BR203">
        <v>54.545999999999999</v>
      </c>
      <c r="BS203">
        <v>46.664999999999999</v>
      </c>
      <c r="BT203">
        <v>43.962000000000003</v>
      </c>
      <c r="BU203">
        <v>43.256999999999998</v>
      </c>
      <c r="BV203">
        <v>42.38</v>
      </c>
      <c r="BW203">
        <v>43.481999999999999</v>
      </c>
      <c r="BX203">
        <v>44.81</v>
      </c>
      <c r="BY203">
        <v>46.456000000000003</v>
      </c>
      <c r="BZ203">
        <v>52.686999999999998</v>
      </c>
      <c r="CA203">
        <v>52.405999999999999</v>
      </c>
      <c r="CB203">
        <v>59.747999999999998</v>
      </c>
      <c r="CC203">
        <v>103.09699999999999</v>
      </c>
      <c r="CD203">
        <v>158.709</v>
      </c>
      <c r="CE203">
        <v>159.035</v>
      </c>
      <c r="CF203">
        <v>157.518</v>
      </c>
      <c r="CG203">
        <v>155.08699999999999</v>
      </c>
      <c r="CH203">
        <v>182.126</v>
      </c>
      <c r="CI203">
        <v>181.102</v>
      </c>
      <c r="CJ203">
        <v>180.452</v>
      </c>
      <c r="CK203">
        <v>178.54599999999999</v>
      </c>
      <c r="CL203">
        <v>176.65799999999999</v>
      </c>
      <c r="CM203">
        <v>169.624</v>
      </c>
      <c r="CN203">
        <v>167.69300000000001</v>
      </c>
      <c r="CO203">
        <v>166.67099999999999</v>
      </c>
      <c r="CP203">
        <v>186.018</v>
      </c>
      <c r="CQ203">
        <v>182.80500000000001</v>
      </c>
      <c r="CR203">
        <v>218.12100000000001</v>
      </c>
      <c r="CS203">
        <v>217.35</v>
      </c>
      <c r="CT203" s="27">
        <v>12143.095000000001</v>
      </c>
    </row>
    <row r="204" spans="1:98" ht="15" x14ac:dyDescent="0.25">
      <c r="A204" s="13">
        <v>45859</v>
      </c>
      <c r="B204">
        <v>218.88300000000001</v>
      </c>
      <c r="C204">
        <v>218.62700000000001</v>
      </c>
      <c r="D204">
        <v>211.535</v>
      </c>
      <c r="E204">
        <v>206.90299999999999</v>
      </c>
      <c r="F204">
        <v>206.33500000000001</v>
      </c>
      <c r="G204">
        <v>203.67</v>
      </c>
      <c r="H204">
        <v>191.73699999999999</v>
      </c>
      <c r="I204">
        <v>190.53200000000001</v>
      </c>
      <c r="J204">
        <v>190.61600000000001</v>
      </c>
      <c r="K204">
        <v>184.51</v>
      </c>
      <c r="L204">
        <v>177.35</v>
      </c>
      <c r="M204">
        <v>134.02600000000001</v>
      </c>
      <c r="N204">
        <v>127.09699999999999</v>
      </c>
      <c r="O204">
        <v>126.64700000000001</v>
      </c>
      <c r="P204">
        <v>127.092</v>
      </c>
      <c r="Q204">
        <v>127.51900000000001</v>
      </c>
      <c r="R204">
        <v>125.43899999999999</v>
      </c>
      <c r="S204">
        <v>126.286</v>
      </c>
      <c r="T204">
        <v>126.80500000000001</v>
      </c>
      <c r="U204">
        <v>127.941</v>
      </c>
      <c r="V204">
        <v>125.621</v>
      </c>
      <c r="W204">
        <v>124.375</v>
      </c>
      <c r="X204">
        <v>79.751999999999995</v>
      </c>
      <c r="Y204">
        <v>50.017000000000003</v>
      </c>
      <c r="Z204">
        <v>125.51</v>
      </c>
      <c r="AA204">
        <v>114.85599999999999</v>
      </c>
      <c r="AB204">
        <v>115.375</v>
      </c>
      <c r="AC204">
        <v>112.673</v>
      </c>
      <c r="AD204">
        <v>114.59099999999999</v>
      </c>
      <c r="AE204">
        <v>119.41</v>
      </c>
      <c r="AF204">
        <v>94.823999999999998</v>
      </c>
      <c r="AG204">
        <v>84.161000000000001</v>
      </c>
      <c r="AH204">
        <v>92.488</v>
      </c>
      <c r="AI204">
        <v>93.438000000000002</v>
      </c>
      <c r="AJ204">
        <v>88.88</v>
      </c>
      <c r="AK204">
        <v>85.956000000000003</v>
      </c>
      <c r="AL204">
        <v>101.718</v>
      </c>
      <c r="AM204">
        <v>96.698999999999998</v>
      </c>
      <c r="AN204">
        <v>89.713999999999999</v>
      </c>
      <c r="AO204">
        <v>89.89</v>
      </c>
      <c r="AP204">
        <v>86.015000000000001</v>
      </c>
      <c r="AQ204">
        <v>87.31</v>
      </c>
      <c r="AR204">
        <v>83.926000000000002</v>
      </c>
      <c r="AS204">
        <v>78.643000000000001</v>
      </c>
      <c r="AT204">
        <v>76.474000000000004</v>
      </c>
      <c r="AU204">
        <v>89.513999999999996</v>
      </c>
      <c r="AV204">
        <v>102.02500000000001</v>
      </c>
      <c r="AW204">
        <v>100.607</v>
      </c>
      <c r="AX204">
        <v>127.953</v>
      </c>
      <c r="AY204">
        <v>129.05199999999999</v>
      </c>
      <c r="AZ204">
        <v>125.90600000000001</v>
      </c>
      <c r="BA204">
        <v>118.23699999999999</v>
      </c>
      <c r="BB204">
        <v>106.16500000000001</v>
      </c>
      <c r="BC204">
        <v>96.394000000000005</v>
      </c>
      <c r="BD204">
        <v>67.692999999999998</v>
      </c>
      <c r="BE204">
        <v>67.231999999999999</v>
      </c>
      <c r="BF204">
        <v>67.442999999999998</v>
      </c>
      <c r="BG204">
        <v>69.037999999999997</v>
      </c>
      <c r="BH204">
        <v>161.34899999999999</v>
      </c>
      <c r="BI204">
        <v>160.13300000000001</v>
      </c>
      <c r="BJ204">
        <v>157.16200000000001</v>
      </c>
      <c r="BK204">
        <v>136.03399999999999</v>
      </c>
      <c r="BL204">
        <v>127.673</v>
      </c>
      <c r="BM204">
        <v>121.512</v>
      </c>
      <c r="BN204">
        <v>105.654</v>
      </c>
      <c r="BO204">
        <v>104.06699999999999</v>
      </c>
      <c r="BP204">
        <v>101.741</v>
      </c>
      <c r="BQ204">
        <v>93.700999999999993</v>
      </c>
      <c r="BR204">
        <v>52.978999999999999</v>
      </c>
      <c r="BS204">
        <v>56.213999999999999</v>
      </c>
      <c r="BT204">
        <v>57.536000000000001</v>
      </c>
      <c r="BU204">
        <v>60.783000000000001</v>
      </c>
      <c r="BV204">
        <v>62.927999999999997</v>
      </c>
      <c r="BW204">
        <v>65.694000000000003</v>
      </c>
      <c r="BX204">
        <v>67.734999999999999</v>
      </c>
      <c r="BY204">
        <v>70.346999999999994</v>
      </c>
      <c r="BZ204">
        <v>74.73</v>
      </c>
      <c r="CA204">
        <v>77.459999999999994</v>
      </c>
      <c r="CB204">
        <v>87.938000000000002</v>
      </c>
      <c r="CC204">
        <v>136.64400000000001</v>
      </c>
      <c r="CD204">
        <v>180.072</v>
      </c>
      <c r="CE204">
        <v>180.82300000000001</v>
      </c>
      <c r="CF204">
        <v>178.154</v>
      </c>
      <c r="CG204">
        <v>176.43799999999999</v>
      </c>
      <c r="CH204">
        <v>175.65</v>
      </c>
      <c r="CI204">
        <v>186.429</v>
      </c>
      <c r="CJ204">
        <v>198.917</v>
      </c>
      <c r="CK204">
        <v>197.60599999999999</v>
      </c>
      <c r="CL204">
        <v>195.12700000000001</v>
      </c>
      <c r="CM204">
        <v>194.71899999999999</v>
      </c>
      <c r="CN204">
        <v>193.73699999999999</v>
      </c>
      <c r="CO204">
        <v>192.98699999999999</v>
      </c>
      <c r="CP204">
        <v>210.989</v>
      </c>
      <c r="CQ204">
        <v>207.87899999999999</v>
      </c>
      <c r="CR204">
        <v>245.3</v>
      </c>
      <c r="CS204">
        <v>243.85300000000001</v>
      </c>
      <c r="CT204" s="27">
        <v>12327.818999999994</v>
      </c>
    </row>
    <row r="205" spans="1:98" ht="15" x14ac:dyDescent="0.25">
      <c r="A205" s="13">
        <v>45860</v>
      </c>
      <c r="B205">
        <v>234.77099999999999</v>
      </c>
      <c r="C205">
        <v>229.489</v>
      </c>
      <c r="D205">
        <v>228.91200000000001</v>
      </c>
      <c r="E205">
        <v>228.59100000000001</v>
      </c>
      <c r="F205">
        <v>229.71700000000001</v>
      </c>
      <c r="G205">
        <v>234.095</v>
      </c>
      <c r="H205">
        <v>233.22399999999999</v>
      </c>
      <c r="I205">
        <v>221.31399999999999</v>
      </c>
      <c r="J205">
        <v>207.441</v>
      </c>
      <c r="K205">
        <v>198.93100000000001</v>
      </c>
      <c r="L205">
        <v>196.571</v>
      </c>
      <c r="M205">
        <v>178.178</v>
      </c>
      <c r="N205">
        <v>152.994</v>
      </c>
      <c r="O205">
        <v>152.666</v>
      </c>
      <c r="P205">
        <v>153.34299999999999</v>
      </c>
      <c r="Q205">
        <v>152.33799999999999</v>
      </c>
      <c r="R205">
        <v>151.929</v>
      </c>
      <c r="S205">
        <v>150.38800000000001</v>
      </c>
      <c r="T205">
        <v>149.601</v>
      </c>
      <c r="U205">
        <v>148.71799999999999</v>
      </c>
      <c r="V205">
        <v>149.36500000000001</v>
      </c>
      <c r="W205">
        <v>148.375</v>
      </c>
      <c r="X205">
        <v>104.831</v>
      </c>
      <c r="Y205">
        <v>67.694999999999993</v>
      </c>
      <c r="Z205">
        <v>143.65600000000001</v>
      </c>
      <c r="AA205">
        <v>137.291</v>
      </c>
      <c r="AB205">
        <v>136.18199999999999</v>
      </c>
      <c r="AC205">
        <v>125.956</v>
      </c>
      <c r="AD205">
        <v>112.94499999999999</v>
      </c>
      <c r="AE205">
        <v>102.11499999999999</v>
      </c>
      <c r="AF205">
        <v>105.70099999999999</v>
      </c>
      <c r="AG205">
        <v>115.176</v>
      </c>
      <c r="AH205">
        <v>118.456</v>
      </c>
      <c r="AI205">
        <v>101.739</v>
      </c>
      <c r="AJ205">
        <v>99.216999999999999</v>
      </c>
      <c r="AK205">
        <v>93.266000000000005</v>
      </c>
      <c r="AL205">
        <v>83.257999999999996</v>
      </c>
      <c r="AM205">
        <v>90.71</v>
      </c>
      <c r="AN205">
        <v>93.394999999999996</v>
      </c>
      <c r="AO205">
        <v>73.061000000000007</v>
      </c>
      <c r="AP205">
        <v>73.826999999999998</v>
      </c>
      <c r="AQ205">
        <v>68.143000000000001</v>
      </c>
      <c r="AR205">
        <v>69.375</v>
      </c>
      <c r="AS205">
        <v>74.748999999999995</v>
      </c>
      <c r="AT205">
        <v>76.730999999999995</v>
      </c>
      <c r="AU205">
        <v>77.397000000000006</v>
      </c>
      <c r="AV205">
        <v>77.061999999999998</v>
      </c>
      <c r="AW205">
        <v>79.421000000000006</v>
      </c>
      <c r="AX205">
        <v>79.769000000000005</v>
      </c>
      <c r="AY205">
        <v>77.822999999999993</v>
      </c>
      <c r="AZ205">
        <v>77.399000000000001</v>
      </c>
      <c r="BA205">
        <v>105.062</v>
      </c>
      <c r="BB205">
        <v>112.47199999999999</v>
      </c>
      <c r="BC205">
        <v>114.9</v>
      </c>
      <c r="BD205">
        <v>119.92100000000001</v>
      </c>
      <c r="BE205">
        <v>118.616</v>
      </c>
      <c r="BF205">
        <v>119.015</v>
      </c>
      <c r="BG205">
        <v>118.489</v>
      </c>
      <c r="BH205">
        <v>147.92500000000001</v>
      </c>
      <c r="BI205">
        <v>130.87200000000001</v>
      </c>
      <c r="BJ205">
        <v>127</v>
      </c>
      <c r="BK205">
        <v>121.871</v>
      </c>
      <c r="BL205">
        <v>116.973</v>
      </c>
      <c r="BM205">
        <v>114.751</v>
      </c>
      <c r="BN205">
        <v>115.31399999999999</v>
      </c>
      <c r="BO205">
        <v>108.488</v>
      </c>
      <c r="BP205">
        <v>92.921999999999997</v>
      </c>
      <c r="BQ205">
        <v>86.117000000000004</v>
      </c>
      <c r="BR205">
        <v>61.578000000000003</v>
      </c>
      <c r="BS205">
        <v>62.064999999999998</v>
      </c>
      <c r="BT205">
        <v>65.908000000000001</v>
      </c>
      <c r="BU205">
        <v>69.122</v>
      </c>
      <c r="BV205">
        <v>75.891999999999996</v>
      </c>
      <c r="BW205">
        <v>79.569000000000003</v>
      </c>
      <c r="BX205">
        <v>78.867000000000004</v>
      </c>
      <c r="BY205">
        <v>78.739000000000004</v>
      </c>
      <c r="BZ205">
        <v>81.852000000000004</v>
      </c>
      <c r="CA205">
        <v>83.301000000000002</v>
      </c>
      <c r="CB205">
        <v>93.722999999999999</v>
      </c>
      <c r="CC205">
        <v>146.428</v>
      </c>
      <c r="CD205">
        <v>193.94900000000001</v>
      </c>
      <c r="CE205">
        <v>192.56100000000001</v>
      </c>
      <c r="CF205">
        <v>196.94800000000001</v>
      </c>
      <c r="CG205">
        <v>194.679</v>
      </c>
      <c r="CH205">
        <v>193.97499999999999</v>
      </c>
      <c r="CI205">
        <v>191.52600000000001</v>
      </c>
      <c r="CJ205">
        <v>191.87700000000001</v>
      </c>
      <c r="CK205">
        <v>191.46</v>
      </c>
      <c r="CL205">
        <v>209.22499999999999</v>
      </c>
      <c r="CM205">
        <v>212.63800000000001</v>
      </c>
      <c r="CN205">
        <v>204.667</v>
      </c>
      <c r="CO205">
        <v>204.285</v>
      </c>
      <c r="CP205">
        <v>195.81899999999999</v>
      </c>
      <c r="CQ205">
        <v>191.7</v>
      </c>
      <c r="CR205">
        <v>228.048</v>
      </c>
      <c r="CS205">
        <v>220.12700000000001</v>
      </c>
      <c r="CT205" s="27">
        <v>13028.532999999999</v>
      </c>
    </row>
    <row r="206" spans="1:98" ht="15" x14ac:dyDescent="0.25">
      <c r="A206" s="13">
        <v>45861</v>
      </c>
      <c r="B206">
        <v>218.66300000000001</v>
      </c>
      <c r="C206">
        <v>216.548</v>
      </c>
      <c r="D206">
        <v>214.50399999999999</v>
      </c>
      <c r="E206">
        <v>210.94800000000001</v>
      </c>
      <c r="F206">
        <v>211.37</v>
      </c>
      <c r="G206">
        <v>207.73400000000001</v>
      </c>
      <c r="H206">
        <v>194.17599999999999</v>
      </c>
      <c r="I206">
        <v>194.38</v>
      </c>
      <c r="J206">
        <v>189.02</v>
      </c>
      <c r="K206">
        <v>167.44900000000001</v>
      </c>
      <c r="L206">
        <v>144.012</v>
      </c>
      <c r="M206">
        <v>142.86099999999999</v>
      </c>
      <c r="N206">
        <v>143.047</v>
      </c>
      <c r="O206">
        <v>143.35599999999999</v>
      </c>
      <c r="P206">
        <v>138.88900000000001</v>
      </c>
      <c r="Q206">
        <v>131.113</v>
      </c>
      <c r="R206">
        <v>130.22300000000001</v>
      </c>
      <c r="S206">
        <v>129.56899999999999</v>
      </c>
      <c r="T206">
        <v>130.661</v>
      </c>
      <c r="U206">
        <v>130.137</v>
      </c>
      <c r="V206">
        <v>130.803</v>
      </c>
      <c r="W206">
        <v>130.31200000000001</v>
      </c>
      <c r="X206">
        <v>88.290999999999997</v>
      </c>
      <c r="Y206">
        <v>51.012999999999998</v>
      </c>
      <c r="Z206">
        <v>135.38200000000001</v>
      </c>
      <c r="AA206">
        <v>137.07499999999999</v>
      </c>
      <c r="AB206">
        <v>158.42599999999999</v>
      </c>
      <c r="AC206">
        <v>152.035</v>
      </c>
      <c r="AD206">
        <v>148.25700000000001</v>
      </c>
      <c r="AE206">
        <v>125.47199999999999</v>
      </c>
      <c r="AF206">
        <v>119.554</v>
      </c>
      <c r="AG206">
        <v>122.95699999999999</v>
      </c>
      <c r="AH206">
        <v>127.024</v>
      </c>
      <c r="AI206">
        <v>128.39099999999999</v>
      </c>
      <c r="AJ206">
        <v>112.724</v>
      </c>
      <c r="AK206">
        <v>110.706</v>
      </c>
      <c r="AL206">
        <v>105.947</v>
      </c>
      <c r="AM206">
        <v>83.944999999999993</v>
      </c>
      <c r="AN206">
        <v>69.466999999999999</v>
      </c>
      <c r="AO206">
        <v>71.843000000000004</v>
      </c>
      <c r="AP206">
        <v>70.39</v>
      </c>
      <c r="AQ206">
        <v>69.790000000000006</v>
      </c>
      <c r="AR206">
        <v>72.784000000000006</v>
      </c>
      <c r="AS206">
        <v>76.747</v>
      </c>
      <c r="AT206">
        <v>84.194000000000003</v>
      </c>
      <c r="AU206">
        <v>86.587000000000003</v>
      </c>
      <c r="AV206">
        <v>86.79</v>
      </c>
      <c r="AW206">
        <v>86.108000000000004</v>
      </c>
      <c r="AX206">
        <v>85.760999999999996</v>
      </c>
      <c r="AY206">
        <v>84.796999999999997</v>
      </c>
      <c r="AZ206">
        <v>82.790999999999997</v>
      </c>
      <c r="BA206">
        <v>78.88</v>
      </c>
      <c r="BB206">
        <v>74.754999999999995</v>
      </c>
      <c r="BC206">
        <v>73.78</v>
      </c>
      <c r="BD206">
        <v>71.956999999999994</v>
      </c>
      <c r="BE206">
        <v>73.900000000000006</v>
      </c>
      <c r="BF206">
        <v>85.058999999999997</v>
      </c>
      <c r="BG206">
        <v>101.86199999999999</v>
      </c>
      <c r="BH206">
        <v>150.886</v>
      </c>
      <c r="BI206">
        <v>142.76</v>
      </c>
      <c r="BJ206">
        <v>138.607</v>
      </c>
      <c r="BK206">
        <v>115.34099999999999</v>
      </c>
      <c r="BL206">
        <v>115.518</v>
      </c>
      <c r="BM206">
        <v>113.979</v>
      </c>
      <c r="BN206">
        <v>98.263000000000005</v>
      </c>
      <c r="BO206">
        <v>94.74</v>
      </c>
      <c r="BP206">
        <v>86.578999999999994</v>
      </c>
      <c r="BQ206">
        <v>79.698999999999998</v>
      </c>
      <c r="BR206">
        <v>70.466999999999999</v>
      </c>
      <c r="BS206">
        <v>69.316000000000003</v>
      </c>
      <c r="BT206">
        <v>71.111000000000004</v>
      </c>
      <c r="BU206">
        <v>71.656000000000006</v>
      </c>
      <c r="BV206">
        <v>67.084999999999994</v>
      </c>
      <c r="BW206">
        <v>50.125</v>
      </c>
      <c r="BX206">
        <v>50.155999999999999</v>
      </c>
      <c r="BY206">
        <v>48.530999999999999</v>
      </c>
      <c r="BZ206">
        <v>48.368000000000002</v>
      </c>
      <c r="CA206">
        <v>50.628999999999998</v>
      </c>
      <c r="CB206">
        <v>65.311000000000007</v>
      </c>
      <c r="CC206">
        <v>121.786</v>
      </c>
      <c r="CD206">
        <v>164.44800000000001</v>
      </c>
      <c r="CE206">
        <v>176.25200000000001</v>
      </c>
      <c r="CF206">
        <v>190.63900000000001</v>
      </c>
      <c r="CG206">
        <v>189.25899999999999</v>
      </c>
      <c r="CH206">
        <v>191.05500000000001</v>
      </c>
      <c r="CI206">
        <v>199.083</v>
      </c>
      <c r="CJ206">
        <v>195.63</v>
      </c>
      <c r="CK206">
        <v>193.42599999999999</v>
      </c>
      <c r="CL206">
        <v>194.834</v>
      </c>
      <c r="CM206">
        <v>220.93100000000001</v>
      </c>
      <c r="CN206">
        <v>220.464</v>
      </c>
      <c r="CO206">
        <v>220.57300000000001</v>
      </c>
      <c r="CP206">
        <v>213.56</v>
      </c>
      <c r="CQ206">
        <v>194.91399999999999</v>
      </c>
      <c r="CR206">
        <v>223.67500000000001</v>
      </c>
      <c r="CS206">
        <v>223.643</v>
      </c>
      <c r="CT206" s="27">
        <v>12278.515000000009</v>
      </c>
    </row>
    <row r="207" spans="1:98" ht="15" x14ac:dyDescent="0.25">
      <c r="A207" s="13">
        <v>45862</v>
      </c>
      <c r="B207">
        <v>220.25200000000001</v>
      </c>
      <c r="C207">
        <v>212.46700000000001</v>
      </c>
      <c r="D207">
        <v>213.547</v>
      </c>
      <c r="E207">
        <v>211.91200000000001</v>
      </c>
      <c r="F207">
        <v>208.417</v>
      </c>
      <c r="G207">
        <v>205.03399999999999</v>
      </c>
      <c r="H207">
        <v>201.922</v>
      </c>
      <c r="I207">
        <v>200.636</v>
      </c>
      <c r="J207">
        <v>186.66</v>
      </c>
      <c r="K207">
        <v>179.369</v>
      </c>
      <c r="L207">
        <v>147.643</v>
      </c>
      <c r="M207">
        <v>145.21600000000001</v>
      </c>
      <c r="N207">
        <v>144.874</v>
      </c>
      <c r="O207">
        <v>138.386</v>
      </c>
      <c r="P207">
        <v>133.07900000000001</v>
      </c>
      <c r="Q207">
        <v>133.048</v>
      </c>
      <c r="R207">
        <v>132.59</v>
      </c>
      <c r="S207">
        <v>132.49299999999999</v>
      </c>
      <c r="T207">
        <v>132.52699999999999</v>
      </c>
      <c r="U207">
        <v>132.84899999999999</v>
      </c>
      <c r="V207">
        <v>133.30000000000001</v>
      </c>
      <c r="W207">
        <v>134.69900000000001</v>
      </c>
      <c r="X207">
        <v>103.672</v>
      </c>
      <c r="Y207">
        <v>70.058000000000007</v>
      </c>
      <c r="Z207">
        <v>137.42500000000001</v>
      </c>
      <c r="AA207">
        <v>150.23099999999999</v>
      </c>
      <c r="AB207">
        <v>161.227</v>
      </c>
      <c r="AC207">
        <v>149.34700000000001</v>
      </c>
      <c r="AD207">
        <v>106.672</v>
      </c>
      <c r="AE207">
        <v>95.581000000000003</v>
      </c>
      <c r="AF207">
        <v>97.042000000000002</v>
      </c>
      <c r="AG207">
        <v>117.9</v>
      </c>
      <c r="AH207">
        <v>113.958</v>
      </c>
      <c r="AI207">
        <v>106.33499999999999</v>
      </c>
      <c r="AJ207">
        <v>103.816</v>
      </c>
      <c r="AK207">
        <v>104.253</v>
      </c>
      <c r="AL207">
        <v>101.52200000000001</v>
      </c>
      <c r="AM207">
        <v>103.911</v>
      </c>
      <c r="AN207">
        <v>104.70699999999999</v>
      </c>
      <c r="AO207">
        <v>100.706</v>
      </c>
      <c r="AP207">
        <v>100.905</v>
      </c>
      <c r="AQ207">
        <v>95.022000000000006</v>
      </c>
      <c r="AR207">
        <v>83.063999999999993</v>
      </c>
      <c r="AS207">
        <v>72.466999999999999</v>
      </c>
      <c r="AT207">
        <v>72.22</v>
      </c>
      <c r="AU207">
        <v>75.376999999999995</v>
      </c>
      <c r="AV207">
        <v>78.367999999999995</v>
      </c>
      <c r="AW207">
        <v>87.414000000000001</v>
      </c>
      <c r="AX207">
        <v>92.52</v>
      </c>
      <c r="AY207">
        <v>103.379</v>
      </c>
      <c r="AZ207">
        <v>102.935</v>
      </c>
      <c r="BA207">
        <v>97.147999999999996</v>
      </c>
      <c r="BB207">
        <v>85.506</v>
      </c>
      <c r="BC207">
        <v>73.207999999999998</v>
      </c>
      <c r="BD207">
        <v>69.963999999999999</v>
      </c>
      <c r="BE207">
        <v>69.805999999999997</v>
      </c>
      <c r="BF207">
        <v>69.346000000000004</v>
      </c>
      <c r="BG207">
        <v>57.533999999999999</v>
      </c>
      <c r="BH207">
        <v>142.42099999999999</v>
      </c>
      <c r="BI207">
        <v>134.02699999999999</v>
      </c>
      <c r="BJ207">
        <v>132.678</v>
      </c>
      <c r="BK207">
        <v>120.876</v>
      </c>
      <c r="BL207">
        <v>113.027</v>
      </c>
      <c r="BM207">
        <v>111.413</v>
      </c>
      <c r="BN207">
        <v>108.798</v>
      </c>
      <c r="BO207">
        <v>105.857</v>
      </c>
      <c r="BP207">
        <v>94.376999999999995</v>
      </c>
      <c r="BQ207">
        <v>88.497</v>
      </c>
      <c r="BR207">
        <v>49.591000000000001</v>
      </c>
      <c r="BS207">
        <v>54.92</v>
      </c>
      <c r="BT207">
        <v>59.52</v>
      </c>
      <c r="BU207">
        <v>61.959000000000003</v>
      </c>
      <c r="BV207">
        <v>64.475999999999999</v>
      </c>
      <c r="BW207">
        <v>65.896000000000001</v>
      </c>
      <c r="BX207">
        <v>67.884</v>
      </c>
      <c r="BY207">
        <v>70.418999999999997</v>
      </c>
      <c r="BZ207">
        <v>72.78</v>
      </c>
      <c r="CA207">
        <v>72.332999999999998</v>
      </c>
      <c r="CB207">
        <v>85.613</v>
      </c>
      <c r="CC207">
        <v>142.56200000000001</v>
      </c>
      <c r="CD207">
        <v>189.435</v>
      </c>
      <c r="CE207">
        <v>188.697</v>
      </c>
      <c r="CF207">
        <v>187.47</v>
      </c>
      <c r="CG207">
        <v>186.53700000000001</v>
      </c>
      <c r="CH207">
        <v>187.417</v>
      </c>
      <c r="CI207">
        <v>186.33099999999999</v>
      </c>
      <c r="CJ207">
        <v>185.39099999999999</v>
      </c>
      <c r="CK207">
        <v>177.20599999999999</v>
      </c>
      <c r="CL207">
        <v>152.86600000000001</v>
      </c>
      <c r="CM207">
        <v>165.523</v>
      </c>
      <c r="CN207">
        <v>172.40799999999999</v>
      </c>
      <c r="CO207">
        <v>172.70599999999999</v>
      </c>
      <c r="CP207">
        <v>188.95400000000001</v>
      </c>
      <c r="CQ207">
        <v>186.143</v>
      </c>
      <c r="CR207">
        <v>215.8</v>
      </c>
      <c r="CS207">
        <v>209.423</v>
      </c>
      <c r="CT207" s="27">
        <v>12167.697</v>
      </c>
    </row>
    <row r="208" spans="1:98" ht="15" x14ac:dyDescent="0.25">
      <c r="A208" s="13">
        <v>45863</v>
      </c>
      <c r="B208">
        <v>209.376</v>
      </c>
      <c r="C208">
        <v>209.322</v>
      </c>
      <c r="D208">
        <v>207.52</v>
      </c>
      <c r="E208">
        <v>205.39099999999999</v>
      </c>
      <c r="F208">
        <v>205.75399999999999</v>
      </c>
      <c r="G208">
        <v>203.72900000000001</v>
      </c>
      <c r="H208">
        <v>188.24299999999999</v>
      </c>
      <c r="I208">
        <v>188.36500000000001</v>
      </c>
      <c r="J208">
        <v>177.447</v>
      </c>
      <c r="K208">
        <v>169.196</v>
      </c>
      <c r="L208">
        <v>167.83099999999999</v>
      </c>
      <c r="M208">
        <v>167.697</v>
      </c>
      <c r="N208">
        <v>147.518</v>
      </c>
      <c r="O208">
        <v>139.239</v>
      </c>
      <c r="P208">
        <v>139.05000000000001</v>
      </c>
      <c r="Q208">
        <v>138.63399999999999</v>
      </c>
      <c r="R208">
        <v>127.126</v>
      </c>
      <c r="S208">
        <v>126.61499999999999</v>
      </c>
      <c r="T208">
        <v>126.42100000000001</v>
      </c>
      <c r="U208">
        <v>127.554</v>
      </c>
      <c r="V208">
        <v>126.697</v>
      </c>
      <c r="W208">
        <v>126.5</v>
      </c>
      <c r="X208">
        <v>88.388999999999996</v>
      </c>
      <c r="Y208">
        <v>46.956000000000003</v>
      </c>
      <c r="Z208">
        <v>121.294</v>
      </c>
      <c r="AA208">
        <v>110.861</v>
      </c>
      <c r="AB208">
        <v>95.477000000000004</v>
      </c>
      <c r="AC208">
        <v>71.894999999999996</v>
      </c>
      <c r="AD208">
        <v>71.370999999999995</v>
      </c>
      <c r="AE208">
        <v>60.082000000000001</v>
      </c>
      <c r="AF208">
        <v>57.781999999999996</v>
      </c>
      <c r="AG208">
        <v>54.74</v>
      </c>
      <c r="AH208">
        <v>49.320999999999998</v>
      </c>
      <c r="AI208">
        <v>47.082000000000001</v>
      </c>
      <c r="AJ208">
        <v>43.734999999999999</v>
      </c>
      <c r="AK208">
        <v>39.667000000000002</v>
      </c>
      <c r="AL208">
        <v>38.81</v>
      </c>
      <c r="AM208">
        <v>33.445999999999998</v>
      </c>
      <c r="AN208">
        <v>33.799999999999997</v>
      </c>
      <c r="AO208">
        <v>33.53</v>
      </c>
      <c r="AP208">
        <v>36.567999999999998</v>
      </c>
      <c r="AQ208">
        <v>41.350999999999999</v>
      </c>
      <c r="AR208">
        <v>49.216999999999999</v>
      </c>
      <c r="AS208">
        <v>57.944000000000003</v>
      </c>
      <c r="AT208">
        <v>61.241</v>
      </c>
      <c r="AU208">
        <v>64.843999999999994</v>
      </c>
      <c r="AV208">
        <v>105.976</v>
      </c>
      <c r="AW208">
        <v>104.032</v>
      </c>
      <c r="AX208">
        <v>101.657</v>
      </c>
      <c r="AY208">
        <v>102.637</v>
      </c>
      <c r="AZ208">
        <v>95.168000000000006</v>
      </c>
      <c r="BA208">
        <v>98.116</v>
      </c>
      <c r="BB208">
        <v>80.106999999999999</v>
      </c>
      <c r="BC208">
        <v>52.642000000000003</v>
      </c>
      <c r="BD208">
        <v>51.531999999999996</v>
      </c>
      <c r="BE208">
        <v>52.006999999999998</v>
      </c>
      <c r="BF208">
        <v>49.484000000000002</v>
      </c>
      <c r="BG208">
        <v>46.655999999999999</v>
      </c>
      <c r="BH208">
        <v>118.182</v>
      </c>
      <c r="BI208">
        <v>117.203</v>
      </c>
      <c r="BJ208">
        <v>116.65900000000001</v>
      </c>
      <c r="BK208">
        <v>116.751</v>
      </c>
      <c r="BL208">
        <v>84.423000000000002</v>
      </c>
      <c r="BM208">
        <v>78.501000000000005</v>
      </c>
      <c r="BN208">
        <v>78.177000000000007</v>
      </c>
      <c r="BO208">
        <v>80.319999999999993</v>
      </c>
      <c r="BP208">
        <v>82.728999999999999</v>
      </c>
      <c r="BQ208">
        <v>90.742999999999995</v>
      </c>
      <c r="BR208">
        <v>98.156000000000006</v>
      </c>
      <c r="BS208">
        <v>101.29</v>
      </c>
      <c r="BT208">
        <v>105.06399999999999</v>
      </c>
      <c r="BU208">
        <v>106.601</v>
      </c>
      <c r="BV208">
        <v>116.331</v>
      </c>
      <c r="BW208">
        <v>125.32899999999999</v>
      </c>
      <c r="BX208">
        <v>129.23099999999999</v>
      </c>
      <c r="BY208">
        <v>133.517</v>
      </c>
      <c r="BZ208">
        <v>137.66399999999999</v>
      </c>
      <c r="CA208">
        <v>131.80099999999999</v>
      </c>
      <c r="CB208">
        <v>143.238</v>
      </c>
      <c r="CC208">
        <v>203.602</v>
      </c>
      <c r="CD208">
        <v>229.68100000000001</v>
      </c>
      <c r="CE208">
        <v>223.94800000000001</v>
      </c>
      <c r="CF208">
        <v>222.61500000000001</v>
      </c>
      <c r="CG208">
        <v>221.66800000000001</v>
      </c>
      <c r="CH208">
        <v>193.173</v>
      </c>
      <c r="CI208">
        <v>189.553</v>
      </c>
      <c r="CJ208">
        <v>179.14</v>
      </c>
      <c r="CK208">
        <v>181.376</v>
      </c>
      <c r="CL208">
        <v>180.82300000000001</v>
      </c>
      <c r="CM208">
        <v>180.28299999999999</v>
      </c>
      <c r="CN208">
        <v>179.386</v>
      </c>
      <c r="CO208">
        <v>177.964</v>
      </c>
      <c r="CP208">
        <v>175.93899999999999</v>
      </c>
      <c r="CQ208">
        <v>170.68100000000001</v>
      </c>
      <c r="CR208">
        <v>250.95599999999999</v>
      </c>
      <c r="CS208">
        <v>246.029</v>
      </c>
      <c r="CT208" s="27">
        <v>11673.369000000002</v>
      </c>
    </row>
    <row r="209" spans="1:98" ht="15" x14ac:dyDescent="0.25">
      <c r="A209" s="13">
        <v>45864</v>
      </c>
      <c r="B209">
        <v>246.18100000000001</v>
      </c>
      <c r="C209">
        <v>245.571</v>
      </c>
      <c r="D209">
        <v>235.208</v>
      </c>
      <c r="E209">
        <v>225.09399999999999</v>
      </c>
      <c r="F209">
        <v>213.47800000000001</v>
      </c>
      <c r="G209">
        <v>208.67400000000001</v>
      </c>
      <c r="H209">
        <v>199.035</v>
      </c>
      <c r="I209">
        <v>195.49299999999999</v>
      </c>
      <c r="J209">
        <v>185.137</v>
      </c>
      <c r="K209">
        <v>162.53200000000001</v>
      </c>
      <c r="L209">
        <v>162.96</v>
      </c>
      <c r="M209">
        <v>162.31399999999999</v>
      </c>
      <c r="N209">
        <v>162.37200000000001</v>
      </c>
      <c r="O209">
        <v>161.364</v>
      </c>
      <c r="P209">
        <v>161.846</v>
      </c>
      <c r="Q209">
        <v>160.738</v>
      </c>
      <c r="R209">
        <v>160.41300000000001</v>
      </c>
      <c r="S209">
        <v>160.797</v>
      </c>
      <c r="T209">
        <v>161.995</v>
      </c>
      <c r="U209">
        <v>161.51400000000001</v>
      </c>
      <c r="V209">
        <v>160.06800000000001</v>
      </c>
      <c r="W209">
        <v>156.304</v>
      </c>
      <c r="X209">
        <v>119.006</v>
      </c>
      <c r="Y209">
        <v>75.730999999999995</v>
      </c>
      <c r="Z209">
        <v>146.81800000000001</v>
      </c>
      <c r="AA209">
        <v>141.91300000000001</v>
      </c>
      <c r="AB209">
        <v>121.79900000000001</v>
      </c>
      <c r="AC209">
        <v>80.751000000000005</v>
      </c>
      <c r="AD209">
        <v>56.17</v>
      </c>
      <c r="AE209">
        <v>57.305</v>
      </c>
      <c r="AF209">
        <v>56.999000000000002</v>
      </c>
      <c r="AG209">
        <v>54.808</v>
      </c>
      <c r="AH209">
        <v>51.978000000000002</v>
      </c>
      <c r="AI209">
        <v>48.155999999999999</v>
      </c>
      <c r="AJ209">
        <v>48.002000000000002</v>
      </c>
      <c r="AK209">
        <v>45.734999999999999</v>
      </c>
      <c r="AL209">
        <v>43.453000000000003</v>
      </c>
      <c r="AM209">
        <v>41.881</v>
      </c>
      <c r="AN209">
        <v>39.036000000000001</v>
      </c>
      <c r="AO209">
        <v>36.722000000000001</v>
      </c>
      <c r="AP209">
        <v>37.152999999999999</v>
      </c>
      <c r="AQ209">
        <v>38.06</v>
      </c>
      <c r="AR209">
        <v>37.329000000000001</v>
      </c>
      <c r="AS209">
        <v>38.665999999999997</v>
      </c>
      <c r="AT209">
        <v>41.116999999999997</v>
      </c>
      <c r="AU209">
        <v>48.506</v>
      </c>
      <c r="AV209">
        <v>58.732999999999997</v>
      </c>
      <c r="AW209">
        <v>59.064</v>
      </c>
      <c r="AX209">
        <v>58.444000000000003</v>
      </c>
      <c r="AY209">
        <v>73.338999999999999</v>
      </c>
      <c r="AZ209">
        <v>88.933000000000007</v>
      </c>
      <c r="BA209">
        <v>88.787000000000006</v>
      </c>
      <c r="BB209">
        <v>88.701999999999998</v>
      </c>
      <c r="BC209">
        <v>87.277000000000001</v>
      </c>
      <c r="BD209">
        <v>76.2</v>
      </c>
      <c r="BE209">
        <v>67.876000000000005</v>
      </c>
      <c r="BF209">
        <v>67.55</v>
      </c>
      <c r="BG209">
        <v>43.890999999999998</v>
      </c>
      <c r="BH209">
        <v>105.08499999999999</v>
      </c>
      <c r="BI209">
        <v>107.50700000000001</v>
      </c>
      <c r="BJ209">
        <v>96.673000000000002</v>
      </c>
      <c r="BK209">
        <v>70.483999999999995</v>
      </c>
      <c r="BL209">
        <v>72.971000000000004</v>
      </c>
      <c r="BM209">
        <v>94.369</v>
      </c>
      <c r="BN209">
        <v>97.486000000000004</v>
      </c>
      <c r="BO209">
        <v>93.688000000000002</v>
      </c>
      <c r="BP209">
        <v>90.43</v>
      </c>
      <c r="BQ209">
        <v>93.323999999999998</v>
      </c>
      <c r="BR209">
        <v>96.867000000000004</v>
      </c>
      <c r="BS209">
        <v>98.311000000000007</v>
      </c>
      <c r="BT209">
        <v>97.67</v>
      </c>
      <c r="BU209">
        <v>91.103999999999999</v>
      </c>
      <c r="BV209">
        <v>92.191000000000003</v>
      </c>
      <c r="BW209">
        <v>95.325999999999993</v>
      </c>
      <c r="BX209">
        <v>97.801000000000002</v>
      </c>
      <c r="BY209">
        <v>98.936999999999998</v>
      </c>
      <c r="BZ209">
        <v>111.048</v>
      </c>
      <c r="CA209">
        <v>114.22</v>
      </c>
      <c r="CB209">
        <v>126.59399999999999</v>
      </c>
      <c r="CC209">
        <v>185.66900000000001</v>
      </c>
      <c r="CD209">
        <v>219.32300000000001</v>
      </c>
      <c r="CE209">
        <v>216.00700000000001</v>
      </c>
      <c r="CF209">
        <v>190.61500000000001</v>
      </c>
      <c r="CG209">
        <v>191.98599999999999</v>
      </c>
      <c r="CH209">
        <v>198.25299999999999</v>
      </c>
      <c r="CI209">
        <v>198.10900000000001</v>
      </c>
      <c r="CJ209">
        <v>189.012</v>
      </c>
      <c r="CK209">
        <v>185.114</v>
      </c>
      <c r="CL209">
        <v>183.05</v>
      </c>
      <c r="CM209">
        <v>182.71899999999999</v>
      </c>
      <c r="CN209">
        <v>182.82300000000001</v>
      </c>
      <c r="CO209">
        <v>180.53899999999999</v>
      </c>
      <c r="CP209">
        <v>173.07400000000001</v>
      </c>
      <c r="CQ209">
        <v>161.21100000000001</v>
      </c>
      <c r="CR209">
        <v>249.33699999999999</v>
      </c>
      <c r="CS209">
        <v>231.96600000000001</v>
      </c>
      <c r="CT209" s="27">
        <v>11775.871000000003</v>
      </c>
    </row>
    <row r="210" spans="1:98" ht="15" x14ac:dyDescent="0.25">
      <c r="A210" s="13">
        <v>45865</v>
      </c>
      <c r="B210">
        <v>227.34200000000001</v>
      </c>
      <c r="C210">
        <v>220.018</v>
      </c>
      <c r="D210">
        <v>214.10900000000001</v>
      </c>
      <c r="E210">
        <v>216.815</v>
      </c>
      <c r="F210">
        <v>216.178</v>
      </c>
      <c r="G210">
        <v>215.41200000000001</v>
      </c>
      <c r="H210">
        <v>214.804</v>
      </c>
      <c r="I210">
        <v>214.828</v>
      </c>
      <c r="J210">
        <v>180.36600000000001</v>
      </c>
      <c r="K210">
        <v>157.173</v>
      </c>
      <c r="L210">
        <v>157.89400000000001</v>
      </c>
      <c r="M210">
        <v>157.78299999999999</v>
      </c>
      <c r="N210">
        <v>158.18700000000001</v>
      </c>
      <c r="O210">
        <v>157.875</v>
      </c>
      <c r="P210">
        <v>157.386</v>
      </c>
      <c r="Q210">
        <v>166.09899999999999</v>
      </c>
      <c r="R210">
        <v>166.32300000000001</v>
      </c>
      <c r="S210">
        <v>166.53299999999999</v>
      </c>
      <c r="T210">
        <v>166.70699999999999</v>
      </c>
      <c r="U210">
        <v>166.62200000000001</v>
      </c>
      <c r="V210">
        <v>167.374</v>
      </c>
      <c r="W210">
        <v>172.416</v>
      </c>
      <c r="X210">
        <v>134.36500000000001</v>
      </c>
      <c r="Y210">
        <v>88.807000000000002</v>
      </c>
      <c r="Z210">
        <v>152.33699999999999</v>
      </c>
      <c r="AA210">
        <v>141.35599999999999</v>
      </c>
      <c r="AB210">
        <v>140.44999999999999</v>
      </c>
      <c r="AC210">
        <v>125.25700000000001</v>
      </c>
      <c r="AD210">
        <v>115.962</v>
      </c>
      <c r="AE210">
        <v>116.917</v>
      </c>
      <c r="AF210">
        <v>134.88300000000001</v>
      </c>
      <c r="AG210">
        <v>144.65</v>
      </c>
      <c r="AH210">
        <v>149.309</v>
      </c>
      <c r="AI210">
        <v>135.798</v>
      </c>
      <c r="AJ210">
        <v>129.91200000000001</v>
      </c>
      <c r="AK210">
        <v>117.155</v>
      </c>
      <c r="AL210">
        <v>108.56399999999999</v>
      </c>
      <c r="AM210">
        <v>86.902000000000001</v>
      </c>
      <c r="AN210">
        <v>83.584000000000003</v>
      </c>
      <c r="AO210">
        <v>85.488</v>
      </c>
      <c r="AP210">
        <v>92.11</v>
      </c>
      <c r="AQ210">
        <v>91.893000000000001</v>
      </c>
      <c r="AR210">
        <v>94.856999999999999</v>
      </c>
      <c r="AS210">
        <v>98.37</v>
      </c>
      <c r="AT210">
        <v>106.35</v>
      </c>
      <c r="AU210">
        <v>107.992</v>
      </c>
      <c r="AV210">
        <v>103.503</v>
      </c>
      <c r="AW210">
        <v>97.435000000000002</v>
      </c>
      <c r="AX210">
        <v>95.26</v>
      </c>
      <c r="AY210">
        <v>95.426000000000002</v>
      </c>
      <c r="AZ210">
        <v>93.307000000000002</v>
      </c>
      <c r="BA210">
        <v>89.828000000000003</v>
      </c>
      <c r="BB210">
        <v>79.539000000000001</v>
      </c>
      <c r="BC210">
        <v>76.242999999999995</v>
      </c>
      <c r="BD210">
        <v>74.992000000000004</v>
      </c>
      <c r="BE210">
        <v>76.177999999999997</v>
      </c>
      <c r="BF210">
        <v>74.960999999999999</v>
      </c>
      <c r="BG210">
        <v>77.177000000000007</v>
      </c>
      <c r="BH210">
        <v>165.10400000000001</v>
      </c>
      <c r="BI210">
        <v>166.35400000000001</v>
      </c>
      <c r="BJ210">
        <v>161.78800000000001</v>
      </c>
      <c r="BK210">
        <v>122.03700000000001</v>
      </c>
      <c r="BL210">
        <v>126.57899999999999</v>
      </c>
      <c r="BM210">
        <v>127.36</v>
      </c>
      <c r="BN210">
        <v>127.23</v>
      </c>
      <c r="BO210">
        <v>128.084</v>
      </c>
      <c r="BP210">
        <v>120.18600000000001</v>
      </c>
      <c r="BQ210">
        <v>112.938</v>
      </c>
      <c r="BR210">
        <v>92.768000000000001</v>
      </c>
      <c r="BS210">
        <v>68.534999999999997</v>
      </c>
      <c r="BT210">
        <v>72.638999999999996</v>
      </c>
      <c r="BU210">
        <v>78.513999999999996</v>
      </c>
      <c r="BV210">
        <v>59.786999999999999</v>
      </c>
      <c r="BW210">
        <v>45.017000000000003</v>
      </c>
      <c r="BX210">
        <v>48.493000000000002</v>
      </c>
      <c r="BY210">
        <v>50.97</v>
      </c>
      <c r="BZ210">
        <v>53.095999999999997</v>
      </c>
      <c r="CA210">
        <v>55.627000000000002</v>
      </c>
      <c r="CB210">
        <v>73.224000000000004</v>
      </c>
      <c r="CC210">
        <v>134.489</v>
      </c>
      <c r="CD210">
        <v>163.239</v>
      </c>
      <c r="CE210">
        <v>161.834</v>
      </c>
      <c r="CF210">
        <v>158.98400000000001</v>
      </c>
      <c r="CG210">
        <v>156.44800000000001</v>
      </c>
      <c r="CH210">
        <v>153.953</v>
      </c>
      <c r="CI210">
        <v>158.33199999999999</v>
      </c>
      <c r="CJ210">
        <v>156.02600000000001</v>
      </c>
      <c r="CK210">
        <v>155.815</v>
      </c>
      <c r="CL210">
        <v>172.517</v>
      </c>
      <c r="CM210">
        <v>173.554</v>
      </c>
      <c r="CN210">
        <v>172.524</v>
      </c>
      <c r="CO210">
        <v>181.49600000000001</v>
      </c>
      <c r="CP210">
        <v>190.97300000000001</v>
      </c>
      <c r="CQ210">
        <v>187.79499999999999</v>
      </c>
      <c r="CR210">
        <v>221.977</v>
      </c>
      <c r="CS210">
        <v>212.39</v>
      </c>
      <c r="CT210" s="27">
        <v>12824.036999999998</v>
      </c>
    </row>
    <row r="211" spans="1:98" ht="15" x14ac:dyDescent="0.25">
      <c r="A211" s="13">
        <v>45866</v>
      </c>
      <c r="B211">
        <v>213.399</v>
      </c>
      <c r="C211">
        <v>212.417</v>
      </c>
      <c r="D211">
        <v>212.23500000000001</v>
      </c>
      <c r="E211">
        <v>211.33099999999999</v>
      </c>
      <c r="F211">
        <v>207.87</v>
      </c>
      <c r="G211">
        <v>207.113</v>
      </c>
      <c r="H211">
        <v>199.96899999999999</v>
      </c>
      <c r="I211">
        <v>191.917</v>
      </c>
      <c r="J211">
        <v>187.023</v>
      </c>
      <c r="K211">
        <v>180.708</v>
      </c>
      <c r="L211">
        <v>171.36099999999999</v>
      </c>
      <c r="M211">
        <v>135.88499999999999</v>
      </c>
      <c r="N211">
        <v>127.92700000000001</v>
      </c>
      <c r="O211">
        <v>126.833</v>
      </c>
      <c r="P211">
        <v>126.447</v>
      </c>
      <c r="Q211">
        <v>125.994</v>
      </c>
      <c r="R211">
        <v>126.262</v>
      </c>
      <c r="S211">
        <v>126.43600000000001</v>
      </c>
      <c r="T211">
        <v>125.678</v>
      </c>
      <c r="U211">
        <v>126.316</v>
      </c>
      <c r="V211">
        <v>127.60299999999999</v>
      </c>
      <c r="W211">
        <v>128.38499999999999</v>
      </c>
      <c r="X211">
        <v>100.15</v>
      </c>
      <c r="Y211">
        <v>57.38</v>
      </c>
      <c r="Z211">
        <v>129.25</v>
      </c>
      <c r="AA211">
        <v>120.419</v>
      </c>
      <c r="AB211">
        <v>101.895</v>
      </c>
      <c r="AC211">
        <v>108.92</v>
      </c>
      <c r="AD211">
        <v>111.283</v>
      </c>
      <c r="AE211">
        <v>103.009</v>
      </c>
      <c r="AF211">
        <v>92.320999999999998</v>
      </c>
      <c r="AG211">
        <v>118.81100000000001</v>
      </c>
      <c r="AH211">
        <v>124.083</v>
      </c>
      <c r="AI211">
        <v>126.996</v>
      </c>
      <c r="AJ211">
        <v>123.80200000000001</v>
      </c>
      <c r="AK211">
        <v>121.569</v>
      </c>
      <c r="AL211">
        <v>121.782</v>
      </c>
      <c r="AM211">
        <v>88.918000000000006</v>
      </c>
      <c r="AN211">
        <v>85.471999999999994</v>
      </c>
      <c r="AO211">
        <v>81.037999999999997</v>
      </c>
      <c r="AP211">
        <v>82.308999999999997</v>
      </c>
      <c r="AQ211">
        <v>79.858999999999995</v>
      </c>
      <c r="AR211">
        <v>78.003</v>
      </c>
      <c r="AS211">
        <v>83.613</v>
      </c>
      <c r="AT211">
        <v>83.941000000000003</v>
      </c>
      <c r="AU211">
        <v>87.515000000000001</v>
      </c>
      <c r="AV211">
        <v>91.667000000000002</v>
      </c>
      <c r="AW211">
        <v>111.739</v>
      </c>
      <c r="AX211">
        <v>116.712</v>
      </c>
      <c r="AY211">
        <v>115.733</v>
      </c>
      <c r="AZ211">
        <v>111.267</v>
      </c>
      <c r="BA211">
        <v>110.57299999999999</v>
      </c>
      <c r="BB211">
        <v>107.38200000000001</v>
      </c>
      <c r="BC211">
        <v>102.40300000000001</v>
      </c>
      <c r="BD211">
        <v>98.004000000000005</v>
      </c>
      <c r="BE211">
        <v>83.036000000000001</v>
      </c>
      <c r="BF211">
        <v>83.405000000000001</v>
      </c>
      <c r="BG211">
        <v>71.816000000000003</v>
      </c>
      <c r="BH211">
        <v>143.43</v>
      </c>
      <c r="BI211">
        <v>136.37700000000001</v>
      </c>
      <c r="BJ211">
        <v>106.04300000000001</v>
      </c>
      <c r="BK211">
        <v>101.82899999999999</v>
      </c>
      <c r="BL211">
        <v>113.80800000000001</v>
      </c>
      <c r="BM211">
        <v>113.426</v>
      </c>
      <c r="BN211">
        <v>112.76300000000001</v>
      </c>
      <c r="BO211">
        <v>113.154</v>
      </c>
      <c r="BP211">
        <v>101.526</v>
      </c>
      <c r="BQ211">
        <v>83.733999999999995</v>
      </c>
      <c r="BR211">
        <v>81.168999999999997</v>
      </c>
      <c r="BS211">
        <v>85.897999999999996</v>
      </c>
      <c r="BT211">
        <v>90.563000000000002</v>
      </c>
      <c r="BU211">
        <v>72.930999999999997</v>
      </c>
      <c r="BV211">
        <v>49.728999999999999</v>
      </c>
      <c r="BW211">
        <v>52.222999999999999</v>
      </c>
      <c r="BX211">
        <v>52.104999999999997</v>
      </c>
      <c r="BY211">
        <v>58.191000000000003</v>
      </c>
      <c r="BZ211">
        <v>60.341999999999999</v>
      </c>
      <c r="CA211">
        <v>65.706000000000003</v>
      </c>
      <c r="CB211">
        <v>82.576999999999998</v>
      </c>
      <c r="CC211">
        <v>141.893</v>
      </c>
      <c r="CD211">
        <v>167.167</v>
      </c>
      <c r="CE211">
        <v>165.357</v>
      </c>
      <c r="CF211">
        <v>181.57599999999999</v>
      </c>
      <c r="CG211">
        <v>194.80799999999999</v>
      </c>
      <c r="CH211">
        <v>190.88900000000001</v>
      </c>
      <c r="CI211">
        <v>187.60400000000001</v>
      </c>
      <c r="CJ211">
        <v>187.876</v>
      </c>
      <c r="CK211">
        <v>189.08</v>
      </c>
      <c r="CL211">
        <v>182.089</v>
      </c>
      <c r="CM211">
        <v>209.273</v>
      </c>
      <c r="CN211">
        <v>207.1</v>
      </c>
      <c r="CO211">
        <v>186.47900000000001</v>
      </c>
      <c r="CP211">
        <v>191.816</v>
      </c>
      <c r="CQ211">
        <v>188.98500000000001</v>
      </c>
      <c r="CR211">
        <v>224.70599999999999</v>
      </c>
      <c r="CS211">
        <v>224.827</v>
      </c>
      <c r="CT211" s="27">
        <v>12314.232999999997</v>
      </c>
    </row>
    <row r="212" spans="1:98" ht="15" x14ac:dyDescent="0.25">
      <c r="A212" s="13">
        <v>45867</v>
      </c>
      <c r="B212">
        <v>227.84399999999999</v>
      </c>
      <c r="C212">
        <v>227.99299999999999</v>
      </c>
      <c r="D212">
        <v>218.96700000000001</v>
      </c>
      <c r="E212">
        <v>215.09</v>
      </c>
      <c r="F212">
        <v>212.59200000000001</v>
      </c>
      <c r="G212">
        <v>212.09399999999999</v>
      </c>
      <c r="H212">
        <v>212.613</v>
      </c>
      <c r="I212">
        <v>212.61199999999999</v>
      </c>
      <c r="J212">
        <v>196.41900000000001</v>
      </c>
      <c r="K212">
        <v>169.07300000000001</v>
      </c>
      <c r="L212">
        <v>157.11000000000001</v>
      </c>
      <c r="M212">
        <v>151.44200000000001</v>
      </c>
      <c r="N212">
        <v>131.339</v>
      </c>
      <c r="O212">
        <v>130.94800000000001</v>
      </c>
      <c r="P212">
        <v>132.32900000000001</v>
      </c>
      <c r="Q212">
        <v>131.661</v>
      </c>
      <c r="R212">
        <v>131.30099999999999</v>
      </c>
      <c r="S212">
        <v>130.209</v>
      </c>
      <c r="T212">
        <v>130.64500000000001</v>
      </c>
      <c r="U212">
        <v>130.41900000000001</v>
      </c>
      <c r="V212">
        <v>128.399</v>
      </c>
      <c r="W212">
        <v>129.70099999999999</v>
      </c>
      <c r="X212">
        <v>101.664</v>
      </c>
      <c r="Y212">
        <v>61.497</v>
      </c>
      <c r="Z212">
        <v>130.99799999999999</v>
      </c>
      <c r="AA212">
        <v>131.12</v>
      </c>
      <c r="AB212">
        <v>156.738</v>
      </c>
      <c r="AC212">
        <v>133.54300000000001</v>
      </c>
      <c r="AD212">
        <v>123.45099999999999</v>
      </c>
      <c r="AE212">
        <v>120.232</v>
      </c>
      <c r="AF212">
        <v>117.989</v>
      </c>
      <c r="AG212">
        <v>123.524</v>
      </c>
      <c r="AH212">
        <v>125.27800000000001</v>
      </c>
      <c r="AI212">
        <v>108.89100000000001</v>
      </c>
      <c r="AJ212">
        <v>104.651</v>
      </c>
      <c r="AK212">
        <v>95.861999999999995</v>
      </c>
      <c r="AL212">
        <v>88.769000000000005</v>
      </c>
      <c r="AM212">
        <v>90.968999999999994</v>
      </c>
      <c r="AN212">
        <v>81.034999999999997</v>
      </c>
      <c r="AO212">
        <v>78.662999999999997</v>
      </c>
      <c r="AP212">
        <v>80.792000000000002</v>
      </c>
      <c r="AQ212">
        <v>76.099999999999994</v>
      </c>
      <c r="AR212">
        <v>77.972999999999999</v>
      </c>
      <c r="AS212">
        <v>79.034999999999997</v>
      </c>
      <c r="AT212">
        <v>80.867999999999995</v>
      </c>
      <c r="AU212">
        <v>88.117999999999995</v>
      </c>
      <c r="AV212">
        <v>87.338999999999999</v>
      </c>
      <c r="AW212">
        <v>90.445999999999998</v>
      </c>
      <c r="AX212">
        <v>93.869</v>
      </c>
      <c r="AY212">
        <v>105.926</v>
      </c>
      <c r="AZ212">
        <v>105.363</v>
      </c>
      <c r="BA212">
        <v>99.893000000000001</v>
      </c>
      <c r="BB212">
        <v>94.590999999999994</v>
      </c>
      <c r="BC212">
        <v>88.024000000000001</v>
      </c>
      <c r="BD212">
        <v>87.727000000000004</v>
      </c>
      <c r="BE212">
        <v>83.542000000000002</v>
      </c>
      <c r="BF212">
        <v>73.195999999999998</v>
      </c>
      <c r="BG212">
        <v>69.239000000000004</v>
      </c>
      <c r="BH212">
        <v>121.44199999999999</v>
      </c>
      <c r="BI212">
        <v>116.38</v>
      </c>
      <c r="BJ212">
        <v>99.5</v>
      </c>
      <c r="BK212">
        <v>80.763000000000005</v>
      </c>
      <c r="BL212">
        <v>80.957999999999998</v>
      </c>
      <c r="BM212">
        <v>85.141999999999996</v>
      </c>
      <c r="BN212">
        <v>86.236999999999995</v>
      </c>
      <c r="BO212">
        <v>87.47</v>
      </c>
      <c r="BP212">
        <v>87.622</v>
      </c>
      <c r="BQ212">
        <v>86.066999999999993</v>
      </c>
      <c r="BR212">
        <v>90.200999999999993</v>
      </c>
      <c r="BS212">
        <v>119.97499999999999</v>
      </c>
      <c r="BT212">
        <v>109.253</v>
      </c>
      <c r="BU212">
        <v>103.408</v>
      </c>
      <c r="BV212">
        <v>94.751000000000005</v>
      </c>
      <c r="BW212">
        <v>77.06</v>
      </c>
      <c r="BX212">
        <v>80.143000000000001</v>
      </c>
      <c r="BY212">
        <v>79.656000000000006</v>
      </c>
      <c r="BZ212">
        <v>76.962000000000003</v>
      </c>
      <c r="CA212">
        <v>81.521000000000001</v>
      </c>
      <c r="CB212">
        <v>103.069</v>
      </c>
      <c r="CC212">
        <v>167.06100000000001</v>
      </c>
      <c r="CD212">
        <v>190.827</v>
      </c>
      <c r="CE212">
        <v>169.64599999999999</v>
      </c>
      <c r="CF212">
        <v>170.76900000000001</v>
      </c>
      <c r="CG212">
        <v>169.75200000000001</v>
      </c>
      <c r="CH212">
        <v>167.279</v>
      </c>
      <c r="CI212">
        <v>165.41300000000001</v>
      </c>
      <c r="CJ212">
        <v>164.67</v>
      </c>
      <c r="CK212">
        <v>163.26300000000001</v>
      </c>
      <c r="CL212">
        <v>158.26599999999999</v>
      </c>
      <c r="CM212">
        <v>150.78800000000001</v>
      </c>
      <c r="CN212">
        <v>145.75</v>
      </c>
      <c r="CO212">
        <v>144.20699999999999</v>
      </c>
      <c r="CP212">
        <v>202.90299999999999</v>
      </c>
      <c r="CQ212">
        <v>199.07499999999999</v>
      </c>
      <c r="CR212">
        <v>218.64699999999999</v>
      </c>
      <c r="CS212">
        <v>218.17099999999999</v>
      </c>
      <c r="CT212" s="27">
        <v>12171.782000000007</v>
      </c>
    </row>
    <row r="213" spans="1:98" ht="15" x14ac:dyDescent="0.25">
      <c r="A213" s="13">
        <v>45868</v>
      </c>
      <c r="B213">
        <v>217.46</v>
      </c>
      <c r="C213">
        <v>213.488</v>
      </c>
      <c r="D213">
        <v>208.70699999999999</v>
      </c>
      <c r="E213">
        <v>208.43100000000001</v>
      </c>
      <c r="F213">
        <v>209.32300000000001</v>
      </c>
      <c r="G213">
        <v>208.62700000000001</v>
      </c>
      <c r="H213">
        <v>202.40600000000001</v>
      </c>
      <c r="I213">
        <v>197.864</v>
      </c>
      <c r="J213">
        <v>197.50200000000001</v>
      </c>
      <c r="K213">
        <v>192.33799999999999</v>
      </c>
      <c r="L213">
        <v>183.035</v>
      </c>
      <c r="M213">
        <v>167.05199999999999</v>
      </c>
      <c r="N213">
        <v>152.28</v>
      </c>
      <c r="O213">
        <v>152.70599999999999</v>
      </c>
      <c r="P213">
        <v>140.94800000000001</v>
      </c>
      <c r="Q213">
        <v>139.49199999999999</v>
      </c>
      <c r="R213">
        <v>139.05199999999999</v>
      </c>
      <c r="S213">
        <v>139.066</v>
      </c>
      <c r="T213">
        <v>139.15600000000001</v>
      </c>
      <c r="U213">
        <v>163.19200000000001</v>
      </c>
      <c r="V213">
        <v>160.565</v>
      </c>
      <c r="W213">
        <v>154.726</v>
      </c>
      <c r="X213">
        <v>129.63900000000001</v>
      </c>
      <c r="Y213">
        <v>84.168999999999997</v>
      </c>
      <c r="Z213">
        <v>135.196</v>
      </c>
      <c r="AA213">
        <v>125.392</v>
      </c>
      <c r="AB213">
        <v>138.83199999999999</v>
      </c>
      <c r="AC213">
        <v>134.68199999999999</v>
      </c>
      <c r="AD213">
        <v>106.86199999999999</v>
      </c>
      <c r="AE213">
        <v>83.98</v>
      </c>
      <c r="AF213">
        <v>66.111999999999995</v>
      </c>
      <c r="AG213">
        <v>65.444999999999993</v>
      </c>
      <c r="AH213">
        <v>83.971999999999994</v>
      </c>
      <c r="AI213">
        <v>83.039000000000001</v>
      </c>
      <c r="AJ213">
        <v>84.855999999999995</v>
      </c>
      <c r="AK213">
        <v>87.436999999999998</v>
      </c>
      <c r="AL213">
        <v>86.515000000000001</v>
      </c>
      <c r="AM213">
        <v>79.882999999999996</v>
      </c>
      <c r="AN213">
        <v>107.834</v>
      </c>
      <c r="AO213">
        <v>95.557000000000002</v>
      </c>
      <c r="AP213">
        <v>86.753</v>
      </c>
      <c r="AQ213">
        <v>97.046000000000006</v>
      </c>
      <c r="AR213">
        <v>98.63</v>
      </c>
      <c r="AS213">
        <v>115.04900000000001</v>
      </c>
      <c r="AT213">
        <v>104.539</v>
      </c>
      <c r="AU213">
        <v>102.167</v>
      </c>
      <c r="AV213">
        <v>102.283</v>
      </c>
      <c r="AW213">
        <v>81.646000000000001</v>
      </c>
      <c r="AX213">
        <v>83.120999999999995</v>
      </c>
      <c r="AY213">
        <v>73.838999999999999</v>
      </c>
      <c r="AZ213">
        <v>75.966999999999999</v>
      </c>
      <c r="BA213">
        <v>73.123999999999995</v>
      </c>
      <c r="BB213">
        <v>69.367999999999995</v>
      </c>
      <c r="BC213">
        <v>69.242999999999995</v>
      </c>
      <c r="BD213">
        <v>91.117000000000004</v>
      </c>
      <c r="BE213">
        <v>93.338999999999999</v>
      </c>
      <c r="BF213">
        <v>100.26600000000001</v>
      </c>
      <c r="BG213">
        <v>93.070999999999998</v>
      </c>
      <c r="BH213">
        <v>152.99100000000001</v>
      </c>
      <c r="BI213">
        <v>153.00200000000001</v>
      </c>
      <c r="BJ213">
        <v>151.011</v>
      </c>
      <c r="BK213">
        <v>155.98500000000001</v>
      </c>
      <c r="BL213">
        <v>149.542</v>
      </c>
      <c r="BM213">
        <v>135.905</v>
      </c>
      <c r="BN213">
        <v>118.045</v>
      </c>
      <c r="BO213">
        <v>114.86</v>
      </c>
      <c r="BP213">
        <v>113.366</v>
      </c>
      <c r="BQ213">
        <v>113.04900000000001</v>
      </c>
      <c r="BR213">
        <v>65.980999999999995</v>
      </c>
      <c r="BS213">
        <v>68.62</v>
      </c>
      <c r="BT213">
        <v>70.302000000000007</v>
      </c>
      <c r="BU213">
        <v>72.004999999999995</v>
      </c>
      <c r="BV213">
        <v>58.954999999999998</v>
      </c>
      <c r="BW213">
        <v>44.588999999999999</v>
      </c>
      <c r="BX213">
        <v>86.04</v>
      </c>
      <c r="BY213">
        <v>71.406999999999996</v>
      </c>
      <c r="BZ213">
        <v>67.489000000000004</v>
      </c>
      <c r="CA213">
        <v>66.578000000000003</v>
      </c>
      <c r="CB213">
        <v>85.322999999999993</v>
      </c>
      <c r="CC213">
        <v>147.67099999999999</v>
      </c>
      <c r="CD213">
        <v>170.15899999999999</v>
      </c>
      <c r="CE213">
        <v>156.56399999999999</v>
      </c>
      <c r="CF213">
        <v>153.81700000000001</v>
      </c>
      <c r="CG213">
        <v>156.05500000000001</v>
      </c>
      <c r="CH213">
        <v>184.06399999999999</v>
      </c>
      <c r="CI213">
        <v>188.59800000000001</v>
      </c>
      <c r="CJ213">
        <v>187.57900000000001</v>
      </c>
      <c r="CK213">
        <v>183.422</v>
      </c>
      <c r="CL213">
        <v>180.80199999999999</v>
      </c>
      <c r="CM213">
        <v>182.03800000000001</v>
      </c>
      <c r="CN213">
        <v>180.11699999999999</v>
      </c>
      <c r="CO213">
        <v>190.48599999999999</v>
      </c>
      <c r="CP213">
        <v>199.34700000000001</v>
      </c>
      <c r="CQ213">
        <v>167.566</v>
      </c>
      <c r="CR213">
        <v>160.928</v>
      </c>
      <c r="CS213">
        <v>158.66499999999999</v>
      </c>
      <c r="CT213" s="27">
        <v>12340.309000000003</v>
      </c>
    </row>
    <row r="214" spans="1:98" ht="15" x14ac:dyDescent="0.25">
      <c r="A214" s="13">
        <v>45869</v>
      </c>
      <c r="B214">
        <v>168.709</v>
      </c>
      <c r="C214">
        <v>167.67099999999999</v>
      </c>
      <c r="D214">
        <v>168.02699999999999</v>
      </c>
      <c r="E214">
        <v>168.732</v>
      </c>
      <c r="F214">
        <v>164.27699999999999</v>
      </c>
      <c r="G214">
        <v>144.23699999999999</v>
      </c>
      <c r="H214">
        <v>139.054</v>
      </c>
      <c r="I214">
        <v>138.30799999999999</v>
      </c>
      <c r="J214">
        <v>138.66999999999999</v>
      </c>
      <c r="K214">
        <v>138.87299999999999</v>
      </c>
      <c r="L214">
        <v>137.4</v>
      </c>
      <c r="M214">
        <v>125.791</v>
      </c>
      <c r="N214">
        <v>126.526</v>
      </c>
      <c r="O214">
        <v>125.92</v>
      </c>
      <c r="P214">
        <v>126.34</v>
      </c>
      <c r="Q214">
        <v>125.773</v>
      </c>
      <c r="R214">
        <v>125.46</v>
      </c>
      <c r="S214">
        <v>125.553</v>
      </c>
      <c r="T214">
        <v>125.04</v>
      </c>
      <c r="U214">
        <v>125.542</v>
      </c>
      <c r="V214">
        <v>125.53700000000001</v>
      </c>
      <c r="W214">
        <v>128.596</v>
      </c>
      <c r="X214">
        <v>105.893</v>
      </c>
      <c r="Y214">
        <v>56.56</v>
      </c>
      <c r="Z214">
        <v>133.578</v>
      </c>
      <c r="AA214">
        <v>133.96700000000001</v>
      </c>
      <c r="AB214">
        <v>153.399</v>
      </c>
      <c r="AC214">
        <v>168.02199999999999</v>
      </c>
      <c r="AD214">
        <v>158.66200000000001</v>
      </c>
      <c r="AE214">
        <v>139.01</v>
      </c>
      <c r="AF214">
        <v>139.74100000000001</v>
      </c>
      <c r="AG214">
        <v>136.33699999999999</v>
      </c>
      <c r="AH214">
        <v>136.25700000000001</v>
      </c>
      <c r="AI214">
        <v>136.41200000000001</v>
      </c>
      <c r="AJ214">
        <v>142.78800000000001</v>
      </c>
      <c r="AK214">
        <v>121.84699999999999</v>
      </c>
      <c r="AL214">
        <v>116.929</v>
      </c>
      <c r="AM214">
        <v>118.001</v>
      </c>
      <c r="AN214">
        <v>89.93</v>
      </c>
      <c r="AO214">
        <v>90.331999999999994</v>
      </c>
      <c r="AP214">
        <v>98.212000000000003</v>
      </c>
      <c r="AQ214">
        <v>98.608999999999995</v>
      </c>
      <c r="AR214">
        <v>109.44</v>
      </c>
      <c r="AS214">
        <v>109.955</v>
      </c>
      <c r="AT214">
        <v>109.33499999999999</v>
      </c>
      <c r="AU214">
        <v>112.26600000000001</v>
      </c>
      <c r="AV214">
        <v>115.291</v>
      </c>
      <c r="AW214">
        <v>116.678</v>
      </c>
      <c r="AX214">
        <v>110.452</v>
      </c>
      <c r="AY214">
        <v>103.378</v>
      </c>
      <c r="AZ214">
        <v>102.68899999999999</v>
      </c>
      <c r="BA214">
        <v>84.635999999999996</v>
      </c>
      <c r="BB214">
        <v>52.606999999999999</v>
      </c>
      <c r="BC214">
        <v>54.892000000000003</v>
      </c>
      <c r="BD214">
        <v>59.154000000000003</v>
      </c>
      <c r="BE214">
        <v>63.344000000000001</v>
      </c>
      <c r="BF214">
        <v>60.335999999999999</v>
      </c>
      <c r="BG214">
        <v>58.884</v>
      </c>
      <c r="BH214">
        <v>143.17599999999999</v>
      </c>
      <c r="BI214">
        <v>145.65</v>
      </c>
      <c r="BJ214">
        <v>127.898</v>
      </c>
      <c r="BK214">
        <v>104.80800000000001</v>
      </c>
      <c r="BL214">
        <v>78.477999999999994</v>
      </c>
      <c r="BM214">
        <v>62.415999999999997</v>
      </c>
      <c r="BN214">
        <v>57.415999999999997</v>
      </c>
      <c r="BO214">
        <v>53.63</v>
      </c>
      <c r="BP214">
        <v>48.414000000000001</v>
      </c>
      <c r="BQ214">
        <v>48.34</v>
      </c>
      <c r="BR214">
        <v>56.838000000000001</v>
      </c>
      <c r="BS214">
        <v>71.835999999999999</v>
      </c>
      <c r="BT214">
        <v>71.688000000000002</v>
      </c>
      <c r="BU214">
        <v>80.010999999999996</v>
      </c>
      <c r="BV214">
        <v>82.209000000000003</v>
      </c>
      <c r="BW214">
        <v>79.415000000000006</v>
      </c>
      <c r="BX214">
        <v>138.67699999999999</v>
      </c>
      <c r="BY214">
        <v>143.34399999999999</v>
      </c>
      <c r="BZ214">
        <v>140.876</v>
      </c>
      <c r="CA214">
        <v>131.233</v>
      </c>
      <c r="CB214">
        <v>137.52600000000001</v>
      </c>
      <c r="CC214">
        <v>194.173</v>
      </c>
      <c r="CD214">
        <v>212.38499999999999</v>
      </c>
      <c r="CE214">
        <v>205.8</v>
      </c>
      <c r="CF214">
        <v>193.411</v>
      </c>
      <c r="CG214">
        <v>191.089</v>
      </c>
      <c r="CH214">
        <v>189.73400000000001</v>
      </c>
      <c r="CI214">
        <v>190.29400000000001</v>
      </c>
      <c r="CJ214">
        <v>189.05</v>
      </c>
      <c r="CK214">
        <v>190.20099999999999</v>
      </c>
      <c r="CL214">
        <v>180.023</v>
      </c>
      <c r="CM214">
        <v>178.48500000000001</v>
      </c>
      <c r="CN214">
        <v>176.03899999999999</v>
      </c>
      <c r="CO214">
        <v>175.58500000000001</v>
      </c>
      <c r="CP214">
        <v>195.93799999999999</v>
      </c>
      <c r="CQ214">
        <v>193.90100000000001</v>
      </c>
      <c r="CR214">
        <v>201.32900000000001</v>
      </c>
      <c r="CS214">
        <v>198.38499999999999</v>
      </c>
      <c r="CT214" s="27">
        <v>12217.560000000001</v>
      </c>
    </row>
    <row r="215" spans="1:98" ht="15" x14ac:dyDescent="0.25">
      <c r="A215" s="13">
        <v>45870</v>
      </c>
      <c r="B215">
        <v>199.22300000000001</v>
      </c>
      <c r="C215">
        <v>198.57</v>
      </c>
      <c r="D215">
        <v>199.78800000000001</v>
      </c>
      <c r="E215">
        <v>202.167</v>
      </c>
      <c r="F215">
        <v>194.09299999999999</v>
      </c>
      <c r="G215">
        <v>167.386</v>
      </c>
      <c r="H215">
        <v>165.71600000000001</v>
      </c>
      <c r="I215">
        <v>165.91</v>
      </c>
      <c r="J215">
        <v>167.494</v>
      </c>
      <c r="K215">
        <v>167.661</v>
      </c>
      <c r="L215">
        <v>167.346</v>
      </c>
      <c r="M215">
        <v>166.63800000000001</v>
      </c>
      <c r="N215">
        <v>162.98400000000001</v>
      </c>
      <c r="O215">
        <v>161.94200000000001</v>
      </c>
      <c r="P215">
        <v>159.65</v>
      </c>
      <c r="Q215">
        <v>159.05500000000001</v>
      </c>
      <c r="R215">
        <v>159.34800000000001</v>
      </c>
      <c r="S215">
        <v>157.947</v>
      </c>
      <c r="T215">
        <v>157.86000000000001</v>
      </c>
      <c r="U215">
        <v>158.767</v>
      </c>
      <c r="V215">
        <v>159.30699999999999</v>
      </c>
      <c r="W215">
        <v>162.63399999999999</v>
      </c>
      <c r="X215">
        <v>151.56299999999999</v>
      </c>
      <c r="Y215">
        <v>105.902</v>
      </c>
      <c r="Z215">
        <v>168.137</v>
      </c>
      <c r="AA215">
        <v>157.41800000000001</v>
      </c>
      <c r="AB215">
        <v>150.76599999999999</v>
      </c>
      <c r="AC215">
        <v>144.42599999999999</v>
      </c>
      <c r="AD215">
        <v>135.63399999999999</v>
      </c>
      <c r="AE215">
        <v>132.56299999999999</v>
      </c>
      <c r="AF215">
        <v>136.054</v>
      </c>
      <c r="AG215">
        <v>129.97200000000001</v>
      </c>
      <c r="AH215">
        <v>132.126</v>
      </c>
      <c r="AI215">
        <v>134.51</v>
      </c>
      <c r="AJ215">
        <v>120.02200000000001</v>
      </c>
      <c r="AK215">
        <v>122.90900000000001</v>
      </c>
      <c r="AL215">
        <v>102.63</v>
      </c>
      <c r="AM215">
        <v>87.94</v>
      </c>
      <c r="AN215">
        <v>66.016999999999996</v>
      </c>
      <c r="AO215">
        <v>64.593999999999994</v>
      </c>
      <c r="AP215">
        <v>46.883000000000003</v>
      </c>
      <c r="AQ215">
        <v>36.667000000000002</v>
      </c>
      <c r="AR215">
        <v>45.356999999999999</v>
      </c>
      <c r="AS215">
        <v>42.597999999999999</v>
      </c>
      <c r="AT215">
        <v>48.35</v>
      </c>
      <c r="AU215">
        <v>43.747999999999998</v>
      </c>
      <c r="AV215">
        <v>40.771999999999998</v>
      </c>
      <c r="AW215">
        <v>47.220999999999997</v>
      </c>
      <c r="AX215">
        <v>59.991</v>
      </c>
      <c r="AY215">
        <v>69.066000000000003</v>
      </c>
      <c r="AZ215">
        <v>76.069000000000003</v>
      </c>
      <c r="BA215">
        <v>80.248999999999995</v>
      </c>
      <c r="BB215">
        <v>75.088999999999999</v>
      </c>
      <c r="BC215">
        <v>80.055000000000007</v>
      </c>
      <c r="BD215">
        <v>75.319000000000003</v>
      </c>
      <c r="BE215">
        <v>83.084000000000003</v>
      </c>
      <c r="BF215">
        <v>68.600999999999999</v>
      </c>
      <c r="BG215">
        <v>51.296999999999997</v>
      </c>
      <c r="BH215">
        <v>127.952</v>
      </c>
      <c r="BI215">
        <v>113.77500000000001</v>
      </c>
      <c r="BJ215">
        <v>120.1</v>
      </c>
      <c r="BK215">
        <v>118.048</v>
      </c>
      <c r="BL215">
        <v>87.965000000000003</v>
      </c>
      <c r="BM215">
        <v>79.052999999999997</v>
      </c>
      <c r="BN215">
        <v>82.685000000000002</v>
      </c>
      <c r="BO215">
        <v>87.11</v>
      </c>
      <c r="BP215">
        <v>70.831000000000003</v>
      </c>
      <c r="BQ215">
        <v>74.051000000000002</v>
      </c>
      <c r="BR215">
        <v>93.798000000000002</v>
      </c>
      <c r="BS215">
        <v>108.252</v>
      </c>
      <c r="BT215">
        <v>109.556</v>
      </c>
      <c r="BU215">
        <v>114.72799999999999</v>
      </c>
      <c r="BV215">
        <v>96.558999999999997</v>
      </c>
      <c r="BW215">
        <v>88.034999999999997</v>
      </c>
      <c r="BX215">
        <v>127.788</v>
      </c>
      <c r="BY215">
        <v>131.52500000000001</v>
      </c>
      <c r="BZ215">
        <v>128.40700000000001</v>
      </c>
      <c r="CA215">
        <v>128.71299999999999</v>
      </c>
      <c r="CB215">
        <v>139.63</v>
      </c>
      <c r="CC215">
        <v>200.529</v>
      </c>
      <c r="CD215">
        <v>186.69800000000001</v>
      </c>
      <c r="CE215">
        <v>176.548</v>
      </c>
      <c r="CF215">
        <v>177.05799999999999</v>
      </c>
      <c r="CG215">
        <v>173.614</v>
      </c>
      <c r="CH215">
        <v>172.03100000000001</v>
      </c>
      <c r="CI215">
        <v>170.25800000000001</v>
      </c>
      <c r="CJ215">
        <v>167.74700000000001</v>
      </c>
      <c r="CK215">
        <v>168.51400000000001</v>
      </c>
      <c r="CL215">
        <v>153.25800000000001</v>
      </c>
      <c r="CM215">
        <v>141.31700000000001</v>
      </c>
      <c r="CN215">
        <v>140.803</v>
      </c>
      <c r="CO215">
        <v>141.52799999999999</v>
      </c>
      <c r="CP215">
        <v>142.75</v>
      </c>
      <c r="CQ215">
        <v>145.023</v>
      </c>
      <c r="CR215">
        <v>143.32400000000001</v>
      </c>
      <c r="CS215">
        <v>144.44300000000001</v>
      </c>
      <c r="CT215" s="27">
        <v>12049.088999999993</v>
      </c>
    </row>
    <row r="216" spans="1:98" ht="15" x14ac:dyDescent="0.25">
      <c r="A216" s="13">
        <v>45871</v>
      </c>
      <c r="B216">
        <v>144.715</v>
      </c>
      <c r="C216">
        <v>145.36000000000001</v>
      </c>
      <c r="D216">
        <v>144.55000000000001</v>
      </c>
      <c r="E216">
        <v>144.17099999999999</v>
      </c>
      <c r="F216">
        <v>140.85499999999999</v>
      </c>
      <c r="G216">
        <v>132.64400000000001</v>
      </c>
      <c r="H216">
        <v>133.304</v>
      </c>
      <c r="I216">
        <v>132.732</v>
      </c>
      <c r="J216">
        <v>134.92400000000001</v>
      </c>
      <c r="K216">
        <v>132.50299999999999</v>
      </c>
      <c r="L216">
        <v>132.19800000000001</v>
      </c>
      <c r="M216">
        <v>131.852</v>
      </c>
      <c r="N216">
        <v>130.54300000000001</v>
      </c>
      <c r="O216">
        <v>131.685</v>
      </c>
      <c r="P216">
        <v>131.125</v>
      </c>
      <c r="Q216">
        <v>130.74799999999999</v>
      </c>
      <c r="R216">
        <v>131.797</v>
      </c>
      <c r="S216">
        <v>128.358</v>
      </c>
      <c r="T216">
        <v>129.24100000000001</v>
      </c>
      <c r="U216">
        <v>129.072</v>
      </c>
      <c r="V216">
        <v>128.70400000000001</v>
      </c>
      <c r="W216">
        <v>130.374</v>
      </c>
      <c r="X216">
        <v>108.986</v>
      </c>
      <c r="Y216">
        <v>55.606000000000002</v>
      </c>
      <c r="Z216">
        <v>110.498</v>
      </c>
      <c r="AA216">
        <v>114.282</v>
      </c>
      <c r="AB216">
        <v>117.80800000000001</v>
      </c>
      <c r="AC216">
        <v>115.488</v>
      </c>
      <c r="AD216">
        <v>114.871</v>
      </c>
      <c r="AE216">
        <v>109.11</v>
      </c>
      <c r="AF216">
        <v>96.096999999999994</v>
      </c>
      <c r="AG216">
        <v>88.894000000000005</v>
      </c>
      <c r="AH216">
        <v>75.954999999999998</v>
      </c>
      <c r="AI216">
        <v>59.518000000000001</v>
      </c>
      <c r="AJ216">
        <v>44.875</v>
      </c>
      <c r="AK216">
        <v>45.826999999999998</v>
      </c>
      <c r="AL216">
        <v>47.447000000000003</v>
      </c>
      <c r="AM216">
        <v>34.292999999999999</v>
      </c>
      <c r="AN216">
        <v>35.066000000000003</v>
      </c>
      <c r="AO216">
        <v>35.249000000000002</v>
      </c>
      <c r="AP216">
        <v>34.86</v>
      </c>
      <c r="AQ216">
        <v>35.356000000000002</v>
      </c>
      <c r="AR216">
        <v>35.649000000000001</v>
      </c>
      <c r="AS216">
        <v>35.683</v>
      </c>
      <c r="AT216">
        <v>33.590000000000003</v>
      </c>
      <c r="AU216">
        <v>32.923999999999999</v>
      </c>
      <c r="AV216">
        <v>33.085000000000001</v>
      </c>
      <c r="AW216">
        <v>33.180999999999997</v>
      </c>
      <c r="AX216">
        <v>32.524999999999999</v>
      </c>
      <c r="AY216">
        <v>33.948999999999998</v>
      </c>
      <c r="AZ216">
        <v>41.709000000000003</v>
      </c>
      <c r="BA216">
        <v>43.38</v>
      </c>
      <c r="BB216">
        <v>40.978999999999999</v>
      </c>
      <c r="BC216">
        <v>57.219000000000001</v>
      </c>
      <c r="BD216">
        <v>80.094999999999999</v>
      </c>
      <c r="BE216">
        <v>81.959000000000003</v>
      </c>
      <c r="BF216">
        <v>74.239999999999995</v>
      </c>
      <c r="BG216">
        <v>71.144000000000005</v>
      </c>
      <c r="BH216">
        <v>122.907</v>
      </c>
      <c r="BI216">
        <v>123.521</v>
      </c>
      <c r="BJ216">
        <v>123.02200000000001</v>
      </c>
      <c r="BK216">
        <v>114.53700000000001</v>
      </c>
      <c r="BL216">
        <v>99.867000000000004</v>
      </c>
      <c r="BM216">
        <v>97.796000000000006</v>
      </c>
      <c r="BN216">
        <v>93.037999999999997</v>
      </c>
      <c r="BO216">
        <v>91.125</v>
      </c>
      <c r="BP216">
        <v>94.33</v>
      </c>
      <c r="BQ216">
        <v>91.179000000000002</v>
      </c>
      <c r="BR216">
        <v>91.698999999999998</v>
      </c>
      <c r="BS216">
        <v>78.349999999999994</v>
      </c>
      <c r="BT216">
        <v>76.081999999999994</v>
      </c>
      <c r="BU216">
        <v>69.566999999999993</v>
      </c>
      <c r="BV216">
        <v>66.31</v>
      </c>
      <c r="BW216">
        <v>67.421999999999997</v>
      </c>
      <c r="BX216">
        <v>127.72499999999999</v>
      </c>
      <c r="BY216">
        <v>130.29499999999999</v>
      </c>
      <c r="BZ216">
        <v>117.60599999999999</v>
      </c>
      <c r="CA216">
        <v>102.86499999999999</v>
      </c>
      <c r="CB216">
        <v>118.307</v>
      </c>
      <c r="CC216">
        <v>178.74799999999999</v>
      </c>
      <c r="CD216">
        <v>194.09299999999999</v>
      </c>
      <c r="CE216">
        <v>187.53800000000001</v>
      </c>
      <c r="CF216">
        <v>148.22999999999999</v>
      </c>
      <c r="CG216">
        <v>147.59399999999999</v>
      </c>
      <c r="CH216">
        <v>146.56</v>
      </c>
      <c r="CI216">
        <v>146.21700000000001</v>
      </c>
      <c r="CJ216">
        <v>145.58500000000001</v>
      </c>
      <c r="CK216">
        <v>146.98400000000001</v>
      </c>
      <c r="CL216">
        <v>145.29900000000001</v>
      </c>
      <c r="CM216">
        <v>144.95099999999999</v>
      </c>
      <c r="CN216">
        <v>143.137</v>
      </c>
      <c r="CO216">
        <v>141.98500000000001</v>
      </c>
      <c r="CP216">
        <v>135.79900000000001</v>
      </c>
      <c r="CQ216">
        <v>132.03399999999999</v>
      </c>
      <c r="CR216">
        <v>140.82499999999999</v>
      </c>
      <c r="CS216">
        <v>140.55199999999999</v>
      </c>
      <c r="CT216" s="27">
        <v>9856.5330000000013</v>
      </c>
    </row>
    <row r="217" spans="1:98" ht="15" x14ac:dyDescent="0.25">
      <c r="A217" s="13">
        <v>45872</v>
      </c>
      <c r="B217">
        <v>141.529</v>
      </c>
      <c r="C217">
        <v>142.61600000000001</v>
      </c>
      <c r="D217">
        <v>143.18799999999999</v>
      </c>
      <c r="E217">
        <v>142.24299999999999</v>
      </c>
      <c r="F217">
        <v>140.53399999999999</v>
      </c>
      <c r="G217">
        <v>131.315</v>
      </c>
      <c r="H217">
        <v>132.36000000000001</v>
      </c>
      <c r="I217">
        <v>133.05099999999999</v>
      </c>
      <c r="J217">
        <v>132.215</v>
      </c>
      <c r="K217">
        <v>131.923</v>
      </c>
      <c r="L217">
        <v>131.91200000000001</v>
      </c>
      <c r="M217">
        <v>128.738</v>
      </c>
      <c r="N217">
        <v>128.441</v>
      </c>
      <c r="O217">
        <v>128.13900000000001</v>
      </c>
      <c r="P217">
        <v>128.64699999999999</v>
      </c>
      <c r="Q217">
        <v>128.70500000000001</v>
      </c>
      <c r="R217">
        <v>138.785</v>
      </c>
      <c r="S217">
        <v>150.21899999999999</v>
      </c>
      <c r="T217">
        <v>151.85499999999999</v>
      </c>
      <c r="U217">
        <v>163.36199999999999</v>
      </c>
      <c r="V217">
        <v>163.00700000000001</v>
      </c>
      <c r="W217">
        <v>166.08600000000001</v>
      </c>
      <c r="X217">
        <v>149.63200000000001</v>
      </c>
      <c r="Y217">
        <v>96.257999999999996</v>
      </c>
      <c r="Z217">
        <v>88.427000000000007</v>
      </c>
      <c r="AA217">
        <v>99.68</v>
      </c>
      <c r="AB217">
        <v>124.122</v>
      </c>
      <c r="AC217">
        <v>124.13200000000001</v>
      </c>
      <c r="AD217">
        <v>120.259</v>
      </c>
      <c r="AE217">
        <v>147.393</v>
      </c>
      <c r="AF217">
        <v>147.21600000000001</v>
      </c>
      <c r="AG217">
        <v>142.732</v>
      </c>
      <c r="AH217">
        <v>139.82</v>
      </c>
      <c r="AI217">
        <v>134.453</v>
      </c>
      <c r="AJ217">
        <v>135.935</v>
      </c>
      <c r="AK217">
        <v>127.294</v>
      </c>
      <c r="AL217">
        <v>109.98699999999999</v>
      </c>
      <c r="AM217">
        <v>92.701999999999998</v>
      </c>
      <c r="AN217">
        <v>73.850999999999999</v>
      </c>
      <c r="AO217">
        <v>68.953000000000003</v>
      </c>
      <c r="AP217">
        <v>67.433999999999997</v>
      </c>
      <c r="AQ217">
        <v>64.352000000000004</v>
      </c>
      <c r="AR217">
        <v>45.582000000000001</v>
      </c>
      <c r="AS217">
        <v>33.648000000000003</v>
      </c>
      <c r="AT217">
        <v>36.216999999999999</v>
      </c>
      <c r="AU217">
        <v>46.246000000000002</v>
      </c>
      <c r="AV217">
        <v>62.658000000000001</v>
      </c>
      <c r="AW217">
        <v>43.121000000000002</v>
      </c>
      <c r="AX217">
        <v>45.838999999999999</v>
      </c>
      <c r="AY217">
        <v>43.695999999999998</v>
      </c>
      <c r="AZ217">
        <v>46.43</v>
      </c>
      <c r="BA217">
        <v>38.735999999999997</v>
      </c>
      <c r="BB217">
        <v>33.89</v>
      </c>
      <c r="BC217">
        <v>35.526000000000003</v>
      </c>
      <c r="BD217">
        <v>35.311</v>
      </c>
      <c r="BE217">
        <v>34.633000000000003</v>
      </c>
      <c r="BF217">
        <v>35.058</v>
      </c>
      <c r="BG217">
        <v>44.011000000000003</v>
      </c>
      <c r="BH217">
        <v>112.71</v>
      </c>
      <c r="BI217">
        <v>113.006</v>
      </c>
      <c r="BJ217">
        <v>112.89</v>
      </c>
      <c r="BK217">
        <v>112.176</v>
      </c>
      <c r="BL217">
        <v>115.10899999999999</v>
      </c>
      <c r="BM217">
        <v>109.31100000000001</v>
      </c>
      <c r="BN217">
        <v>101.904</v>
      </c>
      <c r="BO217">
        <v>96.587999999999994</v>
      </c>
      <c r="BP217">
        <v>100.514</v>
      </c>
      <c r="BQ217">
        <v>105.77500000000001</v>
      </c>
      <c r="BR217">
        <v>86.103999999999999</v>
      </c>
      <c r="BS217">
        <v>63.688000000000002</v>
      </c>
      <c r="BT217">
        <v>40.131</v>
      </c>
      <c r="BU217">
        <v>39.601999999999997</v>
      </c>
      <c r="BV217">
        <v>39.252000000000002</v>
      </c>
      <c r="BW217">
        <v>44.491</v>
      </c>
      <c r="BX217">
        <v>107.968</v>
      </c>
      <c r="BY217">
        <v>83.055999999999997</v>
      </c>
      <c r="BZ217">
        <v>69.846999999999994</v>
      </c>
      <c r="CA217">
        <v>73.870999999999995</v>
      </c>
      <c r="CB217">
        <v>102.839</v>
      </c>
      <c r="CC217">
        <v>163.001</v>
      </c>
      <c r="CD217">
        <v>168.09399999999999</v>
      </c>
      <c r="CE217">
        <v>163.85</v>
      </c>
      <c r="CF217">
        <v>160.90100000000001</v>
      </c>
      <c r="CG217">
        <v>159.76499999999999</v>
      </c>
      <c r="CH217">
        <v>157.13800000000001</v>
      </c>
      <c r="CI217">
        <v>151.44200000000001</v>
      </c>
      <c r="CJ217">
        <v>151.02699999999999</v>
      </c>
      <c r="CK217">
        <v>149.101</v>
      </c>
      <c r="CL217">
        <v>145.23400000000001</v>
      </c>
      <c r="CM217">
        <v>142.934</v>
      </c>
      <c r="CN217">
        <v>143.756</v>
      </c>
      <c r="CO217">
        <v>143.399</v>
      </c>
      <c r="CP217">
        <v>166.14599999999999</v>
      </c>
      <c r="CQ217">
        <v>179.03700000000001</v>
      </c>
      <c r="CR217">
        <v>185.95</v>
      </c>
      <c r="CS217">
        <v>187.40199999999999</v>
      </c>
      <c r="CT217" s="27">
        <v>10543.113000000005</v>
      </c>
    </row>
    <row r="218" spans="1:98" ht="15" x14ac:dyDescent="0.25">
      <c r="A218" s="13">
        <v>45873</v>
      </c>
      <c r="B218">
        <v>185.89599999999999</v>
      </c>
      <c r="C218">
        <v>186.50399999999999</v>
      </c>
      <c r="D218">
        <v>186.35900000000001</v>
      </c>
      <c r="E218">
        <v>184.88800000000001</v>
      </c>
      <c r="F218">
        <v>166.66499999999999</v>
      </c>
      <c r="G218">
        <v>158.51900000000001</v>
      </c>
      <c r="H218">
        <v>136.26499999999999</v>
      </c>
      <c r="I218">
        <v>135.37100000000001</v>
      </c>
      <c r="J218">
        <v>136.27699999999999</v>
      </c>
      <c r="K218">
        <v>135.77799999999999</v>
      </c>
      <c r="L218">
        <v>134.23599999999999</v>
      </c>
      <c r="M218">
        <v>132.578</v>
      </c>
      <c r="N218">
        <v>132.303</v>
      </c>
      <c r="O218">
        <v>132.392</v>
      </c>
      <c r="P218">
        <v>132.79599999999999</v>
      </c>
      <c r="Q218">
        <v>132.59399999999999</v>
      </c>
      <c r="R218">
        <v>132.80199999999999</v>
      </c>
      <c r="S218">
        <v>131.12</v>
      </c>
      <c r="T218">
        <v>131.51400000000001</v>
      </c>
      <c r="U218">
        <v>131.661</v>
      </c>
      <c r="V218">
        <v>131.77099999999999</v>
      </c>
      <c r="W218">
        <v>132.827</v>
      </c>
      <c r="X218">
        <v>119.92400000000001</v>
      </c>
      <c r="Y218">
        <v>70.305999999999997</v>
      </c>
      <c r="Z218">
        <v>122.532</v>
      </c>
      <c r="AA218">
        <v>141.13499999999999</v>
      </c>
      <c r="AB218">
        <v>168.44900000000001</v>
      </c>
      <c r="AC218">
        <v>168.96</v>
      </c>
      <c r="AD218">
        <v>139.17599999999999</v>
      </c>
      <c r="AE218">
        <v>137.292</v>
      </c>
      <c r="AF218">
        <v>137.827</v>
      </c>
      <c r="AG218">
        <v>135.42099999999999</v>
      </c>
      <c r="AH218">
        <v>145.982</v>
      </c>
      <c r="AI218">
        <v>133.84100000000001</v>
      </c>
      <c r="AJ218">
        <v>125.91</v>
      </c>
      <c r="AK218">
        <v>121.68600000000001</v>
      </c>
      <c r="AL218">
        <v>124.336</v>
      </c>
      <c r="AM218">
        <v>122.93</v>
      </c>
      <c r="AN218">
        <v>94.543999999999997</v>
      </c>
      <c r="AO218">
        <v>89.908000000000001</v>
      </c>
      <c r="AP218">
        <v>89.066000000000003</v>
      </c>
      <c r="AQ218">
        <v>71.629000000000005</v>
      </c>
      <c r="AR218">
        <v>57.273000000000003</v>
      </c>
      <c r="AS218">
        <v>58.472000000000001</v>
      </c>
      <c r="AT218">
        <v>62.209000000000003</v>
      </c>
      <c r="AU218">
        <v>61.610999999999997</v>
      </c>
      <c r="AV218">
        <v>56.146000000000001</v>
      </c>
      <c r="AW218">
        <v>46.646000000000001</v>
      </c>
      <c r="AX218">
        <v>52.24</v>
      </c>
      <c r="AY218">
        <v>50.28</v>
      </c>
      <c r="AZ218">
        <v>55.000999999999998</v>
      </c>
      <c r="BA218">
        <v>53.779000000000003</v>
      </c>
      <c r="BB218">
        <v>53.265000000000001</v>
      </c>
      <c r="BC218">
        <v>54.558999999999997</v>
      </c>
      <c r="BD218">
        <v>50.993000000000002</v>
      </c>
      <c r="BE218">
        <v>40.997</v>
      </c>
      <c r="BF218">
        <v>51.823999999999998</v>
      </c>
      <c r="BG218">
        <v>69.67</v>
      </c>
      <c r="BH218">
        <v>127.19199999999999</v>
      </c>
      <c r="BI218">
        <v>122.72499999999999</v>
      </c>
      <c r="BJ218">
        <v>121.996</v>
      </c>
      <c r="BK218">
        <v>120.93</v>
      </c>
      <c r="BL218">
        <v>98.614000000000004</v>
      </c>
      <c r="BM218">
        <v>79.179000000000002</v>
      </c>
      <c r="BN218">
        <v>76.22</v>
      </c>
      <c r="BO218">
        <v>76.77</v>
      </c>
      <c r="BP218">
        <v>75.186000000000007</v>
      </c>
      <c r="BQ218">
        <v>67.378</v>
      </c>
      <c r="BR218">
        <v>40.058</v>
      </c>
      <c r="BS218">
        <v>38.594000000000001</v>
      </c>
      <c r="BT218">
        <v>41.19</v>
      </c>
      <c r="BU218">
        <v>43.421999999999997</v>
      </c>
      <c r="BV218">
        <v>47.997999999999998</v>
      </c>
      <c r="BW218">
        <v>48.709000000000003</v>
      </c>
      <c r="BX218">
        <v>50.448</v>
      </c>
      <c r="BY218">
        <v>52.664000000000001</v>
      </c>
      <c r="BZ218">
        <v>53.326000000000001</v>
      </c>
      <c r="CA218">
        <v>58.496000000000002</v>
      </c>
      <c r="CB218">
        <v>93.215000000000003</v>
      </c>
      <c r="CC218">
        <v>161.36099999999999</v>
      </c>
      <c r="CD218">
        <v>164.196</v>
      </c>
      <c r="CE218">
        <v>160.54599999999999</v>
      </c>
      <c r="CF218">
        <v>175.98</v>
      </c>
      <c r="CG218">
        <v>194.083</v>
      </c>
      <c r="CH218">
        <v>192.17599999999999</v>
      </c>
      <c r="CI218">
        <v>194.376</v>
      </c>
      <c r="CJ218">
        <v>192.006</v>
      </c>
      <c r="CK218">
        <v>198.02600000000001</v>
      </c>
      <c r="CL218">
        <v>189.66200000000001</v>
      </c>
      <c r="CM218">
        <v>188.58</v>
      </c>
      <c r="CN218">
        <v>188.11699999999999</v>
      </c>
      <c r="CO218">
        <v>186.101</v>
      </c>
      <c r="CP218">
        <v>176.673</v>
      </c>
      <c r="CQ218">
        <v>189.70699999999999</v>
      </c>
      <c r="CR218">
        <v>229.042</v>
      </c>
      <c r="CS218">
        <v>226.97</v>
      </c>
      <c r="CT218" s="27">
        <v>11278.847000000002</v>
      </c>
    </row>
    <row r="219" spans="1:98" ht="15" x14ac:dyDescent="0.25">
      <c r="A219" s="13">
        <v>45874</v>
      </c>
      <c r="B219">
        <v>226.93299999999999</v>
      </c>
      <c r="C219">
        <v>226.32900000000001</v>
      </c>
      <c r="D219">
        <v>213.92</v>
      </c>
      <c r="E219">
        <v>210.90899999999999</v>
      </c>
      <c r="F219">
        <v>200.374</v>
      </c>
      <c r="G219">
        <v>199.63300000000001</v>
      </c>
      <c r="H219">
        <v>199.179</v>
      </c>
      <c r="I219">
        <v>199.13399999999999</v>
      </c>
      <c r="J219">
        <v>190.297</v>
      </c>
      <c r="K219">
        <v>185.602</v>
      </c>
      <c r="L219">
        <v>184</v>
      </c>
      <c r="M219">
        <v>169.09800000000001</v>
      </c>
      <c r="N219">
        <v>169.03100000000001</v>
      </c>
      <c r="O219">
        <v>147.21299999999999</v>
      </c>
      <c r="P219">
        <v>128.02500000000001</v>
      </c>
      <c r="Q219">
        <v>127.13200000000001</v>
      </c>
      <c r="R219">
        <v>125.518</v>
      </c>
      <c r="S219">
        <v>126.375</v>
      </c>
      <c r="T219">
        <v>125.41800000000001</v>
      </c>
      <c r="U219">
        <v>125.931</v>
      </c>
      <c r="V219">
        <v>127.33499999999999</v>
      </c>
      <c r="W219">
        <v>127.958</v>
      </c>
      <c r="X219">
        <v>179.53200000000001</v>
      </c>
      <c r="Y219">
        <v>132.12899999999999</v>
      </c>
      <c r="Z219">
        <v>101.54</v>
      </c>
      <c r="AA219">
        <v>95.14</v>
      </c>
      <c r="AB219">
        <v>89.040999999999997</v>
      </c>
      <c r="AC219">
        <v>75.665999999999997</v>
      </c>
      <c r="AD219">
        <v>79.603999999999999</v>
      </c>
      <c r="AE219">
        <v>74.123000000000005</v>
      </c>
      <c r="AF219">
        <v>75.192999999999998</v>
      </c>
      <c r="AG219">
        <v>72.733000000000004</v>
      </c>
      <c r="AH219">
        <v>82.123000000000005</v>
      </c>
      <c r="AI219">
        <v>85.018000000000001</v>
      </c>
      <c r="AJ219">
        <v>75.543999999999997</v>
      </c>
      <c r="AK219">
        <v>55.485999999999997</v>
      </c>
      <c r="AL219">
        <v>52.987000000000002</v>
      </c>
      <c r="AM219">
        <v>79.382000000000005</v>
      </c>
      <c r="AN219">
        <v>70.087999999999994</v>
      </c>
      <c r="AO219">
        <v>47.749000000000002</v>
      </c>
      <c r="AP219">
        <v>60.177999999999997</v>
      </c>
      <c r="AQ219">
        <v>54.174999999999997</v>
      </c>
      <c r="AR219">
        <v>60.43</v>
      </c>
      <c r="AS219">
        <v>58.390999999999998</v>
      </c>
      <c r="AT219">
        <v>63.354999999999997</v>
      </c>
      <c r="AU219">
        <v>66.908000000000001</v>
      </c>
      <c r="AV219">
        <v>78.957999999999998</v>
      </c>
      <c r="AW219">
        <v>90.846999999999994</v>
      </c>
      <c r="AX219">
        <v>81.962999999999994</v>
      </c>
      <c r="AY219">
        <v>72.561000000000007</v>
      </c>
      <c r="AZ219">
        <v>70.421999999999997</v>
      </c>
      <c r="BA219">
        <v>61.701000000000001</v>
      </c>
      <c r="BB219">
        <v>39.552</v>
      </c>
      <c r="BC219">
        <v>32.363</v>
      </c>
      <c r="BD219">
        <v>31.800999999999998</v>
      </c>
      <c r="BE219">
        <v>31.718</v>
      </c>
      <c r="BF219">
        <v>33.17</v>
      </c>
      <c r="BG219">
        <v>32.204000000000001</v>
      </c>
      <c r="BH219">
        <v>111.461</v>
      </c>
      <c r="BI219">
        <v>130.96799999999999</v>
      </c>
      <c r="BJ219">
        <v>112.774</v>
      </c>
      <c r="BK219">
        <v>102.78</v>
      </c>
      <c r="BL219">
        <v>90.983000000000004</v>
      </c>
      <c r="BM219">
        <v>92.257000000000005</v>
      </c>
      <c r="BN219">
        <v>66.53</v>
      </c>
      <c r="BO219">
        <v>59.75</v>
      </c>
      <c r="BP219">
        <v>43.689</v>
      </c>
      <c r="BQ219">
        <v>39.802999999999997</v>
      </c>
      <c r="BR219">
        <v>28.727</v>
      </c>
      <c r="BS219">
        <v>28.282</v>
      </c>
      <c r="BT219">
        <v>30.635000000000002</v>
      </c>
      <c r="BU219">
        <v>33.512999999999998</v>
      </c>
      <c r="BV219">
        <v>35.344999999999999</v>
      </c>
      <c r="BW219">
        <v>38.399000000000001</v>
      </c>
      <c r="BX219">
        <v>41.16</v>
      </c>
      <c r="BY219">
        <v>46.874000000000002</v>
      </c>
      <c r="BZ219">
        <v>52.268000000000001</v>
      </c>
      <c r="CA219">
        <v>60.335999999999999</v>
      </c>
      <c r="CB219">
        <v>97.742999999999995</v>
      </c>
      <c r="CC219">
        <v>164.40600000000001</v>
      </c>
      <c r="CD219">
        <v>169.56899999999999</v>
      </c>
      <c r="CE219">
        <v>169.642</v>
      </c>
      <c r="CF219">
        <v>169.745</v>
      </c>
      <c r="CG219">
        <v>168.226</v>
      </c>
      <c r="CH219">
        <v>178.83500000000001</v>
      </c>
      <c r="CI219">
        <v>194.995</v>
      </c>
      <c r="CJ219">
        <v>192.559</v>
      </c>
      <c r="CK219">
        <v>189.155</v>
      </c>
      <c r="CL219">
        <v>179.62299999999999</v>
      </c>
      <c r="CM219">
        <v>187.20699999999999</v>
      </c>
      <c r="CN219">
        <v>185.255</v>
      </c>
      <c r="CO219">
        <v>184.96700000000001</v>
      </c>
      <c r="CP219">
        <v>194.703</v>
      </c>
      <c r="CQ219">
        <v>189.774</v>
      </c>
      <c r="CR219">
        <v>222.17500000000001</v>
      </c>
      <c r="CS219">
        <v>222.542</v>
      </c>
      <c r="CT219" s="27">
        <v>10786.773999999998</v>
      </c>
    </row>
    <row r="220" spans="1:98" ht="15" x14ac:dyDescent="0.25">
      <c r="A220" s="13">
        <v>45875</v>
      </c>
      <c r="B220">
        <v>222.41399999999999</v>
      </c>
      <c r="C220">
        <v>220.768</v>
      </c>
      <c r="D220">
        <v>219.761</v>
      </c>
      <c r="E220">
        <v>214.761</v>
      </c>
      <c r="F220">
        <v>209.90799999999999</v>
      </c>
      <c r="G220">
        <v>204.636</v>
      </c>
      <c r="H220">
        <v>189.351</v>
      </c>
      <c r="I220">
        <v>167.374</v>
      </c>
      <c r="J220">
        <v>146.148</v>
      </c>
      <c r="K220">
        <v>144.37799999999999</v>
      </c>
      <c r="L220">
        <v>143.72200000000001</v>
      </c>
      <c r="M220">
        <v>144.24100000000001</v>
      </c>
      <c r="N220">
        <v>144.07300000000001</v>
      </c>
      <c r="O220">
        <v>137.398</v>
      </c>
      <c r="P220">
        <v>132.584</v>
      </c>
      <c r="Q220">
        <v>131.17500000000001</v>
      </c>
      <c r="R220">
        <v>131.49600000000001</v>
      </c>
      <c r="S220">
        <v>129.18</v>
      </c>
      <c r="T220">
        <v>129.13399999999999</v>
      </c>
      <c r="U220">
        <v>128.18100000000001</v>
      </c>
      <c r="V220">
        <v>129.25899999999999</v>
      </c>
      <c r="W220">
        <v>130.68899999999999</v>
      </c>
      <c r="X220">
        <v>196.452</v>
      </c>
      <c r="Y220">
        <v>149.11500000000001</v>
      </c>
      <c r="Z220">
        <v>115.505</v>
      </c>
      <c r="AA220">
        <v>96.927000000000007</v>
      </c>
      <c r="AB220">
        <v>105.51</v>
      </c>
      <c r="AC220">
        <v>97.399000000000001</v>
      </c>
      <c r="AD220">
        <v>79.177999999999997</v>
      </c>
      <c r="AE220">
        <v>70.486999999999995</v>
      </c>
      <c r="AF220">
        <v>71.481999999999999</v>
      </c>
      <c r="AG220">
        <v>80.632999999999996</v>
      </c>
      <c r="AH220">
        <v>87.265000000000001</v>
      </c>
      <c r="AI220">
        <v>77.281000000000006</v>
      </c>
      <c r="AJ220">
        <v>57.686</v>
      </c>
      <c r="AK220">
        <v>58.311</v>
      </c>
      <c r="AL220">
        <v>53.558</v>
      </c>
      <c r="AM220">
        <v>45.122999999999998</v>
      </c>
      <c r="AN220">
        <v>61.866</v>
      </c>
      <c r="AO220">
        <v>61.015000000000001</v>
      </c>
      <c r="AP220">
        <v>51.16</v>
      </c>
      <c r="AQ220">
        <v>40.304000000000002</v>
      </c>
      <c r="AR220">
        <v>41.112000000000002</v>
      </c>
      <c r="AS220">
        <v>41.893999999999998</v>
      </c>
      <c r="AT220">
        <v>45.957000000000001</v>
      </c>
      <c r="AU220">
        <v>45.497</v>
      </c>
      <c r="AV220">
        <v>48.905000000000001</v>
      </c>
      <c r="AW220">
        <v>48.186999999999998</v>
      </c>
      <c r="AX220">
        <v>46.667999999999999</v>
      </c>
      <c r="AY220">
        <v>50.962000000000003</v>
      </c>
      <c r="AZ220">
        <v>75.031999999999996</v>
      </c>
      <c r="BA220">
        <v>71.841999999999999</v>
      </c>
      <c r="BB220">
        <v>82.322999999999993</v>
      </c>
      <c r="BC220">
        <v>96.600999999999999</v>
      </c>
      <c r="BD220">
        <v>95.513999999999996</v>
      </c>
      <c r="BE220">
        <v>89.027000000000001</v>
      </c>
      <c r="BF220">
        <v>68.412000000000006</v>
      </c>
      <c r="BG220">
        <v>68.430999999999997</v>
      </c>
      <c r="BH220">
        <v>130.34200000000001</v>
      </c>
      <c r="BI220">
        <v>126.584</v>
      </c>
      <c r="BJ220">
        <v>126.97799999999999</v>
      </c>
      <c r="BK220">
        <v>126.94499999999999</v>
      </c>
      <c r="BL220">
        <v>115.32299999999999</v>
      </c>
      <c r="BM220">
        <v>97.287000000000006</v>
      </c>
      <c r="BN220">
        <v>90.355999999999995</v>
      </c>
      <c r="BO220">
        <v>84.257999999999996</v>
      </c>
      <c r="BP220">
        <v>78.998000000000005</v>
      </c>
      <c r="BQ220">
        <v>81.188999999999993</v>
      </c>
      <c r="BR220">
        <v>60.536999999999999</v>
      </c>
      <c r="BS220">
        <v>58.281999999999996</v>
      </c>
      <c r="BT220">
        <v>62.192999999999998</v>
      </c>
      <c r="BU220">
        <v>67.81</v>
      </c>
      <c r="BV220">
        <v>72.239999999999995</v>
      </c>
      <c r="BW220">
        <v>75.641999999999996</v>
      </c>
      <c r="BX220">
        <v>79.022000000000006</v>
      </c>
      <c r="BY220">
        <v>80.427999999999997</v>
      </c>
      <c r="BZ220">
        <v>81.269000000000005</v>
      </c>
      <c r="CA220">
        <v>90.132000000000005</v>
      </c>
      <c r="CB220">
        <v>128.54300000000001</v>
      </c>
      <c r="CC220">
        <v>195.07300000000001</v>
      </c>
      <c r="CD220">
        <v>197.11</v>
      </c>
      <c r="CE220">
        <v>195.35400000000001</v>
      </c>
      <c r="CF220">
        <v>195.59800000000001</v>
      </c>
      <c r="CG220">
        <v>218.816</v>
      </c>
      <c r="CH220">
        <v>214.41200000000001</v>
      </c>
      <c r="CI220">
        <v>213.65899999999999</v>
      </c>
      <c r="CJ220">
        <v>223.869</v>
      </c>
      <c r="CK220">
        <v>228.697</v>
      </c>
      <c r="CL220">
        <v>225.273</v>
      </c>
      <c r="CM220">
        <v>221.31399999999999</v>
      </c>
      <c r="CN220">
        <v>191.751</v>
      </c>
      <c r="CO220">
        <v>191.767</v>
      </c>
      <c r="CP220">
        <v>188.363</v>
      </c>
      <c r="CQ220">
        <v>169.84899999999999</v>
      </c>
      <c r="CR220">
        <v>221.49700000000001</v>
      </c>
      <c r="CS220">
        <v>215.73099999999999</v>
      </c>
      <c r="CT220" s="27">
        <v>11645.742999999999</v>
      </c>
    </row>
    <row r="221" spans="1:98" ht="15" x14ac:dyDescent="0.25">
      <c r="A221" s="13">
        <v>45876</v>
      </c>
      <c r="B221">
        <v>214.09800000000001</v>
      </c>
      <c r="C221">
        <v>212.68899999999999</v>
      </c>
      <c r="D221">
        <v>208.05099999999999</v>
      </c>
      <c r="E221">
        <v>202.33199999999999</v>
      </c>
      <c r="F221">
        <v>187.529</v>
      </c>
      <c r="G221">
        <v>187.05500000000001</v>
      </c>
      <c r="H221">
        <v>203.631</v>
      </c>
      <c r="I221">
        <v>204.32900000000001</v>
      </c>
      <c r="J221">
        <v>196.24600000000001</v>
      </c>
      <c r="K221">
        <v>179.7</v>
      </c>
      <c r="L221">
        <v>174.14500000000001</v>
      </c>
      <c r="M221">
        <v>168.92099999999999</v>
      </c>
      <c r="N221">
        <v>161.46299999999999</v>
      </c>
      <c r="O221">
        <v>160.88499999999999</v>
      </c>
      <c r="P221">
        <v>160.52500000000001</v>
      </c>
      <c r="Q221">
        <v>143.94800000000001</v>
      </c>
      <c r="R221">
        <v>130.696</v>
      </c>
      <c r="S221">
        <v>131.059</v>
      </c>
      <c r="T221">
        <v>129.60900000000001</v>
      </c>
      <c r="U221">
        <v>130.131</v>
      </c>
      <c r="V221">
        <v>130.13399999999999</v>
      </c>
      <c r="W221">
        <v>131.46100000000001</v>
      </c>
      <c r="X221">
        <v>204.74799999999999</v>
      </c>
      <c r="Y221">
        <v>143.375</v>
      </c>
      <c r="Z221">
        <v>120.587</v>
      </c>
      <c r="AA221">
        <v>109.928</v>
      </c>
      <c r="AB221">
        <v>115.01</v>
      </c>
      <c r="AC221">
        <v>91.861999999999995</v>
      </c>
      <c r="AD221">
        <v>79.213999999999999</v>
      </c>
      <c r="AE221">
        <v>69.787000000000006</v>
      </c>
      <c r="AF221">
        <v>68.616</v>
      </c>
      <c r="AG221">
        <v>71.721999999999994</v>
      </c>
      <c r="AH221">
        <v>68.037999999999997</v>
      </c>
      <c r="AI221">
        <v>68.953000000000003</v>
      </c>
      <c r="AJ221">
        <v>61.024000000000001</v>
      </c>
      <c r="AK221">
        <v>69.177000000000007</v>
      </c>
      <c r="AL221">
        <v>57.494</v>
      </c>
      <c r="AM221">
        <v>53.945999999999998</v>
      </c>
      <c r="AN221">
        <v>58.832999999999998</v>
      </c>
      <c r="AO221">
        <v>59.085999999999999</v>
      </c>
      <c r="AP221">
        <v>57.59</v>
      </c>
      <c r="AQ221">
        <v>56.253999999999998</v>
      </c>
      <c r="AR221">
        <v>53.067</v>
      </c>
      <c r="AS221">
        <v>57.116999999999997</v>
      </c>
      <c r="AT221">
        <v>74.281999999999996</v>
      </c>
      <c r="AU221">
        <v>66.055999999999997</v>
      </c>
      <c r="AV221">
        <v>66.867999999999995</v>
      </c>
      <c r="AW221">
        <v>96.382999999999996</v>
      </c>
      <c r="AX221">
        <v>105.291</v>
      </c>
      <c r="AY221">
        <v>103.883</v>
      </c>
      <c r="AZ221">
        <v>106.077</v>
      </c>
      <c r="BA221">
        <v>98.048000000000002</v>
      </c>
      <c r="BB221">
        <v>79.766000000000005</v>
      </c>
      <c r="BC221">
        <v>56.462000000000003</v>
      </c>
      <c r="BD221">
        <v>54.762</v>
      </c>
      <c r="BE221">
        <v>53.768000000000001</v>
      </c>
      <c r="BF221">
        <v>51.219000000000001</v>
      </c>
      <c r="BG221">
        <v>46.988</v>
      </c>
      <c r="BH221">
        <v>127.065</v>
      </c>
      <c r="BI221">
        <v>120.36</v>
      </c>
      <c r="BJ221">
        <v>130.202</v>
      </c>
      <c r="BK221">
        <v>111.851</v>
      </c>
      <c r="BL221">
        <v>88.06</v>
      </c>
      <c r="BM221">
        <v>82.55</v>
      </c>
      <c r="BN221">
        <v>71.424999999999997</v>
      </c>
      <c r="BO221">
        <v>67.804000000000002</v>
      </c>
      <c r="BP221">
        <v>91.001000000000005</v>
      </c>
      <c r="BQ221">
        <v>91.741</v>
      </c>
      <c r="BR221">
        <v>78.262</v>
      </c>
      <c r="BS221">
        <v>68.399000000000001</v>
      </c>
      <c r="BT221">
        <v>66.298000000000002</v>
      </c>
      <c r="BU221">
        <v>62.161999999999999</v>
      </c>
      <c r="BV221">
        <v>40.526000000000003</v>
      </c>
      <c r="BW221">
        <v>40.034999999999997</v>
      </c>
      <c r="BX221">
        <v>41.814</v>
      </c>
      <c r="BY221">
        <v>45.334000000000003</v>
      </c>
      <c r="BZ221">
        <v>46.668999999999997</v>
      </c>
      <c r="CA221">
        <v>56.805999999999997</v>
      </c>
      <c r="CB221">
        <v>98.028000000000006</v>
      </c>
      <c r="CC221">
        <v>159.23400000000001</v>
      </c>
      <c r="CD221">
        <v>159.00899999999999</v>
      </c>
      <c r="CE221">
        <v>160.31200000000001</v>
      </c>
      <c r="CF221">
        <v>189.268</v>
      </c>
      <c r="CG221">
        <v>192.00399999999999</v>
      </c>
      <c r="CH221">
        <v>191.286</v>
      </c>
      <c r="CI221">
        <v>190.95099999999999</v>
      </c>
      <c r="CJ221">
        <v>192.34</v>
      </c>
      <c r="CK221">
        <v>192.505</v>
      </c>
      <c r="CL221">
        <v>180.15899999999999</v>
      </c>
      <c r="CM221">
        <v>180.965</v>
      </c>
      <c r="CN221">
        <v>201.46199999999999</v>
      </c>
      <c r="CO221">
        <v>201.327</v>
      </c>
      <c r="CP221">
        <v>212.64</v>
      </c>
      <c r="CQ221">
        <v>181.7</v>
      </c>
      <c r="CR221">
        <v>209.73</v>
      </c>
      <c r="CS221">
        <v>211.19800000000001</v>
      </c>
      <c r="CT221" s="27">
        <v>11436.399999999998</v>
      </c>
    </row>
    <row r="222" spans="1:98" ht="15" x14ac:dyDescent="0.25">
      <c r="A222" s="13">
        <v>45877</v>
      </c>
      <c r="B222">
        <v>212.02600000000001</v>
      </c>
      <c r="C222">
        <v>212.821</v>
      </c>
      <c r="D222">
        <v>216.58</v>
      </c>
      <c r="E222">
        <v>216.07499999999999</v>
      </c>
      <c r="F222">
        <v>215.828</v>
      </c>
      <c r="G222">
        <v>211.227</v>
      </c>
      <c r="H222">
        <v>201.637</v>
      </c>
      <c r="I222">
        <v>197.31</v>
      </c>
      <c r="J222">
        <v>190.06</v>
      </c>
      <c r="K222">
        <v>182.892</v>
      </c>
      <c r="L222">
        <v>174.24799999999999</v>
      </c>
      <c r="M222">
        <v>161.91399999999999</v>
      </c>
      <c r="N222">
        <v>161.47499999999999</v>
      </c>
      <c r="O222">
        <v>146.83199999999999</v>
      </c>
      <c r="P222">
        <v>129.46799999999999</v>
      </c>
      <c r="Q222">
        <v>129.52199999999999</v>
      </c>
      <c r="R222">
        <v>128.554</v>
      </c>
      <c r="S222">
        <v>127.499</v>
      </c>
      <c r="T222">
        <v>128.16399999999999</v>
      </c>
      <c r="U222">
        <v>130.904</v>
      </c>
      <c r="V222">
        <v>128.489</v>
      </c>
      <c r="W222">
        <v>127.88500000000001</v>
      </c>
      <c r="X222">
        <v>204.13300000000001</v>
      </c>
      <c r="Y222">
        <v>149.334</v>
      </c>
      <c r="Z222">
        <v>112.35899999999999</v>
      </c>
      <c r="AA222">
        <v>63.034999999999997</v>
      </c>
      <c r="AB222">
        <v>34.396999999999998</v>
      </c>
      <c r="AC222">
        <v>32.683</v>
      </c>
      <c r="AD222">
        <v>30.178000000000001</v>
      </c>
      <c r="AE222">
        <v>29.555</v>
      </c>
      <c r="AF222">
        <v>30.103999999999999</v>
      </c>
      <c r="AG222">
        <v>32.688000000000002</v>
      </c>
      <c r="AH222">
        <v>43.424999999999997</v>
      </c>
      <c r="AI222">
        <v>40.418999999999997</v>
      </c>
      <c r="AJ222">
        <v>39.752000000000002</v>
      </c>
      <c r="AK222">
        <v>40.387999999999998</v>
      </c>
      <c r="AL222">
        <v>44.347000000000001</v>
      </c>
      <c r="AM222">
        <v>43.267000000000003</v>
      </c>
      <c r="AN222">
        <v>44.561999999999998</v>
      </c>
      <c r="AO222">
        <v>43.457000000000001</v>
      </c>
      <c r="AP222">
        <v>40.484999999999999</v>
      </c>
      <c r="AQ222">
        <v>29.396999999999998</v>
      </c>
      <c r="AR222">
        <v>30.091000000000001</v>
      </c>
      <c r="AS222">
        <v>31.872</v>
      </c>
      <c r="AT222">
        <v>48.055999999999997</v>
      </c>
      <c r="AU222">
        <v>71.376000000000005</v>
      </c>
      <c r="AV222">
        <v>71.578000000000003</v>
      </c>
      <c r="AW222">
        <v>70.893000000000001</v>
      </c>
      <c r="AX222">
        <v>70.906000000000006</v>
      </c>
      <c r="AY222">
        <v>72.445999999999998</v>
      </c>
      <c r="AZ222">
        <v>71.912999999999997</v>
      </c>
      <c r="BA222">
        <v>40.695</v>
      </c>
      <c r="BB222">
        <v>33.636000000000003</v>
      </c>
      <c r="BC222">
        <v>35.747</v>
      </c>
      <c r="BD222">
        <v>35.85</v>
      </c>
      <c r="BE222">
        <v>39.252000000000002</v>
      </c>
      <c r="BF222">
        <v>40.582000000000001</v>
      </c>
      <c r="BG222">
        <v>50.793999999999997</v>
      </c>
      <c r="BH222">
        <v>124.27800000000001</v>
      </c>
      <c r="BI222">
        <v>123.18600000000001</v>
      </c>
      <c r="BJ222">
        <v>125.718</v>
      </c>
      <c r="BK222">
        <v>107.871</v>
      </c>
      <c r="BL222">
        <v>88.503</v>
      </c>
      <c r="BM222">
        <v>89.822000000000003</v>
      </c>
      <c r="BN222">
        <v>83.998000000000005</v>
      </c>
      <c r="BO222">
        <v>112.129</v>
      </c>
      <c r="BP222">
        <v>108.753</v>
      </c>
      <c r="BQ222">
        <v>112.252</v>
      </c>
      <c r="BR222">
        <v>100.033</v>
      </c>
      <c r="BS222">
        <v>101.23099999999999</v>
      </c>
      <c r="BT222">
        <v>104.52</v>
      </c>
      <c r="BU222">
        <v>108.14100000000001</v>
      </c>
      <c r="BV222">
        <v>112.209</v>
      </c>
      <c r="BW222">
        <v>114.86499999999999</v>
      </c>
      <c r="BX222">
        <v>117.108</v>
      </c>
      <c r="BY222">
        <v>113.54</v>
      </c>
      <c r="BZ222">
        <v>117.54</v>
      </c>
      <c r="CA222">
        <v>109.352</v>
      </c>
      <c r="CB222">
        <v>152.6</v>
      </c>
      <c r="CC222">
        <v>206.08600000000001</v>
      </c>
      <c r="CD222">
        <v>202.86500000000001</v>
      </c>
      <c r="CE222">
        <v>209.262</v>
      </c>
      <c r="CF222">
        <v>205.071</v>
      </c>
      <c r="CG222">
        <v>204.58600000000001</v>
      </c>
      <c r="CH222">
        <v>197.07499999999999</v>
      </c>
      <c r="CI222">
        <v>174.815</v>
      </c>
      <c r="CJ222">
        <v>164.92699999999999</v>
      </c>
      <c r="CK222">
        <v>160.203</v>
      </c>
      <c r="CL222">
        <v>151.721</v>
      </c>
      <c r="CM222">
        <v>147.09800000000001</v>
      </c>
      <c r="CN222">
        <v>146.52799999999999</v>
      </c>
      <c r="CO222">
        <v>145.78100000000001</v>
      </c>
      <c r="CP222">
        <v>143.107</v>
      </c>
      <c r="CQ222">
        <v>138.98699999999999</v>
      </c>
      <c r="CR222">
        <v>221.21600000000001</v>
      </c>
      <c r="CS222">
        <v>212.36</v>
      </c>
      <c r="CT222" s="27">
        <v>11034.399000000001</v>
      </c>
    </row>
    <row r="223" spans="1:98" ht="15" x14ac:dyDescent="0.25">
      <c r="A223" s="13">
        <v>45878</v>
      </c>
      <c r="B223">
        <v>210.92699999999999</v>
      </c>
      <c r="C223">
        <v>178.41900000000001</v>
      </c>
      <c r="D223">
        <v>164.73</v>
      </c>
      <c r="E223">
        <v>155.14400000000001</v>
      </c>
      <c r="F223">
        <v>151.80000000000001</v>
      </c>
      <c r="G223">
        <v>151.60900000000001</v>
      </c>
      <c r="H223">
        <v>150.04900000000001</v>
      </c>
      <c r="I223">
        <v>149.81</v>
      </c>
      <c r="J223">
        <v>134.28700000000001</v>
      </c>
      <c r="K223">
        <v>134.239</v>
      </c>
      <c r="L223">
        <v>136.33099999999999</v>
      </c>
      <c r="M223">
        <v>136.84299999999999</v>
      </c>
      <c r="N223">
        <v>137.33099999999999</v>
      </c>
      <c r="O223">
        <v>137.435</v>
      </c>
      <c r="P223">
        <v>136.85400000000001</v>
      </c>
      <c r="Q223">
        <v>137.428</v>
      </c>
      <c r="R223">
        <v>148.12</v>
      </c>
      <c r="S223">
        <v>161.48699999999999</v>
      </c>
      <c r="T223">
        <v>161.17400000000001</v>
      </c>
      <c r="U223">
        <v>161.34299999999999</v>
      </c>
      <c r="V223">
        <v>162.364</v>
      </c>
      <c r="W223">
        <v>159.65199999999999</v>
      </c>
      <c r="X223">
        <v>212.73</v>
      </c>
      <c r="Y223">
        <v>159.99700000000001</v>
      </c>
      <c r="Z223">
        <v>115.572</v>
      </c>
      <c r="AA223">
        <v>82.382999999999996</v>
      </c>
      <c r="AB223">
        <v>61.771999999999998</v>
      </c>
      <c r="AC223">
        <v>48.374000000000002</v>
      </c>
      <c r="AD223">
        <v>35.677</v>
      </c>
      <c r="AE223">
        <v>36.448999999999998</v>
      </c>
      <c r="AF223">
        <v>33.874000000000002</v>
      </c>
      <c r="AG223">
        <v>34.347000000000001</v>
      </c>
      <c r="AH223">
        <v>35.704000000000001</v>
      </c>
      <c r="AI223">
        <v>37.131</v>
      </c>
      <c r="AJ223">
        <v>34.066000000000003</v>
      </c>
      <c r="AK223">
        <v>35.899000000000001</v>
      </c>
      <c r="AL223">
        <v>34.866</v>
      </c>
      <c r="AM223">
        <v>35.414000000000001</v>
      </c>
      <c r="AN223">
        <v>35.143000000000001</v>
      </c>
      <c r="AO223">
        <v>35.348999999999997</v>
      </c>
      <c r="AP223">
        <v>35.113999999999997</v>
      </c>
      <c r="AQ223">
        <v>35.941000000000003</v>
      </c>
      <c r="AR223">
        <v>36.155999999999999</v>
      </c>
      <c r="AS223">
        <v>41.039000000000001</v>
      </c>
      <c r="AT223">
        <v>56.947000000000003</v>
      </c>
      <c r="AU223">
        <v>55.691000000000003</v>
      </c>
      <c r="AV223">
        <v>61.174999999999997</v>
      </c>
      <c r="AW223">
        <v>88.995999999999995</v>
      </c>
      <c r="AX223">
        <v>88.132000000000005</v>
      </c>
      <c r="AY223">
        <v>88.644000000000005</v>
      </c>
      <c r="AZ223">
        <v>89.912999999999997</v>
      </c>
      <c r="BA223">
        <v>89.86</v>
      </c>
      <c r="BB223">
        <v>89.465000000000003</v>
      </c>
      <c r="BC223">
        <v>72.144999999999996</v>
      </c>
      <c r="BD223">
        <v>39.75</v>
      </c>
      <c r="BE223">
        <v>39.49</v>
      </c>
      <c r="BF223">
        <v>37.962000000000003</v>
      </c>
      <c r="BG223">
        <v>37.993000000000002</v>
      </c>
      <c r="BH223">
        <v>121.68</v>
      </c>
      <c r="BI223">
        <v>121.85299999999999</v>
      </c>
      <c r="BJ223">
        <v>116.70699999999999</v>
      </c>
      <c r="BK223">
        <v>99.941000000000003</v>
      </c>
      <c r="BL223">
        <v>89.677999999999997</v>
      </c>
      <c r="BM223">
        <v>70.397999999999996</v>
      </c>
      <c r="BN223">
        <v>68.067999999999998</v>
      </c>
      <c r="BO223">
        <v>70.491</v>
      </c>
      <c r="BP223">
        <v>71.162000000000006</v>
      </c>
      <c r="BQ223">
        <v>71.191000000000003</v>
      </c>
      <c r="BR223">
        <v>92.251000000000005</v>
      </c>
      <c r="BS223">
        <v>100.736</v>
      </c>
      <c r="BT223">
        <v>93.504999999999995</v>
      </c>
      <c r="BU223">
        <v>83.236000000000004</v>
      </c>
      <c r="BV223">
        <v>82.724000000000004</v>
      </c>
      <c r="BW223">
        <v>83.405000000000001</v>
      </c>
      <c r="BX223">
        <v>76.168999999999997</v>
      </c>
      <c r="BY223">
        <v>73.271000000000001</v>
      </c>
      <c r="BZ223">
        <v>85.664000000000001</v>
      </c>
      <c r="CA223">
        <v>92.847999999999999</v>
      </c>
      <c r="CB223">
        <v>141.55699999999999</v>
      </c>
      <c r="CC223">
        <v>192.137</v>
      </c>
      <c r="CD223">
        <v>168.81299999999999</v>
      </c>
      <c r="CE223">
        <v>170.67500000000001</v>
      </c>
      <c r="CF223">
        <v>167.86699999999999</v>
      </c>
      <c r="CG223">
        <v>164.85300000000001</v>
      </c>
      <c r="CH223">
        <v>163.495</v>
      </c>
      <c r="CI223">
        <v>163.34800000000001</v>
      </c>
      <c r="CJ223">
        <v>163.16399999999999</v>
      </c>
      <c r="CK223">
        <v>151.899</v>
      </c>
      <c r="CL223">
        <v>150.75200000000001</v>
      </c>
      <c r="CM223">
        <v>150.989</v>
      </c>
      <c r="CN223">
        <v>149.48699999999999</v>
      </c>
      <c r="CO223">
        <v>142.453</v>
      </c>
      <c r="CP223">
        <v>139.488</v>
      </c>
      <c r="CQ223">
        <v>136.011</v>
      </c>
      <c r="CR223">
        <v>222.642</v>
      </c>
      <c r="CS223">
        <v>212.108</v>
      </c>
      <c r="CT223" s="27">
        <v>10263.251999999997</v>
      </c>
    </row>
    <row r="224" spans="1:98" ht="15" x14ac:dyDescent="0.25">
      <c r="A224" s="13">
        <v>45879</v>
      </c>
      <c r="B224">
        <v>212.14400000000001</v>
      </c>
      <c r="C224">
        <v>203.44399999999999</v>
      </c>
      <c r="D224">
        <v>185.41399999999999</v>
      </c>
      <c r="E224">
        <v>178.72300000000001</v>
      </c>
      <c r="F224">
        <v>166.64699999999999</v>
      </c>
      <c r="G224">
        <v>188.20699999999999</v>
      </c>
      <c r="H224">
        <v>177.96100000000001</v>
      </c>
      <c r="I224">
        <v>164.21299999999999</v>
      </c>
      <c r="J224">
        <v>161.03800000000001</v>
      </c>
      <c r="K224">
        <v>160.38</v>
      </c>
      <c r="L224">
        <v>160.67599999999999</v>
      </c>
      <c r="M224">
        <v>160.28299999999999</v>
      </c>
      <c r="N224">
        <v>131.18899999999999</v>
      </c>
      <c r="O224">
        <v>127.254</v>
      </c>
      <c r="P224">
        <v>127.825</v>
      </c>
      <c r="Q224">
        <v>127.33499999999999</v>
      </c>
      <c r="R224">
        <v>127.208</v>
      </c>
      <c r="S224">
        <v>127.148</v>
      </c>
      <c r="T224">
        <v>128.648</v>
      </c>
      <c r="U224">
        <v>127.563</v>
      </c>
      <c r="V224">
        <v>127.843</v>
      </c>
      <c r="W224">
        <v>128.505</v>
      </c>
      <c r="X224">
        <v>198.904</v>
      </c>
      <c r="Y224">
        <v>142.74799999999999</v>
      </c>
      <c r="Z224">
        <v>115.38</v>
      </c>
      <c r="AA224">
        <v>114.486</v>
      </c>
      <c r="AB224">
        <v>134.733</v>
      </c>
      <c r="AC224">
        <v>97.043000000000006</v>
      </c>
      <c r="AD224">
        <v>96.694999999999993</v>
      </c>
      <c r="AE224">
        <v>86.07</v>
      </c>
      <c r="AF224">
        <v>84.745000000000005</v>
      </c>
      <c r="AG224">
        <v>84.688000000000002</v>
      </c>
      <c r="AH224">
        <v>87.134</v>
      </c>
      <c r="AI224">
        <v>86.317999999999998</v>
      </c>
      <c r="AJ224">
        <v>81.569999999999993</v>
      </c>
      <c r="AK224">
        <v>67.614000000000004</v>
      </c>
      <c r="AL224">
        <v>64.183999999999997</v>
      </c>
      <c r="AM224">
        <v>64.506</v>
      </c>
      <c r="AN224">
        <v>58.167000000000002</v>
      </c>
      <c r="AO224">
        <v>54.585999999999999</v>
      </c>
      <c r="AP224">
        <v>52.143999999999998</v>
      </c>
      <c r="AQ224">
        <v>52.524000000000001</v>
      </c>
      <c r="AR224">
        <v>52.512999999999998</v>
      </c>
      <c r="AS224">
        <v>53.307000000000002</v>
      </c>
      <c r="AT224">
        <v>58.337000000000003</v>
      </c>
      <c r="AU224">
        <v>61.664000000000001</v>
      </c>
      <c r="AV224">
        <v>62.942</v>
      </c>
      <c r="AW224">
        <v>63.801000000000002</v>
      </c>
      <c r="AX224">
        <v>84.5</v>
      </c>
      <c r="AY224">
        <v>106.373</v>
      </c>
      <c r="AZ224">
        <v>104.621</v>
      </c>
      <c r="BA224">
        <v>111.455</v>
      </c>
      <c r="BB224">
        <v>117.26600000000001</v>
      </c>
      <c r="BC224">
        <v>112.29</v>
      </c>
      <c r="BD224">
        <v>82.935000000000002</v>
      </c>
      <c r="BE224">
        <v>69.162999999999997</v>
      </c>
      <c r="BF224">
        <v>68.533000000000001</v>
      </c>
      <c r="BG224">
        <v>70.959000000000003</v>
      </c>
      <c r="BH224">
        <v>134.43600000000001</v>
      </c>
      <c r="BI224">
        <v>129.363</v>
      </c>
      <c r="BJ224">
        <v>120.703</v>
      </c>
      <c r="BK224">
        <v>109.649</v>
      </c>
      <c r="BL224">
        <v>81.337000000000003</v>
      </c>
      <c r="BM224">
        <v>77.016000000000005</v>
      </c>
      <c r="BN224">
        <v>66.739999999999995</v>
      </c>
      <c r="BO224">
        <v>53.755000000000003</v>
      </c>
      <c r="BP224">
        <v>52.585999999999999</v>
      </c>
      <c r="BQ224">
        <v>56.798999999999999</v>
      </c>
      <c r="BR224">
        <v>72.134</v>
      </c>
      <c r="BS224">
        <v>68.531000000000006</v>
      </c>
      <c r="BT224">
        <v>68.274000000000001</v>
      </c>
      <c r="BU224">
        <v>54.616</v>
      </c>
      <c r="BV224">
        <v>38.773000000000003</v>
      </c>
      <c r="BW224">
        <v>39.951999999999998</v>
      </c>
      <c r="BX224">
        <v>40.040999999999997</v>
      </c>
      <c r="BY224">
        <v>44.343000000000004</v>
      </c>
      <c r="BZ224">
        <v>48.015000000000001</v>
      </c>
      <c r="CA224">
        <v>62.587000000000003</v>
      </c>
      <c r="CB224">
        <v>113.11799999999999</v>
      </c>
      <c r="CC224">
        <v>163.25299999999999</v>
      </c>
      <c r="CD224">
        <v>160.48599999999999</v>
      </c>
      <c r="CE224">
        <v>158.21</v>
      </c>
      <c r="CF224">
        <v>156.62299999999999</v>
      </c>
      <c r="CG224">
        <v>156.06800000000001</v>
      </c>
      <c r="CH224">
        <v>157.57300000000001</v>
      </c>
      <c r="CI224">
        <v>155.53800000000001</v>
      </c>
      <c r="CJ224">
        <v>152.333</v>
      </c>
      <c r="CK224">
        <v>151.03</v>
      </c>
      <c r="CL224">
        <v>147.44300000000001</v>
      </c>
      <c r="CM224">
        <v>163.93</v>
      </c>
      <c r="CN224">
        <v>175.27699999999999</v>
      </c>
      <c r="CO224">
        <v>175.70500000000001</v>
      </c>
      <c r="CP224">
        <v>182.78200000000001</v>
      </c>
      <c r="CQ224">
        <v>179.31299999999999</v>
      </c>
      <c r="CR224">
        <v>217.29499999999999</v>
      </c>
      <c r="CS224">
        <v>212.572</v>
      </c>
      <c r="CT224" s="27">
        <v>10902.745000000003</v>
      </c>
    </row>
    <row r="225" spans="1:98" ht="15" x14ac:dyDescent="0.25">
      <c r="A225" s="13">
        <v>45880</v>
      </c>
      <c r="B225">
        <v>211.68100000000001</v>
      </c>
      <c r="C225">
        <v>210.00200000000001</v>
      </c>
      <c r="D225">
        <v>205.59899999999999</v>
      </c>
      <c r="E225">
        <v>215.16499999999999</v>
      </c>
      <c r="F225">
        <v>214.79400000000001</v>
      </c>
      <c r="G225">
        <v>211.411</v>
      </c>
      <c r="H225">
        <v>204.10300000000001</v>
      </c>
      <c r="I225">
        <v>204.09200000000001</v>
      </c>
      <c r="J225">
        <v>198.38399999999999</v>
      </c>
      <c r="K225">
        <v>184.352</v>
      </c>
      <c r="L225">
        <v>172.703</v>
      </c>
      <c r="M225">
        <v>171.71799999999999</v>
      </c>
      <c r="N225">
        <v>171.86799999999999</v>
      </c>
      <c r="O225">
        <v>168.71100000000001</v>
      </c>
      <c r="P225">
        <v>141.62100000000001</v>
      </c>
      <c r="Q225">
        <v>141.34700000000001</v>
      </c>
      <c r="R225">
        <v>137.126</v>
      </c>
      <c r="S225">
        <v>129.203</v>
      </c>
      <c r="T225">
        <v>129.44</v>
      </c>
      <c r="U225">
        <v>128.25399999999999</v>
      </c>
      <c r="V225">
        <v>129.304</v>
      </c>
      <c r="W225">
        <v>129.25299999999999</v>
      </c>
      <c r="X225">
        <v>208.126</v>
      </c>
      <c r="Y225">
        <v>152.71299999999999</v>
      </c>
      <c r="Z225">
        <v>109.702</v>
      </c>
      <c r="AA225">
        <v>97.167000000000002</v>
      </c>
      <c r="AB225">
        <v>113.042</v>
      </c>
      <c r="AC225">
        <v>100.684</v>
      </c>
      <c r="AD225">
        <v>83.253</v>
      </c>
      <c r="AE225">
        <v>79.762</v>
      </c>
      <c r="AF225">
        <v>80.600999999999999</v>
      </c>
      <c r="AG225">
        <v>78.867000000000004</v>
      </c>
      <c r="AH225">
        <v>83.227999999999994</v>
      </c>
      <c r="AI225">
        <v>81.691000000000003</v>
      </c>
      <c r="AJ225">
        <v>75.372</v>
      </c>
      <c r="AK225">
        <v>78.147999999999996</v>
      </c>
      <c r="AL225">
        <v>76.691000000000003</v>
      </c>
      <c r="AM225">
        <v>80.522999999999996</v>
      </c>
      <c r="AN225">
        <v>81.596999999999994</v>
      </c>
      <c r="AO225">
        <v>77.293999999999997</v>
      </c>
      <c r="AP225">
        <v>75.715000000000003</v>
      </c>
      <c r="AQ225">
        <v>71.340999999999994</v>
      </c>
      <c r="AR225">
        <v>69.435000000000002</v>
      </c>
      <c r="AS225">
        <v>78.733999999999995</v>
      </c>
      <c r="AT225">
        <v>79.757999999999996</v>
      </c>
      <c r="AU225">
        <v>80.316000000000003</v>
      </c>
      <c r="AV225">
        <v>83.373000000000005</v>
      </c>
      <c r="AW225">
        <v>71.564999999999998</v>
      </c>
      <c r="AX225">
        <v>65.504000000000005</v>
      </c>
      <c r="AY225">
        <v>56.4</v>
      </c>
      <c r="AZ225">
        <v>54.892000000000003</v>
      </c>
      <c r="BA225">
        <v>61.213999999999999</v>
      </c>
      <c r="BB225">
        <v>83.608999999999995</v>
      </c>
      <c r="BC225">
        <v>82.971000000000004</v>
      </c>
      <c r="BD225">
        <v>83.242999999999995</v>
      </c>
      <c r="BE225">
        <v>87.58</v>
      </c>
      <c r="BF225">
        <v>84.850999999999999</v>
      </c>
      <c r="BG225">
        <v>70.018000000000001</v>
      </c>
      <c r="BH225">
        <v>114.024</v>
      </c>
      <c r="BI225">
        <v>114.46299999999999</v>
      </c>
      <c r="BJ225">
        <v>112.88</v>
      </c>
      <c r="BK225">
        <v>106.256</v>
      </c>
      <c r="BL225">
        <v>85.087000000000003</v>
      </c>
      <c r="BM225">
        <v>86.549000000000007</v>
      </c>
      <c r="BN225">
        <v>89.850999999999999</v>
      </c>
      <c r="BO225">
        <v>107.04600000000001</v>
      </c>
      <c r="BP225">
        <v>106.804</v>
      </c>
      <c r="BQ225">
        <v>101.47199999999999</v>
      </c>
      <c r="BR225">
        <v>85.796000000000006</v>
      </c>
      <c r="BS225">
        <v>90.840999999999994</v>
      </c>
      <c r="BT225">
        <v>92.652000000000001</v>
      </c>
      <c r="BU225">
        <v>81.944999999999993</v>
      </c>
      <c r="BV225">
        <v>44.209000000000003</v>
      </c>
      <c r="BW225">
        <v>41.847999999999999</v>
      </c>
      <c r="BX225">
        <v>42.189</v>
      </c>
      <c r="BY225">
        <v>46.287999999999997</v>
      </c>
      <c r="BZ225">
        <v>50.209000000000003</v>
      </c>
      <c r="CA225">
        <v>65.271000000000001</v>
      </c>
      <c r="CB225">
        <v>120.82</v>
      </c>
      <c r="CC225">
        <v>165.941</v>
      </c>
      <c r="CD225">
        <v>160.428</v>
      </c>
      <c r="CE225">
        <v>152.22300000000001</v>
      </c>
      <c r="CF225">
        <v>165.26</v>
      </c>
      <c r="CG225">
        <v>185.87</v>
      </c>
      <c r="CH225">
        <v>185.25700000000001</v>
      </c>
      <c r="CI225">
        <v>183.60300000000001</v>
      </c>
      <c r="CJ225">
        <v>182.696</v>
      </c>
      <c r="CK225">
        <v>181.02</v>
      </c>
      <c r="CL225">
        <v>178.92</v>
      </c>
      <c r="CM225">
        <v>205.99799999999999</v>
      </c>
      <c r="CN225">
        <v>206.77500000000001</v>
      </c>
      <c r="CO225">
        <v>203.846</v>
      </c>
      <c r="CP225">
        <v>187.88900000000001</v>
      </c>
      <c r="CQ225">
        <v>182.36099999999999</v>
      </c>
      <c r="CR225">
        <v>224.51900000000001</v>
      </c>
      <c r="CS225">
        <v>224.17500000000001</v>
      </c>
      <c r="CT225" s="27">
        <v>11852.392000000003</v>
      </c>
    </row>
    <row r="226" spans="1:98" ht="15" x14ac:dyDescent="0.25">
      <c r="A226" s="13">
        <v>45881</v>
      </c>
      <c r="B226">
        <v>219.126</v>
      </c>
      <c r="C226">
        <v>216.97399999999999</v>
      </c>
      <c r="D226">
        <v>215.964</v>
      </c>
      <c r="E226">
        <v>211.774</v>
      </c>
      <c r="F226">
        <v>209.24</v>
      </c>
      <c r="G226">
        <v>208.58099999999999</v>
      </c>
      <c r="H226">
        <v>195.09399999999999</v>
      </c>
      <c r="I226">
        <v>194.50899999999999</v>
      </c>
      <c r="J226">
        <v>186.11099999999999</v>
      </c>
      <c r="K226">
        <v>185.047</v>
      </c>
      <c r="L226">
        <v>173.20699999999999</v>
      </c>
      <c r="M226">
        <v>169.642</v>
      </c>
      <c r="N226">
        <v>146.33799999999999</v>
      </c>
      <c r="O226">
        <v>127.94499999999999</v>
      </c>
      <c r="P226">
        <v>126.89400000000001</v>
      </c>
      <c r="Q226">
        <v>127.227</v>
      </c>
      <c r="R226">
        <v>126.22499999999999</v>
      </c>
      <c r="S226">
        <v>126.60599999999999</v>
      </c>
      <c r="T226">
        <v>126.254</v>
      </c>
      <c r="U226">
        <v>126.85899999999999</v>
      </c>
      <c r="V226">
        <v>126.941</v>
      </c>
      <c r="W226">
        <v>126.26300000000001</v>
      </c>
      <c r="X226">
        <v>207.99799999999999</v>
      </c>
      <c r="Y226">
        <v>149.03</v>
      </c>
      <c r="Z226">
        <v>87.394000000000005</v>
      </c>
      <c r="AA226">
        <v>85.02</v>
      </c>
      <c r="AB226">
        <v>84.007000000000005</v>
      </c>
      <c r="AC226">
        <v>75.521000000000001</v>
      </c>
      <c r="AD226">
        <v>76.135000000000005</v>
      </c>
      <c r="AE226">
        <v>73.343999999999994</v>
      </c>
      <c r="AF226">
        <v>80.228999999999999</v>
      </c>
      <c r="AG226">
        <v>80.963999999999999</v>
      </c>
      <c r="AH226">
        <v>78.275999999999996</v>
      </c>
      <c r="AI226">
        <v>83.102999999999994</v>
      </c>
      <c r="AJ226">
        <v>105.39700000000001</v>
      </c>
      <c r="AK226">
        <v>106.178</v>
      </c>
      <c r="AL226">
        <v>105.825</v>
      </c>
      <c r="AM226">
        <v>108.539</v>
      </c>
      <c r="AN226">
        <v>109.163</v>
      </c>
      <c r="AO226">
        <v>106.21599999999999</v>
      </c>
      <c r="AP226">
        <v>78.659000000000006</v>
      </c>
      <c r="AQ226">
        <v>79.040000000000006</v>
      </c>
      <c r="AR226">
        <v>77.465000000000003</v>
      </c>
      <c r="AS226">
        <v>80.027000000000001</v>
      </c>
      <c r="AT226">
        <v>76.567999999999998</v>
      </c>
      <c r="AU226">
        <v>77.742000000000004</v>
      </c>
      <c r="AV226">
        <v>78.88</v>
      </c>
      <c r="AW226">
        <v>69.347999999999999</v>
      </c>
      <c r="AX226">
        <v>59.6</v>
      </c>
      <c r="AY226">
        <v>61.287999999999997</v>
      </c>
      <c r="AZ226">
        <v>59.302</v>
      </c>
      <c r="BA226">
        <v>56.792999999999999</v>
      </c>
      <c r="BB226">
        <v>51.213999999999999</v>
      </c>
      <c r="BC226">
        <v>51.999000000000002</v>
      </c>
      <c r="BD226">
        <v>50.360999999999997</v>
      </c>
      <c r="BE226">
        <v>50.396000000000001</v>
      </c>
      <c r="BF226">
        <v>53.51</v>
      </c>
      <c r="BG226">
        <v>50.006</v>
      </c>
      <c r="BH226">
        <v>134.23099999999999</v>
      </c>
      <c r="BI226">
        <v>123.90900000000001</v>
      </c>
      <c r="BJ226">
        <v>125.184</v>
      </c>
      <c r="BK226">
        <v>122.672</v>
      </c>
      <c r="BL226">
        <v>86.597999999999999</v>
      </c>
      <c r="BM226">
        <v>69.367000000000004</v>
      </c>
      <c r="BN226">
        <v>55.485999999999997</v>
      </c>
      <c r="BO226">
        <v>79.088999999999999</v>
      </c>
      <c r="BP226">
        <v>78.244</v>
      </c>
      <c r="BQ226">
        <v>75.472999999999999</v>
      </c>
      <c r="BR226">
        <v>62.33</v>
      </c>
      <c r="BS226">
        <v>63.292999999999999</v>
      </c>
      <c r="BT226">
        <v>49.026000000000003</v>
      </c>
      <c r="BU226">
        <v>34.329000000000001</v>
      </c>
      <c r="BV226">
        <v>36.841999999999999</v>
      </c>
      <c r="BW226">
        <v>40.051000000000002</v>
      </c>
      <c r="BX226">
        <v>45.232999999999997</v>
      </c>
      <c r="BY226">
        <v>46.27</v>
      </c>
      <c r="BZ226">
        <v>52.335999999999999</v>
      </c>
      <c r="CA226">
        <v>66.701999999999998</v>
      </c>
      <c r="CB226">
        <v>124.70099999999999</v>
      </c>
      <c r="CC226">
        <v>163.209</v>
      </c>
      <c r="CD226">
        <v>162.958</v>
      </c>
      <c r="CE226">
        <v>162.02099999999999</v>
      </c>
      <c r="CF226">
        <v>162.55500000000001</v>
      </c>
      <c r="CG226">
        <v>161.773</v>
      </c>
      <c r="CH226">
        <v>160.24600000000001</v>
      </c>
      <c r="CI226">
        <v>159.35400000000001</v>
      </c>
      <c r="CJ226">
        <v>160.077</v>
      </c>
      <c r="CK226">
        <v>165.46700000000001</v>
      </c>
      <c r="CL226">
        <v>163.202</v>
      </c>
      <c r="CM226">
        <v>180.095</v>
      </c>
      <c r="CN226">
        <v>179.39</v>
      </c>
      <c r="CO226">
        <v>178.20500000000001</v>
      </c>
      <c r="CP226">
        <v>184.90100000000001</v>
      </c>
      <c r="CQ226">
        <v>182.23699999999999</v>
      </c>
      <c r="CR226">
        <v>224.25800000000001</v>
      </c>
      <c r="CS226">
        <v>225.267</v>
      </c>
      <c r="CT226" s="27">
        <v>11183.938999999993</v>
      </c>
    </row>
    <row r="227" spans="1:98" ht="15" x14ac:dyDescent="0.25">
      <c r="A227" s="13">
        <v>45882</v>
      </c>
      <c r="B227">
        <v>224.595</v>
      </c>
      <c r="C227">
        <v>218.71100000000001</v>
      </c>
      <c r="D227">
        <v>207.63200000000001</v>
      </c>
      <c r="E227">
        <v>199.90100000000001</v>
      </c>
      <c r="F227">
        <v>203.03100000000001</v>
      </c>
      <c r="G227">
        <v>201.31</v>
      </c>
      <c r="H227">
        <v>201.20500000000001</v>
      </c>
      <c r="I227">
        <v>201.24</v>
      </c>
      <c r="J227">
        <v>188.381</v>
      </c>
      <c r="K227">
        <v>187.989</v>
      </c>
      <c r="L227">
        <v>184.16200000000001</v>
      </c>
      <c r="M227">
        <v>172.92400000000001</v>
      </c>
      <c r="N227">
        <v>172.917</v>
      </c>
      <c r="O227">
        <v>171.09800000000001</v>
      </c>
      <c r="P227">
        <v>139.89699999999999</v>
      </c>
      <c r="Q227">
        <v>130.38900000000001</v>
      </c>
      <c r="R227">
        <v>129.322</v>
      </c>
      <c r="S227">
        <v>130.25299999999999</v>
      </c>
      <c r="T227">
        <v>129.49700000000001</v>
      </c>
      <c r="U227">
        <v>129.40600000000001</v>
      </c>
      <c r="V227">
        <v>128.072</v>
      </c>
      <c r="W227">
        <v>128.74799999999999</v>
      </c>
      <c r="X227">
        <v>206.077</v>
      </c>
      <c r="Y227">
        <v>146.90700000000001</v>
      </c>
      <c r="Z227">
        <v>73.620999999999995</v>
      </c>
      <c r="AA227">
        <v>68.260999999999996</v>
      </c>
      <c r="AB227">
        <v>89.268000000000001</v>
      </c>
      <c r="AC227">
        <v>76.679000000000002</v>
      </c>
      <c r="AD227">
        <v>73.349000000000004</v>
      </c>
      <c r="AE227">
        <v>75.728999999999999</v>
      </c>
      <c r="AF227">
        <v>74.894000000000005</v>
      </c>
      <c r="AG227">
        <v>78.817999999999998</v>
      </c>
      <c r="AH227">
        <v>74.44</v>
      </c>
      <c r="AI227">
        <v>71.811999999999998</v>
      </c>
      <c r="AJ227">
        <v>66.697999999999993</v>
      </c>
      <c r="AK227">
        <v>67.012</v>
      </c>
      <c r="AL227">
        <v>63.832999999999998</v>
      </c>
      <c r="AM227">
        <v>61.112000000000002</v>
      </c>
      <c r="AN227">
        <v>55.423999999999999</v>
      </c>
      <c r="AO227">
        <v>62.679000000000002</v>
      </c>
      <c r="AP227">
        <v>69.162000000000006</v>
      </c>
      <c r="AQ227">
        <v>63.591999999999999</v>
      </c>
      <c r="AR227">
        <v>64.161000000000001</v>
      </c>
      <c r="AS227">
        <v>63.892000000000003</v>
      </c>
      <c r="AT227">
        <v>66.366</v>
      </c>
      <c r="AU227">
        <v>98.444999999999993</v>
      </c>
      <c r="AV227">
        <v>97.536000000000001</v>
      </c>
      <c r="AW227">
        <v>90.123999999999995</v>
      </c>
      <c r="AX227">
        <v>87.753</v>
      </c>
      <c r="AY227">
        <v>94.843999999999994</v>
      </c>
      <c r="AZ227">
        <v>86.587000000000003</v>
      </c>
      <c r="BA227">
        <v>59.36</v>
      </c>
      <c r="BB227">
        <v>59.082999999999998</v>
      </c>
      <c r="BC227">
        <v>59.552999999999997</v>
      </c>
      <c r="BD227">
        <v>55.804000000000002</v>
      </c>
      <c r="BE227">
        <v>47.475000000000001</v>
      </c>
      <c r="BF227">
        <v>46.131999999999998</v>
      </c>
      <c r="BG227">
        <v>44.642000000000003</v>
      </c>
      <c r="BH227">
        <v>126.557</v>
      </c>
      <c r="BI227">
        <v>120.40300000000001</v>
      </c>
      <c r="BJ227">
        <v>120.676</v>
      </c>
      <c r="BK227">
        <v>112.45</v>
      </c>
      <c r="BL227">
        <v>98.44</v>
      </c>
      <c r="BM227">
        <v>100.488</v>
      </c>
      <c r="BN227">
        <v>101.63500000000001</v>
      </c>
      <c r="BO227">
        <v>104.783</v>
      </c>
      <c r="BP227">
        <v>107.637</v>
      </c>
      <c r="BQ227">
        <v>111.40600000000001</v>
      </c>
      <c r="BR227">
        <v>74.168999999999997</v>
      </c>
      <c r="BS227">
        <v>66.364000000000004</v>
      </c>
      <c r="BT227">
        <v>70.388000000000005</v>
      </c>
      <c r="BU227">
        <v>75.602000000000004</v>
      </c>
      <c r="BV227">
        <v>79.37</v>
      </c>
      <c r="BW227">
        <v>80.022000000000006</v>
      </c>
      <c r="BX227">
        <v>82.777000000000001</v>
      </c>
      <c r="BY227">
        <v>84.596999999999994</v>
      </c>
      <c r="BZ227">
        <v>87.932000000000002</v>
      </c>
      <c r="CA227">
        <v>105.211</v>
      </c>
      <c r="CB227">
        <v>165.887</v>
      </c>
      <c r="CC227">
        <v>200.173</v>
      </c>
      <c r="CD227">
        <v>199.553</v>
      </c>
      <c r="CE227">
        <v>197.357</v>
      </c>
      <c r="CF227">
        <v>200.92500000000001</v>
      </c>
      <c r="CG227">
        <v>207.821</v>
      </c>
      <c r="CH227">
        <v>207.15</v>
      </c>
      <c r="CI227">
        <v>204.77199999999999</v>
      </c>
      <c r="CJ227">
        <v>204.99600000000001</v>
      </c>
      <c r="CK227">
        <v>205.059</v>
      </c>
      <c r="CL227">
        <v>198.64400000000001</v>
      </c>
      <c r="CM227">
        <v>197.14699999999999</v>
      </c>
      <c r="CN227">
        <v>196.19499999999999</v>
      </c>
      <c r="CO227">
        <v>192.05799999999999</v>
      </c>
      <c r="CP227">
        <v>224.71100000000001</v>
      </c>
      <c r="CQ227">
        <v>220.87100000000001</v>
      </c>
      <c r="CR227">
        <v>250.196</v>
      </c>
      <c r="CS227">
        <v>247.66900000000001</v>
      </c>
      <c r="CT227" s="27">
        <v>12153.894999999999</v>
      </c>
    </row>
    <row r="228" spans="1:98" ht="15" x14ac:dyDescent="0.25">
      <c r="A228" s="13">
        <v>45883</v>
      </c>
      <c r="B228">
        <v>242.922</v>
      </c>
      <c r="C228">
        <v>238.84</v>
      </c>
      <c r="D228">
        <v>238.102</v>
      </c>
      <c r="E228">
        <v>235.94900000000001</v>
      </c>
      <c r="F228">
        <v>233.126</v>
      </c>
      <c r="G228">
        <v>231.09899999999999</v>
      </c>
      <c r="H228">
        <v>219.517</v>
      </c>
      <c r="I228">
        <v>219.684</v>
      </c>
      <c r="J228">
        <v>220.42</v>
      </c>
      <c r="K228">
        <v>221.79</v>
      </c>
      <c r="L228">
        <v>220.31299999999999</v>
      </c>
      <c r="M228">
        <v>215.16399999999999</v>
      </c>
      <c r="N228">
        <v>207.64</v>
      </c>
      <c r="O228">
        <v>202.352</v>
      </c>
      <c r="P228">
        <v>195.95</v>
      </c>
      <c r="Q228">
        <v>185.40199999999999</v>
      </c>
      <c r="R228">
        <v>163.291</v>
      </c>
      <c r="S228">
        <v>162.33000000000001</v>
      </c>
      <c r="T228">
        <v>162.66499999999999</v>
      </c>
      <c r="U228">
        <v>162.72999999999999</v>
      </c>
      <c r="V228">
        <v>161.488</v>
      </c>
      <c r="W228">
        <v>164.05799999999999</v>
      </c>
      <c r="X228">
        <v>242.369</v>
      </c>
      <c r="Y228">
        <v>197.625</v>
      </c>
      <c r="Z228">
        <v>157.68299999999999</v>
      </c>
      <c r="AA228">
        <v>139.08500000000001</v>
      </c>
      <c r="AB228">
        <v>132.22300000000001</v>
      </c>
      <c r="AC228">
        <v>92</v>
      </c>
      <c r="AD228">
        <v>86.876999999999995</v>
      </c>
      <c r="AE228">
        <v>79.445999999999998</v>
      </c>
      <c r="AF228">
        <v>77.546999999999997</v>
      </c>
      <c r="AG228">
        <v>70.331999999999994</v>
      </c>
      <c r="AH228">
        <v>69.180000000000007</v>
      </c>
      <c r="AI228">
        <v>68.122</v>
      </c>
      <c r="AJ228">
        <v>68.099999999999994</v>
      </c>
      <c r="AK228">
        <v>63.232999999999997</v>
      </c>
      <c r="AL228">
        <v>63.322000000000003</v>
      </c>
      <c r="AM228">
        <v>60.319000000000003</v>
      </c>
      <c r="AN228">
        <v>56.067999999999998</v>
      </c>
      <c r="AO228">
        <v>53.08</v>
      </c>
      <c r="AP228">
        <v>53.595999999999997</v>
      </c>
      <c r="AQ228">
        <v>47.878999999999998</v>
      </c>
      <c r="AR228">
        <v>42.231000000000002</v>
      </c>
      <c r="AS228">
        <v>40.488999999999997</v>
      </c>
      <c r="AT228">
        <v>42.398000000000003</v>
      </c>
      <c r="AU228">
        <v>42.232999999999997</v>
      </c>
      <c r="AV228">
        <v>57.686</v>
      </c>
      <c r="AW228">
        <v>86.334000000000003</v>
      </c>
      <c r="AX228">
        <v>87.734999999999999</v>
      </c>
      <c r="AY228">
        <v>88.299000000000007</v>
      </c>
      <c r="AZ228">
        <v>86.983999999999995</v>
      </c>
      <c r="BA228">
        <v>99.037000000000006</v>
      </c>
      <c r="BB228">
        <v>99.066000000000003</v>
      </c>
      <c r="BC228">
        <v>71.668000000000006</v>
      </c>
      <c r="BD228">
        <v>58.040999999999997</v>
      </c>
      <c r="BE228">
        <v>52.86</v>
      </c>
      <c r="BF228">
        <v>52.319000000000003</v>
      </c>
      <c r="BG228">
        <v>57.37</v>
      </c>
      <c r="BH228">
        <v>120.608</v>
      </c>
      <c r="BI228">
        <v>107.319</v>
      </c>
      <c r="BJ228">
        <v>92.825000000000003</v>
      </c>
      <c r="BK228">
        <v>92.215999999999994</v>
      </c>
      <c r="BL228">
        <v>90.632000000000005</v>
      </c>
      <c r="BM228">
        <v>87.320999999999998</v>
      </c>
      <c r="BN228">
        <v>87.519000000000005</v>
      </c>
      <c r="BO228">
        <v>51.825000000000003</v>
      </c>
      <c r="BP228">
        <v>51.072000000000003</v>
      </c>
      <c r="BQ228">
        <v>50.595999999999997</v>
      </c>
      <c r="BR228">
        <v>38.808999999999997</v>
      </c>
      <c r="BS228">
        <v>41.176000000000002</v>
      </c>
      <c r="BT228">
        <v>41.508000000000003</v>
      </c>
      <c r="BU228">
        <v>41.694000000000003</v>
      </c>
      <c r="BV228">
        <v>41.622999999999998</v>
      </c>
      <c r="BW228">
        <v>43.932000000000002</v>
      </c>
      <c r="BX228">
        <v>44.918999999999997</v>
      </c>
      <c r="BY228">
        <v>49.387999999999998</v>
      </c>
      <c r="BZ228">
        <v>55.542999999999999</v>
      </c>
      <c r="CA228">
        <v>72.870999999999995</v>
      </c>
      <c r="CB228">
        <v>135.648</v>
      </c>
      <c r="CC228">
        <v>160.79</v>
      </c>
      <c r="CD228">
        <v>156.51499999999999</v>
      </c>
      <c r="CE228">
        <v>153.86500000000001</v>
      </c>
      <c r="CF228">
        <v>177.255</v>
      </c>
      <c r="CG228">
        <v>187.142</v>
      </c>
      <c r="CH228">
        <v>183.81200000000001</v>
      </c>
      <c r="CI228">
        <v>206.679</v>
      </c>
      <c r="CJ228">
        <v>207.93600000000001</v>
      </c>
      <c r="CK228">
        <v>207.90700000000001</v>
      </c>
      <c r="CL228">
        <v>192.65299999999999</v>
      </c>
      <c r="CM228">
        <v>190.42099999999999</v>
      </c>
      <c r="CN228">
        <v>188.36799999999999</v>
      </c>
      <c r="CO228">
        <v>168.72300000000001</v>
      </c>
      <c r="CP228">
        <v>158.232</v>
      </c>
      <c r="CQ228">
        <v>158.041</v>
      </c>
      <c r="CR228">
        <v>217.4</v>
      </c>
      <c r="CS228">
        <v>220.983</v>
      </c>
      <c r="CT228" s="27">
        <v>12023.433999999996</v>
      </c>
    </row>
    <row r="229" spans="1:98" ht="15" x14ac:dyDescent="0.25">
      <c r="A229" s="13">
        <v>45884</v>
      </c>
      <c r="B229">
        <v>220.46</v>
      </c>
      <c r="C229">
        <v>216.934</v>
      </c>
      <c r="D229">
        <v>190.84800000000001</v>
      </c>
      <c r="E229">
        <v>189.87200000000001</v>
      </c>
      <c r="F229">
        <v>208.68899999999999</v>
      </c>
      <c r="G229">
        <v>204.49100000000001</v>
      </c>
      <c r="H229">
        <v>203.42400000000001</v>
      </c>
      <c r="I229">
        <v>202.00800000000001</v>
      </c>
      <c r="J229">
        <v>188.59899999999999</v>
      </c>
      <c r="K229">
        <v>187.95400000000001</v>
      </c>
      <c r="L229">
        <v>185.28399999999999</v>
      </c>
      <c r="M229">
        <v>185.33</v>
      </c>
      <c r="N229">
        <v>174.23400000000001</v>
      </c>
      <c r="O229">
        <v>159.98699999999999</v>
      </c>
      <c r="P229">
        <v>160.25899999999999</v>
      </c>
      <c r="Q229">
        <v>160.01</v>
      </c>
      <c r="R229">
        <v>131.40799999999999</v>
      </c>
      <c r="S229">
        <v>130.251</v>
      </c>
      <c r="T229">
        <v>130.334</v>
      </c>
      <c r="U229">
        <v>129.65700000000001</v>
      </c>
      <c r="V229">
        <v>129.989</v>
      </c>
      <c r="W229">
        <v>130.80500000000001</v>
      </c>
      <c r="X229">
        <v>202.422</v>
      </c>
      <c r="Y229">
        <v>133.96899999999999</v>
      </c>
      <c r="Z229">
        <v>70.084000000000003</v>
      </c>
      <c r="AA229">
        <v>49.982999999999997</v>
      </c>
      <c r="AB229">
        <v>47.384</v>
      </c>
      <c r="AC229">
        <v>42.643000000000001</v>
      </c>
      <c r="AD229">
        <v>38.088999999999999</v>
      </c>
      <c r="AE229">
        <v>34.831000000000003</v>
      </c>
      <c r="AF229">
        <v>32.423999999999999</v>
      </c>
      <c r="AG229">
        <v>30.38</v>
      </c>
      <c r="AH229">
        <v>39.886000000000003</v>
      </c>
      <c r="AI229">
        <v>40.845999999999997</v>
      </c>
      <c r="AJ229">
        <v>42.607999999999997</v>
      </c>
      <c r="AK229">
        <v>42.286999999999999</v>
      </c>
      <c r="AL229">
        <v>42.508000000000003</v>
      </c>
      <c r="AM229">
        <v>44.345999999999997</v>
      </c>
      <c r="AN229">
        <v>45.314999999999998</v>
      </c>
      <c r="AO229">
        <v>42.284999999999997</v>
      </c>
      <c r="AP229">
        <v>39.734000000000002</v>
      </c>
      <c r="AQ229">
        <v>39.674999999999997</v>
      </c>
      <c r="AR229">
        <v>31.140999999999998</v>
      </c>
      <c r="AS229">
        <v>28.774000000000001</v>
      </c>
      <c r="AT229">
        <v>47.136000000000003</v>
      </c>
      <c r="AU229">
        <v>85.741</v>
      </c>
      <c r="AV229">
        <v>86.495000000000005</v>
      </c>
      <c r="AW229">
        <v>87.238</v>
      </c>
      <c r="AX229">
        <v>87.570999999999998</v>
      </c>
      <c r="AY229">
        <v>87.665999999999997</v>
      </c>
      <c r="AZ229">
        <v>86.864000000000004</v>
      </c>
      <c r="BA229">
        <v>76.191999999999993</v>
      </c>
      <c r="BB229">
        <v>60.607999999999997</v>
      </c>
      <c r="BC229">
        <v>60.814999999999998</v>
      </c>
      <c r="BD229">
        <v>40.408000000000001</v>
      </c>
      <c r="BE229">
        <v>35.014000000000003</v>
      </c>
      <c r="BF229">
        <v>35.328000000000003</v>
      </c>
      <c r="BG229">
        <v>36.06</v>
      </c>
      <c r="BH229">
        <v>121.35</v>
      </c>
      <c r="BI229">
        <v>114.80500000000001</v>
      </c>
      <c r="BJ229">
        <v>89.646000000000001</v>
      </c>
      <c r="BK229">
        <v>87.795000000000002</v>
      </c>
      <c r="BL229">
        <v>88.784000000000006</v>
      </c>
      <c r="BM229">
        <v>66.558999999999997</v>
      </c>
      <c r="BN229">
        <v>66.495999999999995</v>
      </c>
      <c r="BO229">
        <v>61.448</v>
      </c>
      <c r="BP229">
        <v>71.691000000000003</v>
      </c>
      <c r="BQ229">
        <v>87.081999999999994</v>
      </c>
      <c r="BR229">
        <v>88.069000000000003</v>
      </c>
      <c r="BS229">
        <v>87.32</v>
      </c>
      <c r="BT229">
        <v>94.158000000000001</v>
      </c>
      <c r="BU229">
        <v>95.662999999999997</v>
      </c>
      <c r="BV229">
        <v>97.751000000000005</v>
      </c>
      <c r="BW229">
        <v>99.527000000000001</v>
      </c>
      <c r="BX229">
        <v>98.221000000000004</v>
      </c>
      <c r="BY229">
        <v>96.403000000000006</v>
      </c>
      <c r="BZ229">
        <v>85.801000000000002</v>
      </c>
      <c r="CA229">
        <v>103.896</v>
      </c>
      <c r="CB229">
        <v>178.35499999999999</v>
      </c>
      <c r="CC229">
        <v>199.18100000000001</v>
      </c>
      <c r="CD229">
        <v>192.17</v>
      </c>
      <c r="CE229">
        <v>193.90600000000001</v>
      </c>
      <c r="CF229">
        <v>190.607</v>
      </c>
      <c r="CG229">
        <v>176.803</v>
      </c>
      <c r="CH229">
        <v>173.62</v>
      </c>
      <c r="CI229">
        <v>172.97</v>
      </c>
      <c r="CJ229">
        <v>173.238</v>
      </c>
      <c r="CK229">
        <v>172.05</v>
      </c>
      <c r="CL229">
        <v>152.934</v>
      </c>
      <c r="CM229">
        <v>151.00399999999999</v>
      </c>
      <c r="CN229">
        <v>149.22999999999999</v>
      </c>
      <c r="CO229">
        <v>147.33699999999999</v>
      </c>
      <c r="CP229">
        <v>143.666</v>
      </c>
      <c r="CQ229">
        <v>143.12200000000001</v>
      </c>
      <c r="CR229">
        <v>228.261</v>
      </c>
      <c r="CS229">
        <v>228.32499999999999</v>
      </c>
      <c r="CT229" s="27">
        <v>10864.821</v>
      </c>
    </row>
    <row r="230" spans="1:98" ht="15" x14ac:dyDescent="0.25">
      <c r="A230" s="13">
        <v>45885</v>
      </c>
      <c r="B230">
        <v>219.73</v>
      </c>
      <c r="C230">
        <v>207.94399999999999</v>
      </c>
      <c r="D230">
        <v>178.631</v>
      </c>
      <c r="E230">
        <v>176.857</v>
      </c>
      <c r="F230">
        <v>176.851</v>
      </c>
      <c r="G230">
        <v>184.53100000000001</v>
      </c>
      <c r="H230">
        <v>191.6</v>
      </c>
      <c r="I230">
        <v>191.554</v>
      </c>
      <c r="J230">
        <v>172.57300000000001</v>
      </c>
      <c r="K230">
        <v>161.73400000000001</v>
      </c>
      <c r="L230">
        <v>160.58000000000001</v>
      </c>
      <c r="M230">
        <v>160.65799999999999</v>
      </c>
      <c r="N230">
        <v>159.42500000000001</v>
      </c>
      <c r="O230">
        <v>160.64500000000001</v>
      </c>
      <c r="P230">
        <v>156.02799999999999</v>
      </c>
      <c r="Q230">
        <v>136.261</v>
      </c>
      <c r="R230">
        <v>132.92599999999999</v>
      </c>
      <c r="S230">
        <v>132.72800000000001</v>
      </c>
      <c r="T230">
        <v>130.65299999999999</v>
      </c>
      <c r="U230">
        <v>129.828</v>
      </c>
      <c r="V230">
        <v>130.93899999999999</v>
      </c>
      <c r="W230">
        <v>129.54499999999999</v>
      </c>
      <c r="X230">
        <v>206.66800000000001</v>
      </c>
      <c r="Y230">
        <v>164.10599999999999</v>
      </c>
      <c r="Z230">
        <v>75.204999999999998</v>
      </c>
      <c r="AA230">
        <v>46.082000000000001</v>
      </c>
      <c r="AB230">
        <v>35.942</v>
      </c>
      <c r="AC230">
        <v>34.204000000000001</v>
      </c>
      <c r="AD230">
        <v>35.223999999999997</v>
      </c>
      <c r="AE230">
        <v>33.726999999999997</v>
      </c>
      <c r="AF230">
        <v>34.319000000000003</v>
      </c>
      <c r="AG230">
        <v>34.662999999999997</v>
      </c>
      <c r="AH230">
        <v>33.841000000000001</v>
      </c>
      <c r="AI230">
        <v>35.228000000000002</v>
      </c>
      <c r="AJ230">
        <v>34.892000000000003</v>
      </c>
      <c r="AK230">
        <v>35.612000000000002</v>
      </c>
      <c r="AL230">
        <v>35.511000000000003</v>
      </c>
      <c r="AM230">
        <v>39.42</v>
      </c>
      <c r="AN230">
        <v>41.99</v>
      </c>
      <c r="AO230">
        <v>39.469000000000001</v>
      </c>
      <c r="AP230">
        <v>38.938000000000002</v>
      </c>
      <c r="AQ230">
        <v>38.521000000000001</v>
      </c>
      <c r="AR230">
        <v>41.298000000000002</v>
      </c>
      <c r="AS230">
        <v>48.43</v>
      </c>
      <c r="AT230">
        <v>60.453000000000003</v>
      </c>
      <c r="AU230">
        <v>65.436999999999998</v>
      </c>
      <c r="AV230">
        <v>89.09</v>
      </c>
      <c r="AW230">
        <v>102.624</v>
      </c>
      <c r="AX230">
        <v>101.68300000000001</v>
      </c>
      <c r="AY230">
        <v>98.914000000000001</v>
      </c>
      <c r="AZ230">
        <v>99.228999999999999</v>
      </c>
      <c r="BA230">
        <v>91.816999999999993</v>
      </c>
      <c r="BB230">
        <v>78.210999999999999</v>
      </c>
      <c r="BC230">
        <v>71.492000000000004</v>
      </c>
      <c r="BD230">
        <v>51.451999999999998</v>
      </c>
      <c r="BE230">
        <v>47.71</v>
      </c>
      <c r="BF230">
        <v>41.439</v>
      </c>
      <c r="BG230">
        <v>34.634</v>
      </c>
      <c r="BH230">
        <v>110.735</v>
      </c>
      <c r="BI230">
        <v>100.876</v>
      </c>
      <c r="BJ230">
        <v>101.124</v>
      </c>
      <c r="BK230">
        <v>101.372</v>
      </c>
      <c r="BL230">
        <v>95.665999999999997</v>
      </c>
      <c r="BM230">
        <v>77.879000000000005</v>
      </c>
      <c r="BN230">
        <v>78.930000000000007</v>
      </c>
      <c r="BO230">
        <v>51.502000000000002</v>
      </c>
      <c r="BP230">
        <v>49.244</v>
      </c>
      <c r="BQ230">
        <v>50.728999999999999</v>
      </c>
      <c r="BR230">
        <v>49.875</v>
      </c>
      <c r="BS230">
        <v>51.249000000000002</v>
      </c>
      <c r="BT230">
        <v>52.308</v>
      </c>
      <c r="BU230">
        <v>72.602999999999994</v>
      </c>
      <c r="BV230">
        <v>76.844999999999999</v>
      </c>
      <c r="BW230">
        <v>75.430000000000007</v>
      </c>
      <c r="BX230">
        <v>76.058999999999997</v>
      </c>
      <c r="BY230">
        <v>89.022999999999996</v>
      </c>
      <c r="BZ230">
        <v>80.903999999999996</v>
      </c>
      <c r="CA230">
        <v>98.709000000000003</v>
      </c>
      <c r="CB230">
        <v>183.61500000000001</v>
      </c>
      <c r="CC230">
        <v>209.381</v>
      </c>
      <c r="CD230">
        <v>207.46</v>
      </c>
      <c r="CE230">
        <v>205.91200000000001</v>
      </c>
      <c r="CF230">
        <v>205.03299999999999</v>
      </c>
      <c r="CG230">
        <v>177.57400000000001</v>
      </c>
      <c r="CH230">
        <v>172.238</v>
      </c>
      <c r="CI230">
        <v>164.36699999999999</v>
      </c>
      <c r="CJ230">
        <v>149.41</v>
      </c>
      <c r="CK230">
        <v>138.155</v>
      </c>
      <c r="CL230">
        <v>131.608</v>
      </c>
      <c r="CM230">
        <v>128.92500000000001</v>
      </c>
      <c r="CN230">
        <v>129.404</v>
      </c>
      <c r="CO230">
        <v>128.786</v>
      </c>
      <c r="CP230">
        <v>128.762</v>
      </c>
      <c r="CQ230">
        <v>127.508</v>
      </c>
      <c r="CR230">
        <v>203.904</v>
      </c>
      <c r="CS230">
        <v>202.405</v>
      </c>
      <c r="CT230" s="27">
        <v>10315.205000000005</v>
      </c>
    </row>
    <row r="231" spans="1:98" ht="15" x14ac:dyDescent="0.25">
      <c r="A231" s="13">
        <v>45886</v>
      </c>
      <c r="B231">
        <v>212.86199999999999</v>
      </c>
      <c r="C231">
        <v>204.18299999999999</v>
      </c>
      <c r="D231">
        <v>163.81399999999999</v>
      </c>
      <c r="E231">
        <v>155.982</v>
      </c>
      <c r="F231">
        <v>179.607</v>
      </c>
      <c r="G231">
        <v>185.05600000000001</v>
      </c>
      <c r="H231">
        <v>174.196</v>
      </c>
      <c r="I231">
        <v>171.80799999999999</v>
      </c>
      <c r="J231">
        <v>172.595</v>
      </c>
      <c r="K231">
        <v>166.97</v>
      </c>
      <c r="L231">
        <v>156.55000000000001</v>
      </c>
      <c r="M231">
        <v>132.37799999999999</v>
      </c>
      <c r="N231">
        <v>125.075</v>
      </c>
      <c r="O231">
        <v>125.78100000000001</v>
      </c>
      <c r="P231">
        <v>124.53100000000001</v>
      </c>
      <c r="Q231">
        <v>124.74</v>
      </c>
      <c r="R231">
        <v>125.286</v>
      </c>
      <c r="S231">
        <v>124.61499999999999</v>
      </c>
      <c r="T231">
        <v>124.732</v>
      </c>
      <c r="U231">
        <v>124.307</v>
      </c>
      <c r="V231">
        <v>124.874</v>
      </c>
      <c r="W231">
        <v>124.456</v>
      </c>
      <c r="X231">
        <v>209.80699999999999</v>
      </c>
      <c r="Y231">
        <v>164.84800000000001</v>
      </c>
      <c r="Z231">
        <v>102.10599999999999</v>
      </c>
      <c r="AA231">
        <v>90.23</v>
      </c>
      <c r="AB231">
        <v>95.805999999999997</v>
      </c>
      <c r="AC231">
        <v>73.039000000000001</v>
      </c>
      <c r="AD231">
        <v>98.370999999999995</v>
      </c>
      <c r="AE231">
        <v>94.69</v>
      </c>
      <c r="AF231">
        <v>91.66</v>
      </c>
      <c r="AG231">
        <v>100.122</v>
      </c>
      <c r="AH231">
        <v>99.697999999999993</v>
      </c>
      <c r="AI231">
        <v>92.245000000000005</v>
      </c>
      <c r="AJ231">
        <v>84.16</v>
      </c>
      <c r="AK231">
        <v>61.72</v>
      </c>
      <c r="AL231">
        <v>57.58</v>
      </c>
      <c r="AM231">
        <v>54.241</v>
      </c>
      <c r="AN231">
        <v>54.773000000000003</v>
      </c>
      <c r="AO231">
        <v>52.735999999999997</v>
      </c>
      <c r="AP231">
        <v>57.106000000000002</v>
      </c>
      <c r="AQ231">
        <v>57.847999999999999</v>
      </c>
      <c r="AR231">
        <v>56.442999999999998</v>
      </c>
      <c r="AS231">
        <v>53.255000000000003</v>
      </c>
      <c r="AT231">
        <v>62.576000000000001</v>
      </c>
      <c r="AU231">
        <v>70.472999999999999</v>
      </c>
      <c r="AV231">
        <v>67.881</v>
      </c>
      <c r="AW231">
        <v>75.516999999999996</v>
      </c>
      <c r="AX231">
        <v>79.971000000000004</v>
      </c>
      <c r="AY231">
        <v>78.42</v>
      </c>
      <c r="AZ231">
        <v>78.995000000000005</v>
      </c>
      <c r="BA231">
        <v>79.257000000000005</v>
      </c>
      <c r="BB231">
        <v>73.206000000000003</v>
      </c>
      <c r="BC231">
        <v>63.347999999999999</v>
      </c>
      <c r="BD231">
        <v>62.539000000000001</v>
      </c>
      <c r="BE231">
        <v>55.743000000000002</v>
      </c>
      <c r="BF231">
        <v>55.097999999999999</v>
      </c>
      <c r="BG231">
        <v>53.704999999999998</v>
      </c>
      <c r="BH231">
        <v>141.81399999999999</v>
      </c>
      <c r="BI231">
        <v>134.72300000000001</v>
      </c>
      <c r="BJ231">
        <v>126.807</v>
      </c>
      <c r="BK231">
        <v>119.548</v>
      </c>
      <c r="BL231">
        <v>115.979</v>
      </c>
      <c r="BM231">
        <v>108.55</v>
      </c>
      <c r="BN231">
        <v>106.874</v>
      </c>
      <c r="BO231">
        <v>102.075</v>
      </c>
      <c r="BP231">
        <v>97.628</v>
      </c>
      <c r="BQ231">
        <v>92.820999999999998</v>
      </c>
      <c r="BR231">
        <v>65.786000000000001</v>
      </c>
      <c r="BS231">
        <v>35.753</v>
      </c>
      <c r="BT231">
        <v>40.015000000000001</v>
      </c>
      <c r="BU231">
        <v>37.597000000000001</v>
      </c>
      <c r="BV231">
        <v>37.076000000000001</v>
      </c>
      <c r="BW231">
        <v>42.006</v>
      </c>
      <c r="BX231">
        <v>46.466999999999999</v>
      </c>
      <c r="BY231">
        <v>53.335999999999999</v>
      </c>
      <c r="BZ231">
        <v>61.692999999999998</v>
      </c>
      <c r="CA231">
        <v>83.831999999999994</v>
      </c>
      <c r="CB231">
        <v>148.46899999999999</v>
      </c>
      <c r="CC231">
        <v>162.47900000000001</v>
      </c>
      <c r="CD231">
        <v>161.82499999999999</v>
      </c>
      <c r="CE231">
        <v>163.20599999999999</v>
      </c>
      <c r="CF231">
        <v>162.494</v>
      </c>
      <c r="CG231">
        <v>171.072</v>
      </c>
      <c r="CH231">
        <v>169.75200000000001</v>
      </c>
      <c r="CI231">
        <v>166.65899999999999</v>
      </c>
      <c r="CJ231">
        <v>165.49100000000001</v>
      </c>
      <c r="CK231">
        <v>165.73599999999999</v>
      </c>
      <c r="CL231">
        <v>172.93799999999999</v>
      </c>
      <c r="CM231">
        <v>173.1</v>
      </c>
      <c r="CN231">
        <v>172.18899999999999</v>
      </c>
      <c r="CO231">
        <v>174.28800000000001</v>
      </c>
      <c r="CP231">
        <v>182.773</v>
      </c>
      <c r="CQ231">
        <v>180.18</v>
      </c>
      <c r="CR231">
        <v>218.15299999999999</v>
      </c>
      <c r="CS231">
        <v>214.23</v>
      </c>
      <c r="CT231" s="27">
        <v>10959.025000000001</v>
      </c>
    </row>
    <row r="232" spans="1:98" ht="15" x14ac:dyDescent="0.25">
      <c r="A232" s="13">
        <v>45887</v>
      </c>
      <c r="B232">
        <v>211.88800000000001</v>
      </c>
      <c r="C232">
        <v>206.84800000000001</v>
      </c>
      <c r="D232">
        <v>197.31200000000001</v>
      </c>
      <c r="E232">
        <v>195.96799999999999</v>
      </c>
      <c r="F232">
        <v>203.25399999999999</v>
      </c>
      <c r="G232">
        <v>201.80500000000001</v>
      </c>
      <c r="H232">
        <v>188.30799999999999</v>
      </c>
      <c r="I232">
        <v>189.732</v>
      </c>
      <c r="J232">
        <v>189.90199999999999</v>
      </c>
      <c r="K232">
        <v>184.88499999999999</v>
      </c>
      <c r="L232">
        <v>175.59299999999999</v>
      </c>
      <c r="M232">
        <v>174.89099999999999</v>
      </c>
      <c r="N232">
        <v>174.40100000000001</v>
      </c>
      <c r="O232">
        <v>140.739</v>
      </c>
      <c r="P232">
        <v>133.446</v>
      </c>
      <c r="Q232">
        <v>132.10599999999999</v>
      </c>
      <c r="R232">
        <v>130.92500000000001</v>
      </c>
      <c r="S232">
        <v>128.94900000000001</v>
      </c>
      <c r="T232">
        <v>129.416</v>
      </c>
      <c r="U232">
        <v>130.666</v>
      </c>
      <c r="V232">
        <v>131.69499999999999</v>
      </c>
      <c r="W232">
        <v>132.60599999999999</v>
      </c>
      <c r="X232">
        <v>218.34</v>
      </c>
      <c r="Y232">
        <v>173.54499999999999</v>
      </c>
      <c r="Z232">
        <v>114.485</v>
      </c>
      <c r="AA232">
        <v>115.901</v>
      </c>
      <c r="AB232">
        <v>104.84399999999999</v>
      </c>
      <c r="AC232">
        <v>66.844999999999999</v>
      </c>
      <c r="AD232">
        <v>65.805000000000007</v>
      </c>
      <c r="AE232">
        <v>55.927999999999997</v>
      </c>
      <c r="AF232">
        <v>79.040999999999997</v>
      </c>
      <c r="AG232">
        <v>68.664000000000001</v>
      </c>
      <c r="AH232">
        <v>71.662999999999997</v>
      </c>
      <c r="AI232">
        <v>66.55</v>
      </c>
      <c r="AJ232">
        <v>61.134999999999998</v>
      </c>
      <c r="AK232">
        <v>70.869</v>
      </c>
      <c r="AL232">
        <v>76.316999999999993</v>
      </c>
      <c r="AM232">
        <v>83.012</v>
      </c>
      <c r="AN232">
        <v>84.840999999999994</v>
      </c>
      <c r="AO232">
        <v>80.875</v>
      </c>
      <c r="AP232">
        <v>80.644999999999996</v>
      </c>
      <c r="AQ232">
        <v>82.442999999999998</v>
      </c>
      <c r="AR232">
        <v>80.275000000000006</v>
      </c>
      <c r="AS232">
        <v>79.86</v>
      </c>
      <c r="AT232">
        <v>89.221999999999994</v>
      </c>
      <c r="AU232">
        <v>88.254999999999995</v>
      </c>
      <c r="AV232">
        <v>75.570999999999998</v>
      </c>
      <c r="AW232">
        <v>79.47</v>
      </c>
      <c r="AX232">
        <v>72.942999999999998</v>
      </c>
      <c r="AY232">
        <v>72.852000000000004</v>
      </c>
      <c r="AZ232">
        <v>69.734999999999999</v>
      </c>
      <c r="BA232">
        <v>77.132000000000005</v>
      </c>
      <c r="BB232">
        <v>81.308000000000007</v>
      </c>
      <c r="BC232">
        <v>76.741</v>
      </c>
      <c r="BD232">
        <v>77.558999999999997</v>
      </c>
      <c r="BE232">
        <v>76.991</v>
      </c>
      <c r="BF232">
        <v>75.798000000000002</v>
      </c>
      <c r="BG232">
        <v>52.348999999999997</v>
      </c>
      <c r="BH232">
        <v>112.324</v>
      </c>
      <c r="BI232">
        <v>112.852</v>
      </c>
      <c r="BJ232">
        <v>103.82899999999999</v>
      </c>
      <c r="BK232">
        <v>99.094999999999999</v>
      </c>
      <c r="BL232">
        <v>76.304000000000002</v>
      </c>
      <c r="BM232">
        <v>73.465999999999994</v>
      </c>
      <c r="BN232">
        <v>96.727000000000004</v>
      </c>
      <c r="BO232">
        <v>95.207999999999998</v>
      </c>
      <c r="BP232">
        <v>90.274000000000001</v>
      </c>
      <c r="BQ232">
        <v>77.84</v>
      </c>
      <c r="BR232">
        <v>63.228000000000002</v>
      </c>
      <c r="BS232">
        <v>64.114999999999995</v>
      </c>
      <c r="BT232">
        <v>65.736999999999995</v>
      </c>
      <c r="BU232">
        <v>52.673999999999999</v>
      </c>
      <c r="BV232">
        <v>44.796999999999997</v>
      </c>
      <c r="BW232">
        <v>45.146999999999998</v>
      </c>
      <c r="BX232">
        <v>47.359000000000002</v>
      </c>
      <c r="BY232">
        <v>50.792000000000002</v>
      </c>
      <c r="BZ232">
        <v>53.509</v>
      </c>
      <c r="CA232">
        <v>80.777000000000001</v>
      </c>
      <c r="CB232">
        <v>147.726</v>
      </c>
      <c r="CC232">
        <v>158.91399999999999</v>
      </c>
      <c r="CD232">
        <v>158.721</v>
      </c>
      <c r="CE232">
        <v>160.11199999999999</v>
      </c>
      <c r="CF232">
        <v>181.35</v>
      </c>
      <c r="CG232">
        <v>176.49700000000001</v>
      </c>
      <c r="CH232">
        <v>169.17599999999999</v>
      </c>
      <c r="CI232">
        <v>176.99100000000001</v>
      </c>
      <c r="CJ232">
        <v>176.047</v>
      </c>
      <c r="CK232">
        <v>167.215</v>
      </c>
      <c r="CL232">
        <v>169.95599999999999</v>
      </c>
      <c r="CM232">
        <v>188.78</v>
      </c>
      <c r="CN232">
        <v>188.322</v>
      </c>
      <c r="CO232">
        <v>181.11</v>
      </c>
      <c r="CP232">
        <v>185.94399999999999</v>
      </c>
      <c r="CQ232">
        <v>184.99100000000001</v>
      </c>
      <c r="CR232">
        <v>225.65700000000001</v>
      </c>
      <c r="CS232">
        <v>224.19399999999999</v>
      </c>
      <c r="CT232" s="27">
        <v>11460.900999999998</v>
      </c>
    </row>
    <row r="233" spans="1:98" ht="15" x14ac:dyDescent="0.25">
      <c r="A233" s="13">
        <v>45888</v>
      </c>
      <c r="B233">
        <v>222.02099999999999</v>
      </c>
      <c r="C233">
        <v>213.149</v>
      </c>
      <c r="D233">
        <v>210.96899999999999</v>
      </c>
      <c r="E233">
        <v>210.495</v>
      </c>
      <c r="F233">
        <v>211.75200000000001</v>
      </c>
      <c r="G233">
        <v>209.66300000000001</v>
      </c>
      <c r="H233">
        <v>208.76300000000001</v>
      </c>
      <c r="I233">
        <v>196.46700000000001</v>
      </c>
      <c r="J233">
        <v>179.68199999999999</v>
      </c>
      <c r="K233">
        <v>175.386</v>
      </c>
      <c r="L233">
        <v>180.96899999999999</v>
      </c>
      <c r="M233">
        <v>170.69399999999999</v>
      </c>
      <c r="N233">
        <v>162.31800000000001</v>
      </c>
      <c r="O233">
        <v>137.91499999999999</v>
      </c>
      <c r="P233">
        <v>128.62899999999999</v>
      </c>
      <c r="Q233">
        <v>129.25899999999999</v>
      </c>
      <c r="R233">
        <v>128.441</v>
      </c>
      <c r="S233">
        <v>128.34700000000001</v>
      </c>
      <c r="T233">
        <v>127.15600000000001</v>
      </c>
      <c r="U233">
        <v>127.92400000000001</v>
      </c>
      <c r="V233">
        <v>127.46899999999999</v>
      </c>
      <c r="W233">
        <v>130.99</v>
      </c>
      <c r="X233">
        <v>200.523</v>
      </c>
      <c r="Y233">
        <v>177.40299999999999</v>
      </c>
      <c r="Z233">
        <v>120.59699999999999</v>
      </c>
      <c r="AA233">
        <v>98.197999999999993</v>
      </c>
      <c r="AB233">
        <v>77.33</v>
      </c>
      <c r="AC233">
        <v>57.518999999999998</v>
      </c>
      <c r="AD233">
        <v>47.604999999999997</v>
      </c>
      <c r="AE233">
        <v>47.098999999999997</v>
      </c>
      <c r="AF233">
        <v>56.912999999999997</v>
      </c>
      <c r="AG233">
        <v>55.07</v>
      </c>
      <c r="AH233">
        <v>52.368000000000002</v>
      </c>
      <c r="AI233">
        <v>59.561</v>
      </c>
      <c r="AJ233">
        <v>59.03</v>
      </c>
      <c r="AK233">
        <v>63.198</v>
      </c>
      <c r="AL233">
        <v>66.519000000000005</v>
      </c>
      <c r="AM233">
        <v>60.601999999999997</v>
      </c>
      <c r="AN233">
        <v>61.587000000000003</v>
      </c>
      <c r="AO233">
        <v>63.033000000000001</v>
      </c>
      <c r="AP233">
        <v>67.41</v>
      </c>
      <c r="AQ233">
        <v>68.572000000000003</v>
      </c>
      <c r="AR233">
        <v>79.373000000000005</v>
      </c>
      <c r="AS233">
        <v>80.084999999999994</v>
      </c>
      <c r="AT233">
        <v>80.259</v>
      </c>
      <c r="AU233">
        <v>77.570999999999998</v>
      </c>
      <c r="AV233">
        <v>75.783000000000001</v>
      </c>
      <c r="AW233">
        <v>77.997</v>
      </c>
      <c r="AX233">
        <v>82.602000000000004</v>
      </c>
      <c r="AY233">
        <v>117.706</v>
      </c>
      <c r="AZ233">
        <v>112.142</v>
      </c>
      <c r="BA233">
        <v>107.175</v>
      </c>
      <c r="BB233">
        <v>104.40600000000001</v>
      </c>
      <c r="BC233">
        <v>103.651</v>
      </c>
      <c r="BD233">
        <v>96.52</v>
      </c>
      <c r="BE233">
        <v>62.545999999999999</v>
      </c>
      <c r="BF233">
        <v>52.072000000000003</v>
      </c>
      <c r="BG233">
        <v>51.856999999999999</v>
      </c>
      <c r="BH233">
        <v>133.34200000000001</v>
      </c>
      <c r="BI233">
        <v>129.32400000000001</v>
      </c>
      <c r="BJ233">
        <v>115.932</v>
      </c>
      <c r="BK233">
        <v>92.953999999999994</v>
      </c>
      <c r="BL233">
        <v>77.971000000000004</v>
      </c>
      <c r="BM233">
        <v>76.447000000000003</v>
      </c>
      <c r="BN233">
        <v>74.47</v>
      </c>
      <c r="BO233">
        <v>72.263999999999996</v>
      </c>
      <c r="BP233">
        <v>76.162999999999997</v>
      </c>
      <c r="BQ233">
        <v>86.991</v>
      </c>
      <c r="BR233">
        <v>75.655000000000001</v>
      </c>
      <c r="BS233">
        <v>74.394999999999996</v>
      </c>
      <c r="BT233">
        <v>72.831000000000003</v>
      </c>
      <c r="BU233">
        <v>46.896999999999998</v>
      </c>
      <c r="BV233">
        <v>48.003999999999998</v>
      </c>
      <c r="BW233">
        <v>49.972999999999999</v>
      </c>
      <c r="BX233">
        <v>52.927999999999997</v>
      </c>
      <c r="BY233">
        <v>54.23</v>
      </c>
      <c r="BZ233">
        <v>59.51</v>
      </c>
      <c r="CA233">
        <v>89.105000000000004</v>
      </c>
      <c r="CB233">
        <v>159.40299999999999</v>
      </c>
      <c r="CC233">
        <v>167.80699999999999</v>
      </c>
      <c r="CD233">
        <v>171.50399999999999</v>
      </c>
      <c r="CE233">
        <v>167.982</v>
      </c>
      <c r="CF233">
        <v>167.09399999999999</v>
      </c>
      <c r="CG233">
        <v>166.17099999999999</v>
      </c>
      <c r="CH233">
        <v>164.774</v>
      </c>
      <c r="CI233">
        <v>168.024</v>
      </c>
      <c r="CJ233">
        <v>177.90700000000001</v>
      </c>
      <c r="CK233">
        <v>177.232</v>
      </c>
      <c r="CL233">
        <v>164.46799999999999</v>
      </c>
      <c r="CM233">
        <v>184.41900000000001</v>
      </c>
      <c r="CN233">
        <v>183.34200000000001</v>
      </c>
      <c r="CO233">
        <v>182.40199999999999</v>
      </c>
      <c r="CP233">
        <v>194.929</v>
      </c>
      <c r="CQ233">
        <v>194.53399999999999</v>
      </c>
      <c r="CR233">
        <v>231.42699999999999</v>
      </c>
      <c r="CS233">
        <v>229.54300000000001</v>
      </c>
      <c r="CT233" s="27">
        <v>11452.687999999998</v>
      </c>
    </row>
    <row r="234" spans="1:98" ht="15" x14ac:dyDescent="0.25">
      <c r="A234" s="13">
        <v>45889</v>
      </c>
      <c r="B234">
        <v>224.43100000000001</v>
      </c>
      <c r="C234">
        <v>219.75299999999999</v>
      </c>
      <c r="D234">
        <v>212.989</v>
      </c>
      <c r="E234">
        <v>213.631</v>
      </c>
      <c r="F234">
        <v>210.714</v>
      </c>
      <c r="G234">
        <v>207.89</v>
      </c>
      <c r="H234">
        <v>195.92099999999999</v>
      </c>
      <c r="I234">
        <v>195.28299999999999</v>
      </c>
      <c r="J234">
        <v>193.58099999999999</v>
      </c>
      <c r="K234">
        <v>195.916</v>
      </c>
      <c r="L234">
        <v>193.851</v>
      </c>
      <c r="M234">
        <v>182.517</v>
      </c>
      <c r="N234">
        <v>175.803</v>
      </c>
      <c r="O234">
        <v>174.02</v>
      </c>
      <c r="P234">
        <v>155.821</v>
      </c>
      <c r="Q234">
        <v>134.14599999999999</v>
      </c>
      <c r="R234">
        <v>133.97900000000001</v>
      </c>
      <c r="S234">
        <v>134.351</v>
      </c>
      <c r="T234">
        <v>134.62700000000001</v>
      </c>
      <c r="U234">
        <v>133.667</v>
      </c>
      <c r="V234">
        <v>133.672</v>
      </c>
      <c r="W234">
        <v>136.761</v>
      </c>
      <c r="X234">
        <v>210.71</v>
      </c>
      <c r="Y234">
        <v>168.29300000000001</v>
      </c>
      <c r="Z234">
        <v>99.519000000000005</v>
      </c>
      <c r="AA234">
        <v>94.736999999999995</v>
      </c>
      <c r="AB234">
        <v>88.572000000000003</v>
      </c>
      <c r="AC234">
        <v>82.108999999999995</v>
      </c>
      <c r="AD234">
        <v>76.691000000000003</v>
      </c>
      <c r="AE234">
        <v>73.623000000000005</v>
      </c>
      <c r="AF234">
        <v>73.679000000000002</v>
      </c>
      <c r="AG234">
        <v>71.486999999999995</v>
      </c>
      <c r="AH234">
        <v>78.222999999999999</v>
      </c>
      <c r="AI234">
        <v>86.475999999999999</v>
      </c>
      <c r="AJ234">
        <v>81.316000000000003</v>
      </c>
      <c r="AK234">
        <v>77.566000000000003</v>
      </c>
      <c r="AL234">
        <v>75.010999999999996</v>
      </c>
      <c r="AM234">
        <v>69.194999999999993</v>
      </c>
      <c r="AN234">
        <v>62.204999999999998</v>
      </c>
      <c r="AO234">
        <v>58.668999999999997</v>
      </c>
      <c r="AP234">
        <v>57.603000000000002</v>
      </c>
      <c r="AQ234">
        <v>62.148000000000003</v>
      </c>
      <c r="AR234">
        <v>64.86</v>
      </c>
      <c r="AS234">
        <v>63.261000000000003</v>
      </c>
      <c r="AT234">
        <v>74.009</v>
      </c>
      <c r="AU234">
        <v>95.274000000000001</v>
      </c>
      <c r="AV234">
        <v>96.396000000000001</v>
      </c>
      <c r="AW234">
        <v>96.715000000000003</v>
      </c>
      <c r="AX234">
        <v>96.063999999999993</v>
      </c>
      <c r="AY234">
        <v>95.034000000000006</v>
      </c>
      <c r="AZ234">
        <v>85.846000000000004</v>
      </c>
      <c r="BA234">
        <v>65.504999999999995</v>
      </c>
      <c r="BB234">
        <v>60.962000000000003</v>
      </c>
      <c r="BC234">
        <v>60.805999999999997</v>
      </c>
      <c r="BD234">
        <v>58.936999999999998</v>
      </c>
      <c r="BE234">
        <v>60.554000000000002</v>
      </c>
      <c r="BF234">
        <v>48.222999999999999</v>
      </c>
      <c r="BG234">
        <v>46.027000000000001</v>
      </c>
      <c r="BH234">
        <v>133.31200000000001</v>
      </c>
      <c r="BI234">
        <v>130.24799999999999</v>
      </c>
      <c r="BJ234">
        <v>119.148</v>
      </c>
      <c r="BK234">
        <v>114.179</v>
      </c>
      <c r="BL234">
        <v>93.518000000000001</v>
      </c>
      <c r="BM234">
        <v>93.477999999999994</v>
      </c>
      <c r="BN234">
        <v>92.406000000000006</v>
      </c>
      <c r="BO234">
        <v>78.683000000000007</v>
      </c>
      <c r="BP234">
        <v>79.215000000000003</v>
      </c>
      <c r="BQ234">
        <v>79.77</v>
      </c>
      <c r="BR234">
        <v>43.771999999999998</v>
      </c>
      <c r="BS234">
        <v>44.008000000000003</v>
      </c>
      <c r="BT234">
        <v>47.271999999999998</v>
      </c>
      <c r="BU234">
        <v>49.991</v>
      </c>
      <c r="BV234">
        <v>50.646999999999998</v>
      </c>
      <c r="BW234">
        <v>52.372999999999998</v>
      </c>
      <c r="BX234">
        <v>52.356999999999999</v>
      </c>
      <c r="BY234">
        <v>55.094999999999999</v>
      </c>
      <c r="BZ234">
        <v>58.923999999999999</v>
      </c>
      <c r="CA234">
        <v>90.790999999999997</v>
      </c>
      <c r="CB234">
        <v>159.15</v>
      </c>
      <c r="CC234">
        <v>162.53399999999999</v>
      </c>
      <c r="CD234">
        <v>158.04499999999999</v>
      </c>
      <c r="CE234">
        <v>152.36000000000001</v>
      </c>
      <c r="CF234">
        <v>154.68700000000001</v>
      </c>
      <c r="CG234">
        <v>182.292</v>
      </c>
      <c r="CH234">
        <v>191.345</v>
      </c>
      <c r="CI234">
        <v>191.47900000000001</v>
      </c>
      <c r="CJ234">
        <v>191.18</v>
      </c>
      <c r="CK234">
        <v>190.51300000000001</v>
      </c>
      <c r="CL234">
        <v>182.08699999999999</v>
      </c>
      <c r="CM234">
        <v>184.477</v>
      </c>
      <c r="CN234">
        <v>186.018</v>
      </c>
      <c r="CO234">
        <v>185.95699999999999</v>
      </c>
      <c r="CP234">
        <v>206.82300000000001</v>
      </c>
      <c r="CQ234">
        <v>190.59100000000001</v>
      </c>
      <c r="CR234">
        <v>229.249</v>
      </c>
      <c r="CS234">
        <v>226.059</v>
      </c>
      <c r="CT234" s="27">
        <v>11693.661999999998</v>
      </c>
    </row>
    <row r="235" spans="1:98" ht="15" x14ac:dyDescent="0.25">
      <c r="A235" s="13">
        <v>45890</v>
      </c>
      <c r="B235">
        <v>224.68799999999999</v>
      </c>
      <c r="C235">
        <v>214.21299999999999</v>
      </c>
      <c r="D235">
        <v>209.33600000000001</v>
      </c>
      <c r="E235">
        <v>206.68799999999999</v>
      </c>
      <c r="F235">
        <v>213.12</v>
      </c>
      <c r="G235">
        <v>211.07900000000001</v>
      </c>
      <c r="H235">
        <v>201.97200000000001</v>
      </c>
      <c r="I235">
        <v>201.465</v>
      </c>
      <c r="J235">
        <v>187.74199999999999</v>
      </c>
      <c r="K235">
        <v>185.37200000000001</v>
      </c>
      <c r="L235">
        <v>184.441</v>
      </c>
      <c r="M235">
        <v>183.09899999999999</v>
      </c>
      <c r="N235">
        <v>171.58</v>
      </c>
      <c r="O235">
        <v>172.35400000000001</v>
      </c>
      <c r="P235">
        <v>161.18299999999999</v>
      </c>
      <c r="Q235">
        <v>159.84800000000001</v>
      </c>
      <c r="R235">
        <v>146.011</v>
      </c>
      <c r="S235">
        <v>129.28700000000001</v>
      </c>
      <c r="T235">
        <v>129.50399999999999</v>
      </c>
      <c r="U235">
        <v>128.95400000000001</v>
      </c>
      <c r="V235">
        <v>129.119</v>
      </c>
      <c r="W235">
        <v>130.29499999999999</v>
      </c>
      <c r="X235">
        <v>218.33699999999999</v>
      </c>
      <c r="Y235">
        <v>191.251</v>
      </c>
      <c r="Z235">
        <v>115.349</v>
      </c>
      <c r="AA235">
        <v>93.623000000000005</v>
      </c>
      <c r="AB235">
        <v>94.55</v>
      </c>
      <c r="AC235">
        <v>104.46899999999999</v>
      </c>
      <c r="AD235">
        <v>88.337999999999994</v>
      </c>
      <c r="AE235">
        <v>85.361000000000004</v>
      </c>
      <c r="AF235">
        <v>83.906999999999996</v>
      </c>
      <c r="AG235">
        <v>79.037999999999997</v>
      </c>
      <c r="AH235">
        <v>75.73</v>
      </c>
      <c r="AI235">
        <v>84.087000000000003</v>
      </c>
      <c r="AJ235">
        <v>97.361000000000004</v>
      </c>
      <c r="AK235">
        <v>123.63500000000001</v>
      </c>
      <c r="AL235">
        <v>112.596</v>
      </c>
      <c r="AM235">
        <v>99.361000000000004</v>
      </c>
      <c r="AN235">
        <v>86.075000000000003</v>
      </c>
      <c r="AO235">
        <v>95.918999999999997</v>
      </c>
      <c r="AP235">
        <v>76.278999999999996</v>
      </c>
      <c r="AQ235">
        <v>62.140999999999998</v>
      </c>
      <c r="AR235">
        <v>67.825999999999993</v>
      </c>
      <c r="AS235">
        <v>69.849999999999994</v>
      </c>
      <c r="AT235">
        <v>70.281000000000006</v>
      </c>
      <c r="AU235">
        <v>69.95</v>
      </c>
      <c r="AV235">
        <v>79.257000000000005</v>
      </c>
      <c r="AW235">
        <v>76.358000000000004</v>
      </c>
      <c r="AX235">
        <v>70.307000000000002</v>
      </c>
      <c r="AY235">
        <v>63.665999999999997</v>
      </c>
      <c r="AZ235">
        <v>61.911999999999999</v>
      </c>
      <c r="BA235">
        <v>58.155000000000001</v>
      </c>
      <c r="BB235">
        <v>58.591000000000001</v>
      </c>
      <c r="BC235">
        <v>57.551000000000002</v>
      </c>
      <c r="BD235">
        <v>47.555</v>
      </c>
      <c r="BE235">
        <v>42.621000000000002</v>
      </c>
      <c r="BF235">
        <v>40.482999999999997</v>
      </c>
      <c r="BG235">
        <v>39.533999999999999</v>
      </c>
      <c r="BH235">
        <v>121.818</v>
      </c>
      <c r="BI235">
        <v>124.559</v>
      </c>
      <c r="BJ235">
        <v>108.92100000000001</v>
      </c>
      <c r="BK235">
        <v>99.515000000000001</v>
      </c>
      <c r="BL235">
        <v>97.38</v>
      </c>
      <c r="BM235">
        <v>97.122</v>
      </c>
      <c r="BN235">
        <v>87.620999999999995</v>
      </c>
      <c r="BO235">
        <v>84.974999999999994</v>
      </c>
      <c r="BP235">
        <v>67.56</v>
      </c>
      <c r="BQ235">
        <v>58.500999999999998</v>
      </c>
      <c r="BR235">
        <v>39.631999999999998</v>
      </c>
      <c r="BS235">
        <v>39.383000000000003</v>
      </c>
      <c r="BT235">
        <v>40.006</v>
      </c>
      <c r="BU235">
        <v>40.912999999999997</v>
      </c>
      <c r="BV235">
        <v>42.883000000000003</v>
      </c>
      <c r="BW235">
        <v>41.694000000000003</v>
      </c>
      <c r="BX235">
        <v>47.363999999999997</v>
      </c>
      <c r="BY235">
        <v>49.994999999999997</v>
      </c>
      <c r="BZ235">
        <v>57.603000000000002</v>
      </c>
      <c r="CA235">
        <v>97.168000000000006</v>
      </c>
      <c r="CB235">
        <v>157.93100000000001</v>
      </c>
      <c r="CC235">
        <v>190.613</v>
      </c>
      <c r="CD235">
        <v>192.71700000000001</v>
      </c>
      <c r="CE235">
        <v>192.501</v>
      </c>
      <c r="CF235">
        <v>220.34299999999999</v>
      </c>
      <c r="CG235">
        <v>219.547</v>
      </c>
      <c r="CH235">
        <v>220.203</v>
      </c>
      <c r="CI235">
        <v>217.67599999999999</v>
      </c>
      <c r="CJ235">
        <v>194.73500000000001</v>
      </c>
      <c r="CK235">
        <v>185.36</v>
      </c>
      <c r="CL235">
        <v>177.22399999999999</v>
      </c>
      <c r="CM235">
        <v>174.71100000000001</v>
      </c>
      <c r="CN235">
        <v>172.607</v>
      </c>
      <c r="CO235">
        <v>181.67</v>
      </c>
      <c r="CP235">
        <v>194.06</v>
      </c>
      <c r="CQ235">
        <v>162.02600000000001</v>
      </c>
      <c r="CR235">
        <v>224.608</v>
      </c>
      <c r="CS235">
        <v>227.68299999999999</v>
      </c>
      <c r="CT235" s="27">
        <v>11873.482000000004</v>
      </c>
    </row>
    <row r="236" spans="1:98" ht="15" x14ac:dyDescent="0.25">
      <c r="A236" s="13">
        <v>45891</v>
      </c>
      <c r="B236">
        <v>224.68199999999999</v>
      </c>
      <c r="C236">
        <v>209.98500000000001</v>
      </c>
      <c r="D236">
        <v>217.24299999999999</v>
      </c>
      <c r="E236">
        <v>216.75299999999999</v>
      </c>
      <c r="F236">
        <v>215.62200000000001</v>
      </c>
      <c r="G236">
        <v>207.49100000000001</v>
      </c>
      <c r="H236">
        <v>191.90100000000001</v>
      </c>
      <c r="I236">
        <v>188.53399999999999</v>
      </c>
      <c r="J236">
        <v>187.108</v>
      </c>
      <c r="K236">
        <v>186.61099999999999</v>
      </c>
      <c r="L236">
        <v>186.45500000000001</v>
      </c>
      <c r="M236">
        <v>176.994</v>
      </c>
      <c r="N236">
        <v>172.703</v>
      </c>
      <c r="O236">
        <v>172.72800000000001</v>
      </c>
      <c r="P236">
        <v>160.33000000000001</v>
      </c>
      <c r="Q236">
        <v>130.29300000000001</v>
      </c>
      <c r="R236">
        <v>130.227</v>
      </c>
      <c r="S236">
        <v>130.107</v>
      </c>
      <c r="T236">
        <v>129.48699999999999</v>
      </c>
      <c r="U236">
        <v>129.184</v>
      </c>
      <c r="V236">
        <v>131.453</v>
      </c>
      <c r="W236">
        <v>131.917</v>
      </c>
      <c r="X236">
        <v>203.905</v>
      </c>
      <c r="Y236">
        <v>165.69499999999999</v>
      </c>
      <c r="Z236">
        <v>93.835999999999999</v>
      </c>
      <c r="AA236">
        <v>61.582000000000001</v>
      </c>
      <c r="AB236">
        <v>42.674999999999997</v>
      </c>
      <c r="AC236">
        <v>39.335000000000001</v>
      </c>
      <c r="AD236">
        <v>38.174999999999997</v>
      </c>
      <c r="AE236">
        <v>37.56</v>
      </c>
      <c r="AF236">
        <v>37.006999999999998</v>
      </c>
      <c r="AG236">
        <v>36.71</v>
      </c>
      <c r="AH236">
        <v>37.850999999999999</v>
      </c>
      <c r="AI236">
        <v>35.061999999999998</v>
      </c>
      <c r="AJ236">
        <v>36.615000000000002</v>
      </c>
      <c r="AK236">
        <v>40.020000000000003</v>
      </c>
      <c r="AL236">
        <v>44.954000000000001</v>
      </c>
      <c r="AM236">
        <v>40.130000000000003</v>
      </c>
      <c r="AN236">
        <v>37.402000000000001</v>
      </c>
      <c r="AO236">
        <v>33.014000000000003</v>
      </c>
      <c r="AP236">
        <v>32.768000000000001</v>
      </c>
      <c r="AQ236">
        <v>42.2</v>
      </c>
      <c r="AR236">
        <v>76.94</v>
      </c>
      <c r="AS236">
        <v>85.302999999999997</v>
      </c>
      <c r="AT236">
        <v>86.085999999999999</v>
      </c>
      <c r="AU236">
        <v>84.828999999999994</v>
      </c>
      <c r="AV236">
        <v>84.730999999999995</v>
      </c>
      <c r="AW236">
        <v>86.179000000000002</v>
      </c>
      <c r="AX236">
        <v>89.352999999999994</v>
      </c>
      <c r="AY236">
        <v>69.813999999999993</v>
      </c>
      <c r="AZ236">
        <v>46.957999999999998</v>
      </c>
      <c r="BA236">
        <v>38.210999999999999</v>
      </c>
      <c r="BB236">
        <v>41.213000000000001</v>
      </c>
      <c r="BC236">
        <v>40.045999999999999</v>
      </c>
      <c r="BD236">
        <v>39.012999999999998</v>
      </c>
      <c r="BE236">
        <v>40.170999999999999</v>
      </c>
      <c r="BF236">
        <v>42.945</v>
      </c>
      <c r="BG236">
        <v>39.65</v>
      </c>
      <c r="BH236">
        <v>126.67</v>
      </c>
      <c r="BI236">
        <v>127.71</v>
      </c>
      <c r="BJ236">
        <v>127.786</v>
      </c>
      <c r="BK236">
        <v>130.446</v>
      </c>
      <c r="BL236">
        <v>119.17700000000001</v>
      </c>
      <c r="BM236">
        <v>101.94</v>
      </c>
      <c r="BN236">
        <v>101.447</v>
      </c>
      <c r="BO236">
        <v>101.123</v>
      </c>
      <c r="BP236">
        <v>107.54900000000001</v>
      </c>
      <c r="BQ236">
        <v>98.988</v>
      </c>
      <c r="BR236">
        <v>96.274000000000001</v>
      </c>
      <c r="BS236">
        <v>80.403999999999996</v>
      </c>
      <c r="BT236">
        <v>77.650000000000006</v>
      </c>
      <c r="BU236">
        <v>77.271000000000001</v>
      </c>
      <c r="BV236">
        <v>77.959000000000003</v>
      </c>
      <c r="BW236">
        <v>81.575000000000003</v>
      </c>
      <c r="BX236">
        <v>86.980999999999995</v>
      </c>
      <c r="BY236">
        <v>95.572999999999993</v>
      </c>
      <c r="BZ236">
        <v>100.83799999999999</v>
      </c>
      <c r="CA236">
        <v>153.64500000000001</v>
      </c>
      <c r="CB236">
        <v>245.869</v>
      </c>
      <c r="CC236">
        <v>251.83600000000001</v>
      </c>
      <c r="CD236">
        <v>254.77199999999999</v>
      </c>
      <c r="CE236">
        <v>253.85499999999999</v>
      </c>
      <c r="CF236">
        <v>251.393</v>
      </c>
      <c r="CG236">
        <v>241.24</v>
      </c>
      <c r="CH236">
        <v>239.626</v>
      </c>
      <c r="CI236">
        <v>228.42099999999999</v>
      </c>
      <c r="CJ236">
        <v>224.87</v>
      </c>
      <c r="CK236">
        <v>215.55099999999999</v>
      </c>
      <c r="CL236">
        <v>210.42</v>
      </c>
      <c r="CM236">
        <v>207.14500000000001</v>
      </c>
      <c r="CN236">
        <v>205.45599999999999</v>
      </c>
      <c r="CO236">
        <v>179.798</v>
      </c>
      <c r="CP236">
        <v>164.18899999999999</v>
      </c>
      <c r="CQ236">
        <v>138.822</v>
      </c>
      <c r="CR236">
        <v>223.738</v>
      </c>
      <c r="CS236">
        <v>223.143</v>
      </c>
      <c r="CT236" s="27">
        <v>11986.896000000001</v>
      </c>
    </row>
    <row r="237" spans="1:98" ht="15" x14ac:dyDescent="0.25">
      <c r="A237" s="13">
        <v>45892</v>
      </c>
      <c r="B237">
        <v>222.33699999999999</v>
      </c>
      <c r="C237">
        <v>205.29</v>
      </c>
      <c r="D237">
        <v>201.589</v>
      </c>
      <c r="E237">
        <v>185.73099999999999</v>
      </c>
      <c r="F237">
        <v>179.46899999999999</v>
      </c>
      <c r="G237">
        <v>150.529</v>
      </c>
      <c r="H237">
        <v>150.36099999999999</v>
      </c>
      <c r="I237">
        <v>148.697</v>
      </c>
      <c r="J237">
        <v>134.251</v>
      </c>
      <c r="K237">
        <v>132.16499999999999</v>
      </c>
      <c r="L237">
        <v>133.916</v>
      </c>
      <c r="M237">
        <v>133.55699999999999</v>
      </c>
      <c r="N237">
        <v>133.06200000000001</v>
      </c>
      <c r="O237">
        <v>132.43700000000001</v>
      </c>
      <c r="P237">
        <v>134.178</v>
      </c>
      <c r="Q237">
        <v>133.53899999999999</v>
      </c>
      <c r="R237">
        <v>132.39099999999999</v>
      </c>
      <c r="S237">
        <v>133.08799999999999</v>
      </c>
      <c r="T237">
        <v>133.97900000000001</v>
      </c>
      <c r="U237">
        <v>132.06399999999999</v>
      </c>
      <c r="V237">
        <v>134.108</v>
      </c>
      <c r="W237">
        <v>134.416</v>
      </c>
      <c r="X237">
        <v>216.78700000000001</v>
      </c>
      <c r="Y237">
        <v>195.00399999999999</v>
      </c>
      <c r="Z237">
        <v>133.84</v>
      </c>
      <c r="AA237">
        <v>95.346999999999994</v>
      </c>
      <c r="AB237">
        <v>81.239999999999995</v>
      </c>
      <c r="AC237">
        <v>76.224000000000004</v>
      </c>
      <c r="AD237">
        <v>38.076000000000001</v>
      </c>
      <c r="AE237">
        <v>36.860999999999997</v>
      </c>
      <c r="AF237">
        <v>36.021000000000001</v>
      </c>
      <c r="AG237">
        <v>36.567999999999998</v>
      </c>
      <c r="AH237">
        <v>36.857999999999997</v>
      </c>
      <c r="AI237">
        <v>37.110999999999997</v>
      </c>
      <c r="AJ237">
        <v>35.698999999999998</v>
      </c>
      <c r="AK237">
        <v>35.545000000000002</v>
      </c>
      <c r="AL237">
        <v>36.250999999999998</v>
      </c>
      <c r="AM237">
        <v>36.049999999999997</v>
      </c>
      <c r="AN237">
        <v>36.143999999999998</v>
      </c>
      <c r="AO237">
        <v>36.759</v>
      </c>
      <c r="AP237">
        <v>38.679000000000002</v>
      </c>
      <c r="AQ237">
        <v>37.563000000000002</v>
      </c>
      <c r="AR237">
        <v>38.502000000000002</v>
      </c>
      <c r="AS237">
        <v>38.215000000000003</v>
      </c>
      <c r="AT237">
        <v>64.042000000000002</v>
      </c>
      <c r="AU237">
        <v>82.47</v>
      </c>
      <c r="AV237">
        <v>83.259</v>
      </c>
      <c r="AW237">
        <v>82.799000000000007</v>
      </c>
      <c r="AX237">
        <v>85.385999999999996</v>
      </c>
      <c r="AY237">
        <v>85.430999999999997</v>
      </c>
      <c r="AZ237">
        <v>84.105000000000004</v>
      </c>
      <c r="BA237">
        <v>82.165999999999997</v>
      </c>
      <c r="BB237">
        <v>70.941999999999993</v>
      </c>
      <c r="BC237">
        <v>61.158000000000001</v>
      </c>
      <c r="BD237">
        <v>47.503999999999998</v>
      </c>
      <c r="BE237">
        <v>37.451000000000001</v>
      </c>
      <c r="BF237">
        <v>37.171999999999997</v>
      </c>
      <c r="BG237">
        <v>36.241999999999997</v>
      </c>
      <c r="BH237">
        <v>126.126</v>
      </c>
      <c r="BI237">
        <v>127.19799999999999</v>
      </c>
      <c r="BJ237">
        <v>129.03299999999999</v>
      </c>
      <c r="BK237">
        <v>118.685</v>
      </c>
      <c r="BL237">
        <v>100.46</v>
      </c>
      <c r="BM237">
        <v>96.399000000000001</v>
      </c>
      <c r="BN237">
        <v>98.465000000000003</v>
      </c>
      <c r="BO237">
        <v>98.05</v>
      </c>
      <c r="BP237">
        <v>98.515000000000001</v>
      </c>
      <c r="BQ237">
        <v>99.902000000000001</v>
      </c>
      <c r="BR237">
        <v>102.46299999999999</v>
      </c>
      <c r="BS237">
        <v>101.01600000000001</v>
      </c>
      <c r="BT237">
        <v>77.293000000000006</v>
      </c>
      <c r="BU237">
        <v>57.277000000000001</v>
      </c>
      <c r="BV237">
        <v>59.067999999999998</v>
      </c>
      <c r="BW237">
        <v>62.298999999999999</v>
      </c>
      <c r="BX237">
        <v>64.088999999999999</v>
      </c>
      <c r="BY237">
        <v>74.025000000000006</v>
      </c>
      <c r="BZ237">
        <v>89.397999999999996</v>
      </c>
      <c r="CA237">
        <v>144.161</v>
      </c>
      <c r="CB237">
        <v>204.16800000000001</v>
      </c>
      <c r="CC237">
        <v>206.83500000000001</v>
      </c>
      <c r="CD237">
        <v>201.57300000000001</v>
      </c>
      <c r="CE237">
        <v>200.983</v>
      </c>
      <c r="CF237">
        <v>198.88499999999999</v>
      </c>
      <c r="CG237">
        <v>199.04499999999999</v>
      </c>
      <c r="CH237">
        <v>196.392</v>
      </c>
      <c r="CI237">
        <v>189.90600000000001</v>
      </c>
      <c r="CJ237">
        <v>169.786</v>
      </c>
      <c r="CK237">
        <v>174.166</v>
      </c>
      <c r="CL237">
        <v>142.297</v>
      </c>
      <c r="CM237">
        <v>138.87799999999999</v>
      </c>
      <c r="CN237">
        <v>137.59899999999999</v>
      </c>
      <c r="CO237">
        <v>134.89599999999999</v>
      </c>
      <c r="CP237">
        <v>134.779</v>
      </c>
      <c r="CQ237">
        <v>135.584</v>
      </c>
      <c r="CR237">
        <v>198.041</v>
      </c>
      <c r="CS237">
        <v>197.61</v>
      </c>
      <c r="CT237" s="27">
        <v>10725.970000000007</v>
      </c>
    </row>
    <row r="238" spans="1:98" ht="15" x14ac:dyDescent="0.25">
      <c r="A238" s="13">
        <v>45893</v>
      </c>
      <c r="B238">
        <v>197.82</v>
      </c>
      <c r="C238">
        <v>191.72800000000001</v>
      </c>
      <c r="D238">
        <v>182.13900000000001</v>
      </c>
      <c r="E238">
        <v>157.58600000000001</v>
      </c>
      <c r="F238">
        <v>147.22499999999999</v>
      </c>
      <c r="G238">
        <v>149.172</v>
      </c>
      <c r="H238">
        <v>147.61699999999999</v>
      </c>
      <c r="I238">
        <v>142.26499999999999</v>
      </c>
      <c r="J238">
        <v>132.053</v>
      </c>
      <c r="K238">
        <v>131.30000000000001</v>
      </c>
      <c r="L238">
        <v>131.667</v>
      </c>
      <c r="M238">
        <v>131.79900000000001</v>
      </c>
      <c r="N238">
        <v>130.101</v>
      </c>
      <c r="O238">
        <v>129.06700000000001</v>
      </c>
      <c r="P238">
        <v>128.77500000000001</v>
      </c>
      <c r="Q238">
        <v>128.63999999999999</v>
      </c>
      <c r="R238">
        <v>127.63200000000001</v>
      </c>
      <c r="S238">
        <v>128.57</v>
      </c>
      <c r="T238">
        <v>128.404</v>
      </c>
      <c r="U238">
        <v>129.179</v>
      </c>
      <c r="V238">
        <v>138.46</v>
      </c>
      <c r="W238">
        <v>144.22300000000001</v>
      </c>
      <c r="X238">
        <v>180.94900000000001</v>
      </c>
      <c r="Y238">
        <v>164.33500000000001</v>
      </c>
      <c r="Z238">
        <v>101.125</v>
      </c>
      <c r="AA238">
        <v>84.698999999999998</v>
      </c>
      <c r="AB238">
        <v>84.61</v>
      </c>
      <c r="AC238">
        <v>84.040999999999997</v>
      </c>
      <c r="AD238">
        <v>84.188999999999993</v>
      </c>
      <c r="AE238">
        <v>67.072000000000003</v>
      </c>
      <c r="AF238">
        <v>63.540999999999997</v>
      </c>
      <c r="AG238">
        <v>59.149000000000001</v>
      </c>
      <c r="AH238">
        <v>58.110999999999997</v>
      </c>
      <c r="AI238">
        <v>57.76</v>
      </c>
      <c r="AJ238">
        <v>54.600999999999999</v>
      </c>
      <c r="AK238">
        <v>57.237000000000002</v>
      </c>
      <c r="AL238">
        <v>84.412000000000006</v>
      </c>
      <c r="AM238">
        <v>100.235</v>
      </c>
      <c r="AN238">
        <v>109.718</v>
      </c>
      <c r="AO238">
        <v>90.623000000000005</v>
      </c>
      <c r="AP238">
        <v>110.25</v>
      </c>
      <c r="AQ238">
        <v>113.057</v>
      </c>
      <c r="AR238">
        <v>113.04900000000001</v>
      </c>
      <c r="AS238">
        <v>113.336</v>
      </c>
      <c r="AT238">
        <v>76.057000000000002</v>
      </c>
      <c r="AU238">
        <v>62.735999999999997</v>
      </c>
      <c r="AV238">
        <v>65.182000000000002</v>
      </c>
      <c r="AW238">
        <v>70.063000000000002</v>
      </c>
      <c r="AX238">
        <v>69.781000000000006</v>
      </c>
      <c r="AY238">
        <v>62.21</v>
      </c>
      <c r="AZ238">
        <v>65.335999999999999</v>
      </c>
      <c r="BA238">
        <v>64.888999999999996</v>
      </c>
      <c r="BB238">
        <v>65.372</v>
      </c>
      <c r="BC238">
        <v>61.356000000000002</v>
      </c>
      <c r="BD238">
        <v>56.451000000000001</v>
      </c>
      <c r="BE238">
        <v>49.628999999999998</v>
      </c>
      <c r="BF238">
        <v>49.139000000000003</v>
      </c>
      <c r="BG238">
        <v>47.725000000000001</v>
      </c>
      <c r="BH238">
        <v>90.45</v>
      </c>
      <c r="BI238">
        <v>79.548000000000002</v>
      </c>
      <c r="BJ238">
        <v>83.26</v>
      </c>
      <c r="BK238">
        <v>79.822000000000003</v>
      </c>
      <c r="BL238">
        <v>77.061000000000007</v>
      </c>
      <c r="BM238">
        <v>71.015000000000001</v>
      </c>
      <c r="BN238">
        <v>76.945999999999998</v>
      </c>
      <c r="BO238">
        <v>77.188000000000002</v>
      </c>
      <c r="BP238">
        <v>81.52</v>
      </c>
      <c r="BQ238">
        <v>82.116</v>
      </c>
      <c r="BR238">
        <v>74.539000000000001</v>
      </c>
      <c r="BS238">
        <v>75.908000000000001</v>
      </c>
      <c r="BT238">
        <v>83.887</v>
      </c>
      <c r="BU238">
        <v>62.883000000000003</v>
      </c>
      <c r="BV238">
        <v>68.087000000000003</v>
      </c>
      <c r="BW238">
        <v>69.680999999999997</v>
      </c>
      <c r="BX238">
        <v>74.174999999999997</v>
      </c>
      <c r="BY238">
        <v>74.832999999999998</v>
      </c>
      <c r="BZ238">
        <v>87.072999999999993</v>
      </c>
      <c r="CA238">
        <v>134.393</v>
      </c>
      <c r="CB238">
        <v>183.928</v>
      </c>
      <c r="CC238">
        <v>186.86500000000001</v>
      </c>
      <c r="CD238">
        <v>179.95400000000001</v>
      </c>
      <c r="CE238">
        <v>176.15100000000001</v>
      </c>
      <c r="CF238">
        <v>168.73699999999999</v>
      </c>
      <c r="CG238">
        <v>166.655</v>
      </c>
      <c r="CH238">
        <v>168.929</v>
      </c>
      <c r="CI238">
        <v>170.33699999999999</v>
      </c>
      <c r="CJ238">
        <v>187.001</v>
      </c>
      <c r="CK238">
        <v>220.88800000000001</v>
      </c>
      <c r="CL238">
        <v>208.29499999999999</v>
      </c>
      <c r="CM238">
        <v>182.816</v>
      </c>
      <c r="CN238">
        <v>181.542</v>
      </c>
      <c r="CO238">
        <v>179.53</v>
      </c>
      <c r="CP238">
        <v>191.89500000000001</v>
      </c>
      <c r="CQ238">
        <v>191.51400000000001</v>
      </c>
      <c r="CR238">
        <v>214.63300000000001</v>
      </c>
      <c r="CS238">
        <v>214.24100000000001</v>
      </c>
      <c r="CT238" s="27">
        <v>11035.743</v>
      </c>
    </row>
    <row r="239" spans="1:98" ht="15" x14ac:dyDescent="0.25">
      <c r="A239" s="13">
        <v>45894</v>
      </c>
      <c r="B239">
        <v>209.494</v>
      </c>
      <c r="C239">
        <v>201.77199999999999</v>
      </c>
      <c r="D239">
        <v>193.86600000000001</v>
      </c>
      <c r="E239">
        <v>200.852</v>
      </c>
      <c r="F239">
        <v>191.39400000000001</v>
      </c>
      <c r="G239">
        <v>187.99100000000001</v>
      </c>
      <c r="H239">
        <v>175.91800000000001</v>
      </c>
      <c r="I239">
        <v>174.797</v>
      </c>
      <c r="J239">
        <v>175.40299999999999</v>
      </c>
      <c r="K239">
        <v>175.44399999999999</v>
      </c>
      <c r="L239">
        <v>159.816</v>
      </c>
      <c r="M239">
        <v>198.85599999999999</v>
      </c>
      <c r="N239">
        <v>172.68899999999999</v>
      </c>
      <c r="O239">
        <v>144.95500000000001</v>
      </c>
      <c r="P239">
        <v>144.761</v>
      </c>
      <c r="Q239">
        <v>141.00899999999999</v>
      </c>
      <c r="R239">
        <v>132.90600000000001</v>
      </c>
      <c r="S239">
        <v>132.155</v>
      </c>
      <c r="T239">
        <v>132.602</v>
      </c>
      <c r="U239">
        <v>132.44200000000001</v>
      </c>
      <c r="V239">
        <v>132.58500000000001</v>
      </c>
      <c r="W239">
        <v>135.65199999999999</v>
      </c>
      <c r="X239">
        <v>225.785</v>
      </c>
      <c r="Y239">
        <v>211.15100000000001</v>
      </c>
      <c r="Z239">
        <v>132.38300000000001</v>
      </c>
      <c r="AA239">
        <v>124.586</v>
      </c>
      <c r="AB239">
        <v>122.68600000000001</v>
      </c>
      <c r="AC239">
        <v>131.69999999999999</v>
      </c>
      <c r="AD239">
        <v>136.91800000000001</v>
      </c>
      <c r="AE239">
        <v>145.41900000000001</v>
      </c>
      <c r="AF239">
        <v>132.87200000000001</v>
      </c>
      <c r="AG239">
        <v>116.63</v>
      </c>
      <c r="AH239">
        <v>128.774</v>
      </c>
      <c r="AI239">
        <v>129.09299999999999</v>
      </c>
      <c r="AJ239">
        <v>139.58600000000001</v>
      </c>
      <c r="AK239">
        <v>147.31</v>
      </c>
      <c r="AL239">
        <v>127.05500000000001</v>
      </c>
      <c r="AM239">
        <v>119.277</v>
      </c>
      <c r="AN239">
        <v>125.745</v>
      </c>
      <c r="AO239">
        <v>137.43700000000001</v>
      </c>
      <c r="AP239">
        <v>128.50700000000001</v>
      </c>
      <c r="AQ239">
        <v>127.57299999999999</v>
      </c>
      <c r="AR239">
        <v>123.839</v>
      </c>
      <c r="AS239">
        <v>132.11000000000001</v>
      </c>
      <c r="AT239">
        <v>135.828</v>
      </c>
      <c r="AU239">
        <v>144.74799999999999</v>
      </c>
      <c r="AV239">
        <v>133.27799999999999</v>
      </c>
      <c r="AW239">
        <v>132.654</v>
      </c>
      <c r="AX239">
        <v>113.19</v>
      </c>
      <c r="AY239">
        <v>87.176000000000002</v>
      </c>
      <c r="AZ239">
        <v>76.802000000000007</v>
      </c>
      <c r="BA239">
        <v>72.302999999999997</v>
      </c>
      <c r="BB239">
        <v>64.751999999999995</v>
      </c>
      <c r="BC239">
        <v>61.652999999999999</v>
      </c>
      <c r="BD239">
        <v>59.417000000000002</v>
      </c>
      <c r="BE239">
        <v>58.070999999999998</v>
      </c>
      <c r="BF239">
        <v>57.405999999999999</v>
      </c>
      <c r="BG239">
        <v>57.578000000000003</v>
      </c>
      <c r="BH239">
        <v>105.342</v>
      </c>
      <c r="BI239">
        <v>105.434</v>
      </c>
      <c r="BJ239">
        <v>114.974</v>
      </c>
      <c r="BK239">
        <v>99.542000000000002</v>
      </c>
      <c r="BL239">
        <v>94.771000000000001</v>
      </c>
      <c r="BM239">
        <v>92.248000000000005</v>
      </c>
      <c r="BN239">
        <v>100.687</v>
      </c>
      <c r="BO239">
        <v>93.92</v>
      </c>
      <c r="BP239">
        <v>94.748000000000005</v>
      </c>
      <c r="BQ239">
        <v>99.126000000000005</v>
      </c>
      <c r="BR239">
        <v>74.512</v>
      </c>
      <c r="BS239">
        <v>81.691999999999993</v>
      </c>
      <c r="BT239">
        <v>89.376000000000005</v>
      </c>
      <c r="BU239">
        <v>97.290999999999997</v>
      </c>
      <c r="BV239">
        <v>104</v>
      </c>
      <c r="BW239">
        <v>109.01600000000001</v>
      </c>
      <c r="BX239">
        <v>107.31</v>
      </c>
      <c r="BY239">
        <v>103.77800000000001</v>
      </c>
      <c r="BZ239">
        <v>91.704999999999998</v>
      </c>
      <c r="CA239">
        <v>132.69</v>
      </c>
      <c r="CB239">
        <v>175.03200000000001</v>
      </c>
      <c r="CC239">
        <v>172.79499999999999</v>
      </c>
      <c r="CD239">
        <v>162.31700000000001</v>
      </c>
      <c r="CE239">
        <v>157.38499999999999</v>
      </c>
      <c r="CF239">
        <v>161.346</v>
      </c>
      <c r="CG239">
        <v>162.04499999999999</v>
      </c>
      <c r="CH239">
        <v>162.09700000000001</v>
      </c>
      <c r="CI239">
        <v>162.75399999999999</v>
      </c>
      <c r="CJ239">
        <v>162.928</v>
      </c>
      <c r="CK239">
        <v>159.34700000000001</v>
      </c>
      <c r="CL239">
        <v>150.98099999999999</v>
      </c>
      <c r="CM239">
        <v>171.84399999999999</v>
      </c>
      <c r="CN239">
        <v>170.566</v>
      </c>
      <c r="CO239">
        <v>173.74299999999999</v>
      </c>
      <c r="CP239">
        <v>190.709</v>
      </c>
      <c r="CQ239">
        <v>189.976</v>
      </c>
      <c r="CR239">
        <v>236.26</v>
      </c>
      <c r="CS239">
        <v>220.08199999999999</v>
      </c>
      <c r="CT239" s="27">
        <v>13083.02</v>
      </c>
    </row>
    <row r="240" spans="1:98" ht="15" x14ac:dyDescent="0.25">
      <c r="A240" s="13">
        <v>45895</v>
      </c>
      <c r="B240">
        <v>216.941</v>
      </c>
      <c r="C240">
        <v>218.86699999999999</v>
      </c>
      <c r="D240">
        <v>219.637</v>
      </c>
      <c r="E240">
        <v>215.17099999999999</v>
      </c>
      <c r="F240">
        <v>215.375</v>
      </c>
      <c r="G240">
        <v>214.65199999999999</v>
      </c>
      <c r="H240">
        <v>213.26499999999999</v>
      </c>
      <c r="I240">
        <v>211.999</v>
      </c>
      <c r="J240">
        <v>204.93799999999999</v>
      </c>
      <c r="K240">
        <v>190.233</v>
      </c>
      <c r="L240">
        <v>184.69800000000001</v>
      </c>
      <c r="M240">
        <v>183.399</v>
      </c>
      <c r="N240">
        <v>183.38900000000001</v>
      </c>
      <c r="O240">
        <v>182.18600000000001</v>
      </c>
      <c r="P240">
        <v>178.40700000000001</v>
      </c>
      <c r="Q240">
        <v>169.78</v>
      </c>
      <c r="R240">
        <v>168.99100000000001</v>
      </c>
      <c r="S240">
        <v>167.78</v>
      </c>
      <c r="T240">
        <v>170.56100000000001</v>
      </c>
      <c r="U240">
        <v>170.15100000000001</v>
      </c>
      <c r="V240">
        <v>170.166</v>
      </c>
      <c r="W240">
        <v>170.32599999999999</v>
      </c>
      <c r="X240">
        <v>219.30500000000001</v>
      </c>
      <c r="Y240">
        <v>204.268</v>
      </c>
      <c r="Z240">
        <v>140.78399999999999</v>
      </c>
      <c r="AA240">
        <v>117.813</v>
      </c>
      <c r="AB240">
        <v>130.702</v>
      </c>
      <c r="AC240">
        <v>143.143</v>
      </c>
      <c r="AD240">
        <v>140.691</v>
      </c>
      <c r="AE240">
        <v>133.143</v>
      </c>
      <c r="AF240">
        <v>142.90299999999999</v>
      </c>
      <c r="AG240">
        <v>152.24799999999999</v>
      </c>
      <c r="AH240">
        <v>123.111</v>
      </c>
      <c r="AI240">
        <v>140.16</v>
      </c>
      <c r="AJ240">
        <v>125.56399999999999</v>
      </c>
      <c r="AK240">
        <v>131.94</v>
      </c>
      <c r="AL240">
        <v>137.88999999999999</v>
      </c>
      <c r="AM240">
        <v>128.88800000000001</v>
      </c>
      <c r="AN240">
        <v>112.292</v>
      </c>
      <c r="AO240">
        <v>103.714</v>
      </c>
      <c r="AP240">
        <v>83.007000000000005</v>
      </c>
      <c r="AQ240">
        <v>86.173000000000002</v>
      </c>
      <c r="AR240">
        <v>79.924999999999997</v>
      </c>
      <c r="AS240">
        <v>81.498999999999995</v>
      </c>
      <c r="AT240">
        <v>90.320999999999998</v>
      </c>
      <c r="AU240">
        <v>94.724000000000004</v>
      </c>
      <c r="AV240">
        <v>96.950999999999993</v>
      </c>
      <c r="AW240">
        <v>96.289000000000001</v>
      </c>
      <c r="AX240">
        <v>103.33199999999999</v>
      </c>
      <c r="AY240">
        <v>99.677000000000007</v>
      </c>
      <c r="AZ240">
        <v>87.001999999999995</v>
      </c>
      <c r="BA240">
        <v>92.375</v>
      </c>
      <c r="BB240">
        <v>82.343999999999994</v>
      </c>
      <c r="BC240">
        <v>70.870999999999995</v>
      </c>
      <c r="BD240">
        <v>67.832999999999998</v>
      </c>
      <c r="BE240">
        <v>67.356999999999999</v>
      </c>
      <c r="BF240">
        <v>73.867999999999995</v>
      </c>
      <c r="BG240">
        <v>65.466999999999999</v>
      </c>
      <c r="BH240">
        <v>149.745</v>
      </c>
      <c r="BI240">
        <v>146.02099999999999</v>
      </c>
      <c r="BJ240">
        <v>142.36199999999999</v>
      </c>
      <c r="BK240">
        <v>126.46</v>
      </c>
      <c r="BL240">
        <v>118.658</v>
      </c>
      <c r="BM240">
        <v>111.09699999999999</v>
      </c>
      <c r="BN240">
        <v>110.996</v>
      </c>
      <c r="BO240">
        <v>115.13</v>
      </c>
      <c r="BP240">
        <v>111.782</v>
      </c>
      <c r="BQ240">
        <v>82.781000000000006</v>
      </c>
      <c r="BR240">
        <v>49.045000000000002</v>
      </c>
      <c r="BS240">
        <v>44.42</v>
      </c>
      <c r="BT240">
        <v>41.607999999999997</v>
      </c>
      <c r="BU240">
        <v>42.085000000000001</v>
      </c>
      <c r="BV240">
        <v>47.076999999999998</v>
      </c>
      <c r="BW240">
        <v>52.094000000000001</v>
      </c>
      <c r="BX240">
        <v>57.115000000000002</v>
      </c>
      <c r="BY240">
        <v>60.030999999999999</v>
      </c>
      <c r="BZ240">
        <v>78.677999999999997</v>
      </c>
      <c r="CA240">
        <v>136.23500000000001</v>
      </c>
      <c r="CB240">
        <v>168.72800000000001</v>
      </c>
      <c r="CC240">
        <v>172.17099999999999</v>
      </c>
      <c r="CD240">
        <v>170.04400000000001</v>
      </c>
      <c r="CE240">
        <v>170.65899999999999</v>
      </c>
      <c r="CF240">
        <v>167.28299999999999</v>
      </c>
      <c r="CG240">
        <v>166.9</v>
      </c>
      <c r="CH240">
        <v>167.095</v>
      </c>
      <c r="CI240">
        <v>162.602</v>
      </c>
      <c r="CJ240">
        <v>161.90100000000001</v>
      </c>
      <c r="CK240">
        <v>162.33500000000001</v>
      </c>
      <c r="CL240">
        <v>155.733</v>
      </c>
      <c r="CM240">
        <v>153.203</v>
      </c>
      <c r="CN240">
        <v>151.34299999999999</v>
      </c>
      <c r="CO240">
        <v>150.05500000000001</v>
      </c>
      <c r="CP240">
        <v>185.667</v>
      </c>
      <c r="CQ240">
        <v>183.54300000000001</v>
      </c>
      <c r="CR240">
        <v>224.92099999999999</v>
      </c>
      <c r="CS240">
        <v>214.499</v>
      </c>
      <c r="CT240" s="27">
        <v>13180.587999999994</v>
      </c>
    </row>
    <row r="241" spans="1:98" ht="15" x14ac:dyDescent="0.25">
      <c r="A241" s="13">
        <v>45896</v>
      </c>
      <c r="B241">
        <v>215.34299999999999</v>
      </c>
      <c r="C241">
        <v>217.16900000000001</v>
      </c>
      <c r="D241">
        <v>216.04599999999999</v>
      </c>
      <c r="E241">
        <v>217.61</v>
      </c>
      <c r="F241">
        <v>216.41300000000001</v>
      </c>
      <c r="G241">
        <v>209.50899999999999</v>
      </c>
      <c r="H241">
        <v>189.80099999999999</v>
      </c>
      <c r="I241">
        <v>172.68100000000001</v>
      </c>
      <c r="J241">
        <v>172.10499999999999</v>
      </c>
      <c r="K241">
        <v>169.245</v>
      </c>
      <c r="L241">
        <v>169.40899999999999</v>
      </c>
      <c r="M241">
        <v>169.19200000000001</v>
      </c>
      <c r="N241">
        <v>165.96199999999999</v>
      </c>
      <c r="O241">
        <v>154.74100000000001</v>
      </c>
      <c r="P241">
        <v>155.036</v>
      </c>
      <c r="Q241">
        <v>137.755</v>
      </c>
      <c r="R241">
        <v>130.62200000000001</v>
      </c>
      <c r="S241">
        <v>130.39500000000001</v>
      </c>
      <c r="T241">
        <v>130.72</v>
      </c>
      <c r="U241">
        <v>131.88200000000001</v>
      </c>
      <c r="V241">
        <v>133.05699999999999</v>
      </c>
      <c r="W241">
        <v>132.71100000000001</v>
      </c>
      <c r="X241">
        <v>219.70400000000001</v>
      </c>
      <c r="Y241">
        <v>210.93</v>
      </c>
      <c r="Z241">
        <v>120.846</v>
      </c>
      <c r="AA241">
        <v>90.29</v>
      </c>
      <c r="AB241">
        <v>83.790999999999997</v>
      </c>
      <c r="AC241">
        <v>86.363</v>
      </c>
      <c r="AD241">
        <v>94.141000000000005</v>
      </c>
      <c r="AE241">
        <v>101.577</v>
      </c>
      <c r="AF241">
        <v>105.31399999999999</v>
      </c>
      <c r="AG241">
        <v>122.36199999999999</v>
      </c>
      <c r="AH241">
        <v>114.75</v>
      </c>
      <c r="AI241">
        <v>98.870999999999995</v>
      </c>
      <c r="AJ241">
        <v>100.77500000000001</v>
      </c>
      <c r="AK241">
        <v>126.697</v>
      </c>
      <c r="AL241">
        <v>114.00700000000001</v>
      </c>
      <c r="AM241">
        <v>94.858999999999995</v>
      </c>
      <c r="AN241">
        <v>83.858000000000004</v>
      </c>
      <c r="AO241">
        <v>78.509</v>
      </c>
      <c r="AP241">
        <v>77.322000000000003</v>
      </c>
      <c r="AQ241">
        <v>86.602000000000004</v>
      </c>
      <c r="AR241">
        <v>86.492999999999995</v>
      </c>
      <c r="AS241">
        <v>78.759</v>
      </c>
      <c r="AT241">
        <v>91.927000000000007</v>
      </c>
      <c r="AU241">
        <v>82.376000000000005</v>
      </c>
      <c r="AV241">
        <v>80.019000000000005</v>
      </c>
      <c r="AW241">
        <v>78.763999999999996</v>
      </c>
      <c r="AX241">
        <v>80.155000000000001</v>
      </c>
      <c r="AY241">
        <v>80.661000000000001</v>
      </c>
      <c r="AZ241">
        <v>67.786000000000001</v>
      </c>
      <c r="BA241">
        <v>64.882999999999996</v>
      </c>
      <c r="BB241">
        <v>64.662000000000006</v>
      </c>
      <c r="BC241">
        <v>65.498000000000005</v>
      </c>
      <c r="BD241">
        <v>89.965999999999994</v>
      </c>
      <c r="BE241">
        <v>91.733000000000004</v>
      </c>
      <c r="BF241">
        <v>94.917000000000002</v>
      </c>
      <c r="BG241">
        <v>97.781999999999996</v>
      </c>
      <c r="BH241">
        <v>151.00299999999999</v>
      </c>
      <c r="BI241">
        <v>151.785</v>
      </c>
      <c r="BJ241">
        <v>148.58600000000001</v>
      </c>
      <c r="BK241">
        <v>133.68299999999999</v>
      </c>
      <c r="BL241">
        <v>123.58499999999999</v>
      </c>
      <c r="BM241">
        <v>127.408</v>
      </c>
      <c r="BN241">
        <v>134.50299999999999</v>
      </c>
      <c r="BO241">
        <v>130.73500000000001</v>
      </c>
      <c r="BP241">
        <v>122.11799999999999</v>
      </c>
      <c r="BQ241">
        <v>130.64400000000001</v>
      </c>
      <c r="BR241">
        <v>98.856999999999999</v>
      </c>
      <c r="BS241">
        <v>103.446</v>
      </c>
      <c r="BT241">
        <v>108.19499999999999</v>
      </c>
      <c r="BU241">
        <v>93.903000000000006</v>
      </c>
      <c r="BV241">
        <v>93.388000000000005</v>
      </c>
      <c r="BW241">
        <v>95.807000000000002</v>
      </c>
      <c r="BX241">
        <v>99.600999999999999</v>
      </c>
      <c r="BY241">
        <v>105.985</v>
      </c>
      <c r="BZ241">
        <v>96.766000000000005</v>
      </c>
      <c r="CA241">
        <v>146.07400000000001</v>
      </c>
      <c r="CB241">
        <v>186.02199999999999</v>
      </c>
      <c r="CC241">
        <v>188.054</v>
      </c>
      <c r="CD241">
        <v>181.94399999999999</v>
      </c>
      <c r="CE241">
        <v>174.93199999999999</v>
      </c>
      <c r="CF241">
        <v>172.27500000000001</v>
      </c>
      <c r="CG241">
        <v>170.13800000000001</v>
      </c>
      <c r="CH241">
        <v>197.607</v>
      </c>
      <c r="CI241">
        <v>204.48</v>
      </c>
      <c r="CJ241">
        <v>206.26400000000001</v>
      </c>
      <c r="CK241">
        <v>199.38499999999999</v>
      </c>
      <c r="CL241">
        <v>184.755</v>
      </c>
      <c r="CM241">
        <v>181.27600000000001</v>
      </c>
      <c r="CN241">
        <v>182.08500000000001</v>
      </c>
      <c r="CO241">
        <v>199.155</v>
      </c>
      <c r="CP241">
        <v>191.05799999999999</v>
      </c>
      <c r="CQ241">
        <v>160.24299999999999</v>
      </c>
      <c r="CR241">
        <v>223.45599999999999</v>
      </c>
      <c r="CS241">
        <v>220.63800000000001</v>
      </c>
      <c r="CT241" s="27">
        <v>13065.192000000008</v>
      </c>
    </row>
    <row r="242" spans="1:98" ht="15" x14ac:dyDescent="0.25">
      <c r="A242" s="13">
        <v>45897</v>
      </c>
      <c r="B242">
        <v>218.37700000000001</v>
      </c>
      <c r="C242">
        <v>200.97800000000001</v>
      </c>
      <c r="D242">
        <v>203.691</v>
      </c>
      <c r="E242">
        <v>202.429</v>
      </c>
      <c r="F242">
        <v>203.798</v>
      </c>
      <c r="G242">
        <v>203.518</v>
      </c>
      <c r="H242">
        <v>204.63300000000001</v>
      </c>
      <c r="I242">
        <v>204.28399999999999</v>
      </c>
      <c r="J242">
        <v>171.52699999999999</v>
      </c>
      <c r="K242">
        <v>163.99</v>
      </c>
      <c r="L242">
        <v>162.82900000000001</v>
      </c>
      <c r="M242">
        <v>161.78800000000001</v>
      </c>
      <c r="N242">
        <v>162.654</v>
      </c>
      <c r="O242">
        <v>152.70400000000001</v>
      </c>
      <c r="P242">
        <v>131.46</v>
      </c>
      <c r="Q242">
        <v>130.98099999999999</v>
      </c>
      <c r="R242">
        <v>131.56800000000001</v>
      </c>
      <c r="S242">
        <v>131.113</v>
      </c>
      <c r="T242">
        <v>131.197</v>
      </c>
      <c r="U242">
        <v>131.56</v>
      </c>
      <c r="V242">
        <v>138.82400000000001</v>
      </c>
      <c r="W242">
        <v>137.75399999999999</v>
      </c>
      <c r="X242">
        <v>224.43799999999999</v>
      </c>
      <c r="Y242">
        <v>203.75200000000001</v>
      </c>
      <c r="Z242">
        <v>147.261</v>
      </c>
      <c r="AA242">
        <v>132.92400000000001</v>
      </c>
      <c r="AB242">
        <v>131.77099999999999</v>
      </c>
      <c r="AC242">
        <v>113.932</v>
      </c>
      <c r="AD242">
        <v>103.24</v>
      </c>
      <c r="AE242">
        <v>102.539</v>
      </c>
      <c r="AF242">
        <v>104.81699999999999</v>
      </c>
      <c r="AG242">
        <v>114.03400000000001</v>
      </c>
      <c r="AH242">
        <v>105.28700000000001</v>
      </c>
      <c r="AI242">
        <v>107.875</v>
      </c>
      <c r="AJ242">
        <v>95.295000000000002</v>
      </c>
      <c r="AK242">
        <v>109.447</v>
      </c>
      <c r="AL242">
        <v>100.17700000000001</v>
      </c>
      <c r="AM242">
        <v>79.741</v>
      </c>
      <c r="AN242">
        <v>77.218000000000004</v>
      </c>
      <c r="AO242">
        <v>77.927999999999997</v>
      </c>
      <c r="AP242">
        <v>69.855999999999995</v>
      </c>
      <c r="AQ242">
        <v>77.688000000000002</v>
      </c>
      <c r="AR242">
        <v>66.533000000000001</v>
      </c>
      <c r="AS242">
        <v>65.653999999999996</v>
      </c>
      <c r="AT242">
        <v>67.646000000000001</v>
      </c>
      <c r="AU242">
        <v>65.210999999999999</v>
      </c>
      <c r="AV242">
        <v>66.498999999999995</v>
      </c>
      <c r="AW242">
        <v>68.322000000000003</v>
      </c>
      <c r="AX242">
        <v>65.694999999999993</v>
      </c>
      <c r="AY242">
        <v>66.727000000000004</v>
      </c>
      <c r="AZ242">
        <v>66.438000000000002</v>
      </c>
      <c r="BA242">
        <v>77.802000000000007</v>
      </c>
      <c r="BB242">
        <v>81.608999999999995</v>
      </c>
      <c r="BC242">
        <v>83.605999999999995</v>
      </c>
      <c r="BD242">
        <v>80.043999999999997</v>
      </c>
      <c r="BE242">
        <v>79.623000000000005</v>
      </c>
      <c r="BF242">
        <v>79.177999999999997</v>
      </c>
      <c r="BG242">
        <v>71.418999999999997</v>
      </c>
      <c r="BH242">
        <v>133.70400000000001</v>
      </c>
      <c r="BI242">
        <v>131.87899999999999</v>
      </c>
      <c r="BJ242">
        <v>129.054</v>
      </c>
      <c r="BK242">
        <v>119.83</v>
      </c>
      <c r="BL242">
        <v>111.80200000000001</v>
      </c>
      <c r="BM242">
        <v>114.09</v>
      </c>
      <c r="BN242">
        <v>113.351</v>
      </c>
      <c r="BO242">
        <v>117.605</v>
      </c>
      <c r="BP242">
        <v>122.366</v>
      </c>
      <c r="BQ242">
        <v>116.015</v>
      </c>
      <c r="BR242">
        <v>96.06</v>
      </c>
      <c r="BS242">
        <v>106.125</v>
      </c>
      <c r="BT242">
        <v>115.7</v>
      </c>
      <c r="BU242">
        <v>122.66800000000001</v>
      </c>
      <c r="BV242">
        <v>124.57899999999999</v>
      </c>
      <c r="BW242">
        <v>122.729</v>
      </c>
      <c r="BX242">
        <v>119.453</v>
      </c>
      <c r="BY242">
        <v>127.952</v>
      </c>
      <c r="BZ242">
        <v>176.92500000000001</v>
      </c>
      <c r="CA242">
        <v>239.42</v>
      </c>
      <c r="CB242">
        <v>264.80500000000001</v>
      </c>
      <c r="CC242">
        <v>267.76799999999997</v>
      </c>
      <c r="CD242">
        <v>262.59899999999999</v>
      </c>
      <c r="CE242">
        <v>260.62700000000001</v>
      </c>
      <c r="CF242">
        <v>241.78700000000001</v>
      </c>
      <c r="CG242">
        <v>228.77099999999999</v>
      </c>
      <c r="CH242">
        <v>200.137</v>
      </c>
      <c r="CI242">
        <v>194.262</v>
      </c>
      <c r="CJ242">
        <v>184.624</v>
      </c>
      <c r="CK242">
        <v>183.15899999999999</v>
      </c>
      <c r="CL242">
        <v>176.66300000000001</v>
      </c>
      <c r="CM242">
        <v>170.053</v>
      </c>
      <c r="CN242">
        <v>169.018</v>
      </c>
      <c r="CO242">
        <v>170.68600000000001</v>
      </c>
      <c r="CP242">
        <v>165.47399999999999</v>
      </c>
      <c r="CQ242">
        <v>164.33500000000001</v>
      </c>
      <c r="CR242">
        <v>229.86099999999999</v>
      </c>
      <c r="CS242">
        <v>218.26300000000001</v>
      </c>
      <c r="CT242" s="27">
        <v>13427.081999999999</v>
      </c>
    </row>
    <row r="243" spans="1:98" ht="15" x14ac:dyDescent="0.25">
      <c r="A243" s="13">
        <v>45898</v>
      </c>
      <c r="B243">
        <v>220.358</v>
      </c>
      <c r="C243">
        <v>222.68199999999999</v>
      </c>
      <c r="D243">
        <v>216.999</v>
      </c>
      <c r="E243">
        <v>210.09800000000001</v>
      </c>
      <c r="F243">
        <v>205.78800000000001</v>
      </c>
      <c r="G243">
        <v>187.209</v>
      </c>
      <c r="H243">
        <v>176.42699999999999</v>
      </c>
      <c r="I243">
        <v>175.83199999999999</v>
      </c>
      <c r="J243">
        <v>166.98400000000001</v>
      </c>
      <c r="K243">
        <v>167.08099999999999</v>
      </c>
      <c r="L243">
        <v>138.38499999999999</v>
      </c>
      <c r="M243">
        <v>134.58099999999999</v>
      </c>
      <c r="N243">
        <v>134.727</v>
      </c>
      <c r="O243">
        <v>134.57599999999999</v>
      </c>
      <c r="P243">
        <v>134.607</v>
      </c>
      <c r="Q243">
        <v>134.809</v>
      </c>
      <c r="R243">
        <v>134.191</v>
      </c>
      <c r="S243">
        <v>131.93600000000001</v>
      </c>
      <c r="T243">
        <v>130.58699999999999</v>
      </c>
      <c r="U243">
        <v>133.37700000000001</v>
      </c>
      <c r="V243">
        <v>133.654</v>
      </c>
      <c r="W243">
        <v>134.28200000000001</v>
      </c>
      <c r="X243">
        <v>218.815</v>
      </c>
      <c r="Y243">
        <v>210.702</v>
      </c>
      <c r="Z243">
        <v>150.32</v>
      </c>
      <c r="AA243">
        <v>105.75</v>
      </c>
      <c r="AB243">
        <v>79.731999999999999</v>
      </c>
      <c r="AC243">
        <v>68.677000000000007</v>
      </c>
      <c r="AD243">
        <v>54.281999999999996</v>
      </c>
      <c r="AE243">
        <v>38.503</v>
      </c>
      <c r="AF243">
        <v>38.79</v>
      </c>
      <c r="AG243">
        <v>37.465000000000003</v>
      </c>
      <c r="AH243">
        <v>37.920999999999999</v>
      </c>
      <c r="AI243">
        <v>42.881999999999998</v>
      </c>
      <c r="AJ243">
        <v>46.039000000000001</v>
      </c>
      <c r="AK243">
        <v>49.18</v>
      </c>
      <c r="AL243">
        <v>47.564999999999998</v>
      </c>
      <c r="AM243">
        <v>46.578000000000003</v>
      </c>
      <c r="AN243">
        <v>47.162999999999997</v>
      </c>
      <c r="AO243">
        <v>49.017000000000003</v>
      </c>
      <c r="AP243">
        <v>43.856000000000002</v>
      </c>
      <c r="AQ243">
        <v>46.393000000000001</v>
      </c>
      <c r="AR243">
        <v>44.76</v>
      </c>
      <c r="AS243">
        <v>45.500999999999998</v>
      </c>
      <c r="AT243">
        <v>36.99</v>
      </c>
      <c r="AU243">
        <v>34.677999999999997</v>
      </c>
      <c r="AV243">
        <v>37.134</v>
      </c>
      <c r="AW243">
        <v>36.587000000000003</v>
      </c>
      <c r="AX243">
        <v>36.578000000000003</v>
      </c>
      <c r="AY243">
        <v>36.332000000000001</v>
      </c>
      <c r="AZ243">
        <v>35.743000000000002</v>
      </c>
      <c r="BA243">
        <v>36.33</v>
      </c>
      <c r="BB243">
        <v>38.146999999999998</v>
      </c>
      <c r="BC243">
        <v>37.918999999999997</v>
      </c>
      <c r="BD243">
        <v>38.470999999999997</v>
      </c>
      <c r="BE243">
        <v>38.787999999999997</v>
      </c>
      <c r="BF243">
        <v>48.095999999999997</v>
      </c>
      <c r="BG243">
        <v>64.912999999999997</v>
      </c>
      <c r="BH243">
        <v>127.10599999999999</v>
      </c>
      <c r="BI243">
        <v>127.685</v>
      </c>
      <c r="BJ243">
        <v>126.411</v>
      </c>
      <c r="BK243">
        <v>122.261</v>
      </c>
      <c r="BL243">
        <v>115.568</v>
      </c>
      <c r="BM243">
        <v>117.648</v>
      </c>
      <c r="BN243">
        <v>121.06699999999999</v>
      </c>
      <c r="BO243">
        <v>125.652</v>
      </c>
      <c r="BP243">
        <v>133.97499999999999</v>
      </c>
      <c r="BQ243">
        <v>130.22</v>
      </c>
      <c r="BR243">
        <v>99.932000000000002</v>
      </c>
      <c r="BS243">
        <v>95.617999999999995</v>
      </c>
      <c r="BT243">
        <v>119.756</v>
      </c>
      <c r="BU243">
        <v>131.697</v>
      </c>
      <c r="BV243">
        <v>133.678</v>
      </c>
      <c r="BW243">
        <v>133.17699999999999</v>
      </c>
      <c r="BX243">
        <v>139.614</v>
      </c>
      <c r="BY243">
        <v>145.70699999999999</v>
      </c>
      <c r="BZ243">
        <v>157.083</v>
      </c>
      <c r="CA243">
        <v>214.86099999999999</v>
      </c>
      <c r="CB243">
        <v>227.42599999999999</v>
      </c>
      <c r="CC243">
        <v>228.18700000000001</v>
      </c>
      <c r="CD243">
        <v>226.04400000000001</v>
      </c>
      <c r="CE243">
        <v>224.64599999999999</v>
      </c>
      <c r="CF243">
        <v>232.684</v>
      </c>
      <c r="CG243">
        <v>231.762</v>
      </c>
      <c r="CH243">
        <v>207.23400000000001</v>
      </c>
      <c r="CI243">
        <v>203.68899999999999</v>
      </c>
      <c r="CJ243">
        <v>199.35</v>
      </c>
      <c r="CK243">
        <v>197.62899999999999</v>
      </c>
      <c r="CL243">
        <v>188</v>
      </c>
      <c r="CM243">
        <v>166.761</v>
      </c>
      <c r="CN243">
        <v>166.23699999999999</v>
      </c>
      <c r="CO243">
        <v>152.071</v>
      </c>
      <c r="CP243">
        <v>145.49</v>
      </c>
      <c r="CQ243">
        <v>142.18700000000001</v>
      </c>
      <c r="CR243">
        <v>228.03</v>
      </c>
      <c r="CS243">
        <v>232.49100000000001</v>
      </c>
      <c r="CT243" s="27">
        <v>11884.401000000002</v>
      </c>
    </row>
    <row r="244" spans="1:98" ht="15" x14ac:dyDescent="0.25">
      <c r="A244" s="13">
        <v>45899</v>
      </c>
      <c r="B244">
        <v>221.36</v>
      </c>
      <c r="C244">
        <v>214.79</v>
      </c>
      <c r="D244">
        <v>210.67500000000001</v>
      </c>
      <c r="E244">
        <v>210.94200000000001</v>
      </c>
      <c r="F244">
        <v>209.53299999999999</v>
      </c>
      <c r="G244">
        <v>202.64599999999999</v>
      </c>
      <c r="H244">
        <v>193.00200000000001</v>
      </c>
      <c r="I244">
        <v>166.27</v>
      </c>
      <c r="J244">
        <v>137.67599999999999</v>
      </c>
      <c r="K244">
        <v>136.54499999999999</v>
      </c>
      <c r="L244">
        <v>136.84299999999999</v>
      </c>
      <c r="M244">
        <v>136.791</v>
      </c>
      <c r="N244">
        <v>137.19</v>
      </c>
      <c r="O244">
        <v>136.392</v>
      </c>
      <c r="P244">
        <v>136.33799999999999</v>
      </c>
      <c r="Q244">
        <v>134.87100000000001</v>
      </c>
      <c r="R244">
        <v>135.001</v>
      </c>
      <c r="S244">
        <v>134.483</v>
      </c>
      <c r="T244">
        <v>133.59700000000001</v>
      </c>
      <c r="U244">
        <v>133.673</v>
      </c>
      <c r="V244">
        <v>133.23500000000001</v>
      </c>
      <c r="W244">
        <v>134.59200000000001</v>
      </c>
      <c r="X244">
        <v>201.85300000000001</v>
      </c>
      <c r="Y244">
        <v>196.505</v>
      </c>
      <c r="Z244">
        <v>116.15</v>
      </c>
      <c r="AA244">
        <v>52.686999999999998</v>
      </c>
      <c r="AB244">
        <v>50.49</v>
      </c>
      <c r="AC244">
        <v>50.4</v>
      </c>
      <c r="AD244">
        <v>40.954000000000001</v>
      </c>
      <c r="AE244">
        <v>36.887</v>
      </c>
      <c r="AF244">
        <v>35.024999999999999</v>
      </c>
      <c r="AG244">
        <v>37.332000000000001</v>
      </c>
      <c r="AH244">
        <v>35.555999999999997</v>
      </c>
      <c r="AI244">
        <v>37.396999999999998</v>
      </c>
      <c r="AJ244">
        <v>37.103000000000002</v>
      </c>
      <c r="AK244">
        <v>37.264000000000003</v>
      </c>
      <c r="AL244">
        <v>37.679000000000002</v>
      </c>
      <c r="AM244">
        <v>38.338999999999999</v>
      </c>
      <c r="AN244">
        <v>41.274999999999999</v>
      </c>
      <c r="AO244">
        <v>40.856000000000002</v>
      </c>
      <c r="AP244">
        <v>41.412999999999997</v>
      </c>
      <c r="AQ244">
        <v>41.926000000000002</v>
      </c>
      <c r="AR244">
        <v>42.994999999999997</v>
      </c>
      <c r="AS244">
        <v>39.954000000000001</v>
      </c>
      <c r="AT244">
        <v>38.951000000000001</v>
      </c>
      <c r="AU244">
        <v>44.042000000000002</v>
      </c>
      <c r="AV244">
        <v>50.718000000000004</v>
      </c>
      <c r="AW244">
        <v>53.238999999999997</v>
      </c>
      <c r="AX244">
        <v>56.615000000000002</v>
      </c>
      <c r="AY244">
        <v>53.706000000000003</v>
      </c>
      <c r="AZ244">
        <v>49.927999999999997</v>
      </c>
      <c r="BA244">
        <v>48.835000000000001</v>
      </c>
      <c r="BB244">
        <v>50.171999999999997</v>
      </c>
      <c r="BC244">
        <v>50.25</v>
      </c>
      <c r="BD244">
        <v>55.411000000000001</v>
      </c>
      <c r="BE244">
        <v>52.664000000000001</v>
      </c>
      <c r="BF244">
        <v>49.539000000000001</v>
      </c>
      <c r="BG244">
        <v>60.292000000000002</v>
      </c>
      <c r="BH244">
        <v>116.741</v>
      </c>
      <c r="BI244">
        <v>116.34099999999999</v>
      </c>
      <c r="BJ244">
        <v>103.693</v>
      </c>
      <c r="BK244">
        <v>102.45399999999999</v>
      </c>
      <c r="BL244">
        <v>98.222999999999999</v>
      </c>
      <c r="BM244">
        <v>94.816000000000003</v>
      </c>
      <c r="BN244">
        <v>96.754000000000005</v>
      </c>
      <c r="BO244">
        <v>97.564999999999998</v>
      </c>
      <c r="BP244">
        <v>95.113</v>
      </c>
      <c r="BQ244">
        <v>71.159000000000006</v>
      </c>
      <c r="BR244">
        <v>58.604999999999997</v>
      </c>
      <c r="BS244">
        <v>56.863999999999997</v>
      </c>
      <c r="BT244">
        <v>41.627000000000002</v>
      </c>
      <c r="BU244">
        <v>42.835000000000001</v>
      </c>
      <c r="BV244">
        <v>45.075000000000003</v>
      </c>
      <c r="BW244">
        <v>46.023000000000003</v>
      </c>
      <c r="BX244">
        <v>50.534999999999997</v>
      </c>
      <c r="BY244">
        <v>50.64</v>
      </c>
      <c r="BZ244">
        <v>72.105000000000004</v>
      </c>
      <c r="CA244">
        <v>147.27699999999999</v>
      </c>
      <c r="CB244">
        <v>164.85900000000001</v>
      </c>
      <c r="CC244">
        <v>164.316</v>
      </c>
      <c r="CD244">
        <v>162.035</v>
      </c>
      <c r="CE244">
        <v>161.71899999999999</v>
      </c>
      <c r="CF244">
        <v>163.334</v>
      </c>
      <c r="CG244">
        <v>164.65100000000001</v>
      </c>
      <c r="CH244">
        <v>163.239</v>
      </c>
      <c r="CI244">
        <v>162.65100000000001</v>
      </c>
      <c r="CJ244">
        <v>162.88300000000001</v>
      </c>
      <c r="CK244">
        <v>156.48500000000001</v>
      </c>
      <c r="CL244">
        <v>149.61500000000001</v>
      </c>
      <c r="CM244">
        <v>148.649</v>
      </c>
      <c r="CN244">
        <v>153.685</v>
      </c>
      <c r="CO244">
        <v>156.90299999999999</v>
      </c>
      <c r="CP244">
        <v>175.36799999999999</v>
      </c>
      <c r="CQ244">
        <v>178.78899999999999</v>
      </c>
      <c r="CR244">
        <v>231.55600000000001</v>
      </c>
      <c r="CS244">
        <v>231.31299999999999</v>
      </c>
      <c r="CT244" s="27">
        <v>10187.341999999997</v>
      </c>
    </row>
    <row r="245" spans="1:98" ht="15" x14ac:dyDescent="0.25">
      <c r="A245" s="13">
        <v>45900</v>
      </c>
      <c r="B245">
        <v>225.04300000000001</v>
      </c>
      <c r="C245">
        <v>212.374</v>
      </c>
      <c r="D245">
        <v>200.93100000000001</v>
      </c>
      <c r="E245">
        <v>200.48</v>
      </c>
      <c r="F245">
        <v>204.143</v>
      </c>
      <c r="G245">
        <v>195.22200000000001</v>
      </c>
      <c r="H245">
        <v>186.61</v>
      </c>
      <c r="I245">
        <v>186.649</v>
      </c>
      <c r="J245">
        <v>186.06100000000001</v>
      </c>
      <c r="K245">
        <v>182.59299999999999</v>
      </c>
      <c r="L245">
        <v>174.393</v>
      </c>
      <c r="M245">
        <v>174.553</v>
      </c>
      <c r="N245">
        <v>173.19300000000001</v>
      </c>
      <c r="O245">
        <v>173.88</v>
      </c>
      <c r="P245">
        <v>174.11699999999999</v>
      </c>
      <c r="Q245">
        <v>173.94499999999999</v>
      </c>
      <c r="R245">
        <v>173.786</v>
      </c>
      <c r="S245">
        <v>173.43199999999999</v>
      </c>
      <c r="T245">
        <v>173.80199999999999</v>
      </c>
      <c r="U245">
        <v>175.01</v>
      </c>
      <c r="V245">
        <v>175.387</v>
      </c>
      <c r="W245">
        <v>186.61</v>
      </c>
      <c r="X245">
        <v>219.24700000000001</v>
      </c>
      <c r="Y245">
        <v>221.20099999999999</v>
      </c>
      <c r="Z245">
        <v>158.80699999999999</v>
      </c>
      <c r="AA245">
        <v>137.83099999999999</v>
      </c>
      <c r="AB245">
        <v>140.89500000000001</v>
      </c>
      <c r="AC245">
        <v>143.524</v>
      </c>
      <c r="AD245">
        <v>140.215</v>
      </c>
      <c r="AE245">
        <v>137.65100000000001</v>
      </c>
      <c r="AF245">
        <v>140.62799999999999</v>
      </c>
      <c r="AG245">
        <v>113.31100000000001</v>
      </c>
      <c r="AH245">
        <v>105.502</v>
      </c>
      <c r="AI245">
        <v>116.339</v>
      </c>
      <c r="AJ245">
        <v>95.876000000000005</v>
      </c>
      <c r="AK245">
        <v>103.938</v>
      </c>
      <c r="AL245">
        <v>88.715999999999994</v>
      </c>
      <c r="AM245">
        <v>76.563999999999993</v>
      </c>
      <c r="AN245">
        <v>70.370999999999995</v>
      </c>
      <c r="AO245">
        <v>99.623000000000005</v>
      </c>
      <c r="AP245">
        <v>66.251000000000005</v>
      </c>
      <c r="AQ245">
        <v>67.463999999999999</v>
      </c>
      <c r="AR245">
        <v>64.555999999999997</v>
      </c>
      <c r="AS245">
        <v>62.7</v>
      </c>
      <c r="AT245">
        <v>66.665999999999997</v>
      </c>
      <c r="AU245">
        <v>65.927999999999997</v>
      </c>
      <c r="AV245">
        <v>63.656999999999996</v>
      </c>
      <c r="AW245">
        <v>64.387</v>
      </c>
      <c r="AX245">
        <v>62.606000000000002</v>
      </c>
      <c r="AY245">
        <v>62.487000000000002</v>
      </c>
      <c r="AZ245">
        <v>66.08</v>
      </c>
      <c r="BA245">
        <v>69.754000000000005</v>
      </c>
      <c r="BB245">
        <v>79.239000000000004</v>
      </c>
      <c r="BC245">
        <v>79.864999999999995</v>
      </c>
      <c r="BD245">
        <v>79.417000000000002</v>
      </c>
      <c r="BE245">
        <v>83.253</v>
      </c>
      <c r="BF245">
        <v>81.239999999999995</v>
      </c>
      <c r="BG245">
        <v>77.326999999999998</v>
      </c>
      <c r="BH245">
        <v>137.83000000000001</v>
      </c>
      <c r="BI245">
        <v>128.12299999999999</v>
      </c>
      <c r="BJ245">
        <v>125.249</v>
      </c>
      <c r="BK245">
        <v>114.702</v>
      </c>
      <c r="BL245">
        <v>114.446</v>
      </c>
      <c r="BM245">
        <v>113.114</v>
      </c>
      <c r="BN245">
        <v>109.55200000000001</v>
      </c>
      <c r="BO245">
        <v>103.51300000000001</v>
      </c>
      <c r="BP245">
        <v>106.053</v>
      </c>
      <c r="BQ245">
        <v>109.17</v>
      </c>
      <c r="BR245">
        <v>128.49700000000001</v>
      </c>
      <c r="BS245">
        <v>108.681</v>
      </c>
      <c r="BT245">
        <v>104.29900000000001</v>
      </c>
      <c r="BU245">
        <v>117.907</v>
      </c>
      <c r="BV245">
        <v>125.28400000000001</v>
      </c>
      <c r="BW245">
        <v>123.35599999999999</v>
      </c>
      <c r="BX245">
        <v>128.03899999999999</v>
      </c>
      <c r="BY245">
        <v>136.44999999999999</v>
      </c>
      <c r="BZ245">
        <v>171.91399999999999</v>
      </c>
      <c r="CA245">
        <v>235.83699999999999</v>
      </c>
      <c r="CB245">
        <v>238.87899999999999</v>
      </c>
      <c r="CC245">
        <v>235.41399999999999</v>
      </c>
      <c r="CD245">
        <v>218.02799999999999</v>
      </c>
      <c r="CE245">
        <v>205.89</v>
      </c>
      <c r="CF245">
        <v>203.45599999999999</v>
      </c>
      <c r="CG245">
        <v>202.37299999999999</v>
      </c>
      <c r="CH245">
        <v>200.5</v>
      </c>
      <c r="CI245">
        <v>192.065</v>
      </c>
      <c r="CJ245">
        <v>189.93</v>
      </c>
      <c r="CK245">
        <v>186.971</v>
      </c>
      <c r="CL245">
        <v>176.79400000000001</v>
      </c>
      <c r="CM245">
        <v>153.70599999999999</v>
      </c>
      <c r="CN245">
        <v>148.846</v>
      </c>
      <c r="CO245">
        <v>148.464</v>
      </c>
      <c r="CP245">
        <v>144.93299999999999</v>
      </c>
      <c r="CQ245">
        <v>140.15700000000001</v>
      </c>
      <c r="CR245">
        <v>231.88499999999999</v>
      </c>
      <c r="CS245">
        <v>231.83600000000001</v>
      </c>
      <c r="CT245" s="27">
        <v>13647.473</v>
      </c>
    </row>
    <row r="246" spans="1:98" ht="15" x14ac:dyDescent="0.25">
      <c r="A246" s="13">
        <v>45901</v>
      </c>
      <c r="B246">
        <v>229.304</v>
      </c>
      <c r="C246">
        <v>209.28299999999999</v>
      </c>
      <c r="D246">
        <v>204.738</v>
      </c>
      <c r="E246">
        <v>204.83500000000001</v>
      </c>
      <c r="F246">
        <v>203.73099999999999</v>
      </c>
      <c r="G246">
        <v>203.446</v>
      </c>
      <c r="H246">
        <v>196.75</v>
      </c>
      <c r="I246">
        <v>193.62</v>
      </c>
      <c r="J246">
        <v>180.27199999999999</v>
      </c>
      <c r="K246">
        <v>177.678</v>
      </c>
      <c r="L246">
        <v>177.65700000000001</v>
      </c>
      <c r="M246">
        <v>166.286</v>
      </c>
      <c r="N246">
        <v>166.06</v>
      </c>
      <c r="O246">
        <v>165.67699999999999</v>
      </c>
      <c r="P246">
        <v>164.673</v>
      </c>
      <c r="Q246">
        <v>145.005</v>
      </c>
      <c r="R246">
        <v>134.77500000000001</v>
      </c>
      <c r="S246">
        <v>133.78399999999999</v>
      </c>
      <c r="T246">
        <v>134.511</v>
      </c>
      <c r="U246">
        <v>135.16999999999999</v>
      </c>
      <c r="V246">
        <v>136.66499999999999</v>
      </c>
      <c r="W246">
        <v>137.73400000000001</v>
      </c>
      <c r="X246">
        <v>224.114</v>
      </c>
      <c r="Y246">
        <v>208.923</v>
      </c>
      <c r="Z246">
        <v>133.94300000000001</v>
      </c>
      <c r="AA246">
        <v>99.325999999999993</v>
      </c>
      <c r="AB246">
        <v>132.261</v>
      </c>
      <c r="AC246">
        <v>131.708</v>
      </c>
      <c r="AD246">
        <v>146.773</v>
      </c>
      <c r="AE246">
        <v>147.58199999999999</v>
      </c>
      <c r="AF246">
        <v>156.92500000000001</v>
      </c>
      <c r="AG246">
        <v>172.49100000000001</v>
      </c>
      <c r="AH246">
        <v>194.80699999999999</v>
      </c>
      <c r="AI246">
        <v>194.36600000000001</v>
      </c>
      <c r="AJ246">
        <v>181.779</v>
      </c>
      <c r="AK246">
        <v>163.291</v>
      </c>
      <c r="AL246">
        <v>151.548</v>
      </c>
      <c r="AM246">
        <v>142.08699999999999</v>
      </c>
      <c r="AN246">
        <v>136.27600000000001</v>
      </c>
      <c r="AO246">
        <v>146.52099999999999</v>
      </c>
      <c r="AP246">
        <v>142.809</v>
      </c>
      <c r="AQ246">
        <v>152.86699999999999</v>
      </c>
      <c r="AR246">
        <v>150.078</v>
      </c>
      <c r="AS246">
        <v>146.15</v>
      </c>
      <c r="AT246">
        <v>149.27699999999999</v>
      </c>
      <c r="AU246">
        <v>143.67699999999999</v>
      </c>
      <c r="AV246">
        <v>136.107</v>
      </c>
      <c r="AW246">
        <v>129.874</v>
      </c>
      <c r="AX246">
        <v>122.68899999999999</v>
      </c>
      <c r="AY246">
        <v>106.401</v>
      </c>
      <c r="AZ246">
        <v>81.415999999999997</v>
      </c>
      <c r="BA246">
        <v>78.605999999999995</v>
      </c>
      <c r="BB246">
        <v>75.986999999999995</v>
      </c>
      <c r="BC246">
        <v>72.153999999999996</v>
      </c>
      <c r="BD246">
        <v>70.027000000000001</v>
      </c>
      <c r="BE246">
        <v>68.384</v>
      </c>
      <c r="BF246">
        <v>64.837999999999994</v>
      </c>
      <c r="BG246">
        <v>61.664000000000001</v>
      </c>
      <c r="BH246">
        <v>146.97399999999999</v>
      </c>
      <c r="BI246">
        <v>144.22900000000001</v>
      </c>
      <c r="BJ246">
        <v>139.262</v>
      </c>
      <c r="BK246">
        <v>138.63499999999999</v>
      </c>
      <c r="BL246">
        <v>113.2</v>
      </c>
      <c r="BM246">
        <v>110.254</v>
      </c>
      <c r="BN246">
        <v>109.04900000000001</v>
      </c>
      <c r="BO246">
        <v>111.40600000000001</v>
      </c>
      <c r="BP246">
        <v>112.45099999999999</v>
      </c>
      <c r="BQ246">
        <v>120.09699999999999</v>
      </c>
      <c r="BR246">
        <v>80.289000000000001</v>
      </c>
      <c r="BS246">
        <v>87.831999999999994</v>
      </c>
      <c r="BT246">
        <v>88.582999999999998</v>
      </c>
      <c r="BU246">
        <v>99.24</v>
      </c>
      <c r="BV246">
        <v>106.861</v>
      </c>
      <c r="BW246">
        <v>110.182</v>
      </c>
      <c r="BX246">
        <v>119.292</v>
      </c>
      <c r="BY246">
        <v>119.08799999999999</v>
      </c>
      <c r="BZ246">
        <v>122.295</v>
      </c>
      <c r="CA246">
        <v>182.84899999999999</v>
      </c>
      <c r="CB246">
        <v>186.16200000000001</v>
      </c>
      <c r="CC246">
        <v>186.6</v>
      </c>
      <c r="CD246">
        <v>181.68899999999999</v>
      </c>
      <c r="CE246">
        <v>181.18799999999999</v>
      </c>
      <c r="CF246">
        <v>182.792</v>
      </c>
      <c r="CG246">
        <v>205.62700000000001</v>
      </c>
      <c r="CH246">
        <v>218.85499999999999</v>
      </c>
      <c r="CI246">
        <v>212.696</v>
      </c>
      <c r="CJ246">
        <v>230.97</v>
      </c>
      <c r="CK246">
        <v>228.83099999999999</v>
      </c>
      <c r="CL246">
        <v>218.34100000000001</v>
      </c>
      <c r="CM246">
        <v>209.214</v>
      </c>
      <c r="CN246">
        <v>210.376</v>
      </c>
      <c r="CO246">
        <v>212.488</v>
      </c>
      <c r="CP246">
        <v>177.452</v>
      </c>
      <c r="CQ246">
        <v>169.708</v>
      </c>
      <c r="CR246">
        <v>220.04300000000001</v>
      </c>
      <c r="CS246">
        <v>220.84299999999999</v>
      </c>
      <c r="CT246" s="27">
        <v>14635.323000000006</v>
      </c>
    </row>
    <row r="247" spans="1:98" ht="15" x14ac:dyDescent="0.25">
      <c r="A247" s="13">
        <v>45902</v>
      </c>
      <c r="B247">
        <v>196.74600000000001</v>
      </c>
      <c r="C247">
        <v>198.74700000000001</v>
      </c>
      <c r="D247">
        <v>197.327</v>
      </c>
      <c r="E247">
        <v>193.03700000000001</v>
      </c>
      <c r="F247">
        <v>200.63300000000001</v>
      </c>
      <c r="G247">
        <v>201.673</v>
      </c>
      <c r="H247">
        <v>181.78100000000001</v>
      </c>
      <c r="I247">
        <v>170.696</v>
      </c>
      <c r="J247">
        <v>153.08699999999999</v>
      </c>
      <c r="K247">
        <v>132.785</v>
      </c>
      <c r="L247">
        <v>131.76499999999999</v>
      </c>
      <c r="M247">
        <v>132.08000000000001</v>
      </c>
      <c r="N247">
        <v>130.96299999999999</v>
      </c>
      <c r="O247">
        <v>129.74199999999999</v>
      </c>
      <c r="P247">
        <v>127.89400000000001</v>
      </c>
      <c r="Q247">
        <v>127.435</v>
      </c>
      <c r="R247">
        <v>126.396</v>
      </c>
      <c r="S247">
        <v>125.26900000000001</v>
      </c>
      <c r="T247">
        <v>126.602</v>
      </c>
      <c r="U247">
        <v>127.893</v>
      </c>
      <c r="V247">
        <v>127.773</v>
      </c>
      <c r="W247">
        <v>129.04900000000001</v>
      </c>
      <c r="X247">
        <v>210.93</v>
      </c>
      <c r="Y247">
        <v>215.99</v>
      </c>
      <c r="Z247">
        <v>177.643</v>
      </c>
      <c r="AA247">
        <v>145.726</v>
      </c>
      <c r="AB247">
        <v>137.12899999999999</v>
      </c>
      <c r="AC247">
        <v>135.029</v>
      </c>
      <c r="AD247">
        <v>131.43899999999999</v>
      </c>
      <c r="AE247">
        <v>180.755</v>
      </c>
      <c r="AF247">
        <v>203.22800000000001</v>
      </c>
      <c r="AG247">
        <v>223.655</v>
      </c>
      <c r="AH247">
        <v>317.041</v>
      </c>
      <c r="AI247">
        <v>304.077</v>
      </c>
      <c r="AJ247">
        <v>199.547</v>
      </c>
      <c r="AK247">
        <v>168.09399999999999</v>
      </c>
      <c r="AL247">
        <v>175.13200000000001</v>
      </c>
      <c r="AM247">
        <v>161.011</v>
      </c>
      <c r="AN247">
        <v>134.00299999999999</v>
      </c>
      <c r="AO247">
        <v>121.35</v>
      </c>
      <c r="AP247">
        <v>124.15900000000001</v>
      </c>
      <c r="AQ247">
        <v>127.19799999999999</v>
      </c>
      <c r="AR247">
        <v>128.52699999999999</v>
      </c>
      <c r="AS247">
        <v>126.694</v>
      </c>
      <c r="AT247">
        <v>126.438</v>
      </c>
      <c r="AU247">
        <v>131.34800000000001</v>
      </c>
      <c r="AV247">
        <v>125.976</v>
      </c>
      <c r="AW247">
        <v>126.524</v>
      </c>
      <c r="AX247">
        <v>127.19</v>
      </c>
      <c r="AY247">
        <v>129.66499999999999</v>
      </c>
      <c r="AZ247">
        <v>126.449</v>
      </c>
      <c r="BA247">
        <v>122.742</v>
      </c>
      <c r="BB247">
        <v>97.51</v>
      </c>
      <c r="BC247">
        <v>90.762</v>
      </c>
      <c r="BD247">
        <v>84.646000000000001</v>
      </c>
      <c r="BE247">
        <v>81.594999999999999</v>
      </c>
      <c r="BF247">
        <v>77.483999999999995</v>
      </c>
      <c r="BG247">
        <v>77.709000000000003</v>
      </c>
      <c r="BH247">
        <v>116.06100000000001</v>
      </c>
      <c r="BI247">
        <v>117.15600000000001</v>
      </c>
      <c r="BJ247">
        <v>114.057</v>
      </c>
      <c r="BK247">
        <v>116.46899999999999</v>
      </c>
      <c r="BL247">
        <v>101.63500000000001</v>
      </c>
      <c r="BM247">
        <v>96.713999999999999</v>
      </c>
      <c r="BN247">
        <v>98.686000000000007</v>
      </c>
      <c r="BO247">
        <v>95.426000000000002</v>
      </c>
      <c r="BP247">
        <v>94.165999999999997</v>
      </c>
      <c r="BQ247">
        <v>119.889</v>
      </c>
      <c r="BR247">
        <v>128.38399999999999</v>
      </c>
      <c r="BS247">
        <v>139.83600000000001</v>
      </c>
      <c r="BT247">
        <v>135.64500000000001</v>
      </c>
      <c r="BU247">
        <v>137.12299999999999</v>
      </c>
      <c r="BV247">
        <v>140.16499999999999</v>
      </c>
      <c r="BW247">
        <v>146.79499999999999</v>
      </c>
      <c r="BX247">
        <v>155.114</v>
      </c>
      <c r="BY247">
        <v>161.15700000000001</v>
      </c>
      <c r="BZ247">
        <v>185.79300000000001</v>
      </c>
      <c r="CA247">
        <v>222.078</v>
      </c>
      <c r="CB247">
        <v>226.37</v>
      </c>
      <c r="CC247">
        <v>228.286</v>
      </c>
      <c r="CD247">
        <v>228.06200000000001</v>
      </c>
      <c r="CE247">
        <v>227.035</v>
      </c>
      <c r="CF247">
        <v>222.75800000000001</v>
      </c>
      <c r="CG247">
        <v>218.37700000000001</v>
      </c>
      <c r="CH247">
        <v>218.24199999999999</v>
      </c>
      <c r="CI247">
        <v>216.768</v>
      </c>
      <c r="CJ247">
        <v>216.971</v>
      </c>
      <c r="CK247">
        <v>219.80199999999999</v>
      </c>
      <c r="CL247">
        <v>202.15899999999999</v>
      </c>
      <c r="CM247">
        <v>184.83</v>
      </c>
      <c r="CN247">
        <v>184.05699999999999</v>
      </c>
      <c r="CO247">
        <v>189.85</v>
      </c>
      <c r="CP247">
        <v>202.92599999999999</v>
      </c>
      <c r="CQ247">
        <v>208.185</v>
      </c>
      <c r="CR247">
        <v>241.61500000000001</v>
      </c>
      <c r="CS247">
        <v>241.18600000000001</v>
      </c>
      <c r="CT247" s="27">
        <v>15243.595999999998</v>
      </c>
    </row>
    <row r="248" spans="1:98" ht="15" x14ac:dyDescent="0.25">
      <c r="A248" s="13">
        <v>45903</v>
      </c>
      <c r="B248">
        <v>140.42099999999999</v>
      </c>
      <c r="C248">
        <v>141.47999999999999</v>
      </c>
      <c r="D248">
        <v>139.04400000000001</v>
      </c>
      <c r="E248">
        <v>134.904</v>
      </c>
      <c r="F248">
        <v>135.774</v>
      </c>
      <c r="G248">
        <v>135.39599999999999</v>
      </c>
      <c r="H248">
        <v>139.00899999999999</v>
      </c>
      <c r="I248">
        <v>135.55000000000001</v>
      </c>
      <c r="J248">
        <v>112.789</v>
      </c>
      <c r="K248">
        <v>108.277</v>
      </c>
      <c r="L248">
        <v>99.350999999999999</v>
      </c>
      <c r="M248">
        <v>98.715999999999994</v>
      </c>
      <c r="N248">
        <v>99.102000000000004</v>
      </c>
      <c r="O248">
        <v>98.168000000000006</v>
      </c>
      <c r="P248">
        <v>97.058999999999997</v>
      </c>
      <c r="Q248">
        <v>95.626000000000005</v>
      </c>
      <c r="R248">
        <v>96.573999999999998</v>
      </c>
      <c r="S248">
        <v>95.811000000000007</v>
      </c>
      <c r="T248">
        <v>96.366</v>
      </c>
      <c r="U248">
        <v>94.954999999999998</v>
      </c>
      <c r="V248">
        <v>95.846999999999994</v>
      </c>
      <c r="W248">
        <v>96.069000000000003</v>
      </c>
      <c r="X248">
        <v>137.66499999999999</v>
      </c>
      <c r="Y248">
        <v>128.595</v>
      </c>
      <c r="Z248">
        <v>114.892</v>
      </c>
      <c r="AA248">
        <v>106.714</v>
      </c>
      <c r="AB248">
        <v>105.05</v>
      </c>
      <c r="AC248">
        <v>117.986</v>
      </c>
      <c r="AD248">
        <v>108.967</v>
      </c>
      <c r="AE248">
        <v>104.21</v>
      </c>
      <c r="AF248">
        <v>110.836</v>
      </c>
      <c r="AG248">
        <v>127.06699999999999</v>
      </c>
      <c r="AH248">
        <v>154.983</v>
      </c>
      <c r="AI248">
        <v>128.55500000000001</v>
      </c>
      <c r="AJ248">
        <v>143.24600000000001</v>
      </c>
      <c r="AK248">
        <v>122.23699999999999</v>
      </c>
      <c r="AL248">
        <v>113.907</v>
      </c>
      <c r="AM248">
        <v>108.97499999999999</v>
      </c>
      <c r="AN248">
        <v>90.132000000000005</v>
      </c>
      <c r="AO248">
        <v>116.351</v>
      </c>
      <c r="AP248">
        <v>121.124</v>
      </c>
      <c r="AQ248">
        <v>109.92400000000001</v>
      </c>
      <c r="AR248">
        <v>101.06399999999999</v>
      </c>
      <c r="AS248">
        <v>107.508</v>
      </c>
      <c r="AT248">
        <v>95.534999999999997</v>
      </c>
      <c r="AU248">
        <v>92.259</v>
      </c>
      <c r="AV248">
        <v>96.162000000000006</v>
      </c>
      <c r="AW248">
        <v>98.183000000000007</v>
      </c>
      <c r="AX248">
        <v>86.962000000000003</v>
      </c>
      <c r="AY248">
        <v>89.194999999999993</v>
      </c>
      <c r="AZ248">
        <v>84.3</v>
      </c>
      <c r="BA248">
        <v>84.569000000000003</v>
      </c>
      <c r="BB248">
        <v>84.765000000000001</v>
      </c>
      <c r="BC248">
        <v>75.254000000000005</v>
      </c>
      <c r="BD248">
        <v>69.721000000000004</v>
      </c>
      <c r="BE248">
        <v>74.25</v>
      </c>
      <c r="BF248">
        <v>72.438999999999993</v>
      </c>
      <c r="BG248">
        <v>68.534999999999997</v>
      </c>
      <c r="BH248">
        <v>129.33000000000001</v>
      </c>
      <c r="BI248">
        <v>128.96299999999999</v>
      </c>
      <c r="BJ248">
        <v>129.02000000000001</v>
      </c>
      <c r="BK248">
        <v>128.40700000000001</v>
      </c>
      <c r="BL248">
        <v>133.97499999999999</v>
      </c>
      <c r="BM248">
        <v>135.57900000000001</v>
      </c>
      <c r="BN248">
        <v>162.655</v>
      </c>
      <c r="BO248">
        <v>145.113</v>
      </c>
      <c r="BP248">
        <v>154.74100000000001</v>
      </c>
      <c r="BQ248">
        <v>150.76400000000001</v>
      </c>
      <c r="BR248">
        <v>149.803</v>
      </c>
      <c r="BS248">
        <v>152.66900000000001</v>
      </c>
      <c r="BT248">
        <v>152.18700000000001</v>
      </c>
      <c r="BU248">
        <v>149.93799999999999</v>
      </c>
      <c r="BV248">
        <v>147.31800000000001</v>
      </c>
      <c r="BW248">
        <v>140.64099999999999</v>
      </c>
      <c r="BX248">
        <v>140.23699999999999</v>
      </c>
      <c r="BY248">
        <v>109.62</v>
      </c>
      <c r="BZ248">
        <v>99.498999999999995</v>
      </c>
      <c r="CA248">
        <v>96.759</v>
      </c>
      <c r="CB248">
        <v>93.620999999999995</v>
      </c>
      <c r="CC248">
        <v>91.153999999999996</v>
      </c>
      <c r="CD248">
        <v>103.755</v>
      </c>
      <c r="CE248">
        <v>119.991</v>
      </c>
      <c r="CF248">
        <v>113.837</v>
      </c>
      <c r="CG248">
        <v>116.261</v>
      </c>
      <c r="CH248">
        <v>123.005</v>
      </c>
      <c r="CI248">
        <v>122.943</v>
      </c>
      <c r="CJ248">
        <v>116.976</v>
      </c>
      <c r="CK248">
        <v>110.126</v>
      </c>
      <c r="CL248">
        <v>92.052000000000007</v>
      </c>
      <c r="CM248">
        <v>83.724999999999994</v>
      </c>
      <c r="CN248">
        <v>82.093000000000004</v>
      </c>
      <c r="CO248">
        <v>80.823999999999998</v>
      </c>
      <c r="CP248">
        <v>76.700999999999993</v>
      </c>
      <c r="CQ248">
        <v>71.88</v>
      </c>
      <c r="CR248">
        <v>95.811000000000007</v>
      </c>
      <c r="CS248">
        <v>90.558000000000007</v>
      </c>
      <c r="CT248" s="27">
        <v>10760.935999999998</v>
      </c>
    </row>
    <row r="249" spans="1:98" ht="15" x14ac:dyDescent="0.25">
      <c r="A249" s="13">
        <v>45904</v>
      </c>
      <c r="B249">
        <v>84.917000000000002</v>
      </c>
      <c r="C249">
        <v>83.397999999999996</v>
      </c>
      <c r="D249">
        <v>81.475999999999999</v>
      </c>
      <c r="E249">
        <v>79.947000000000003</v>
      </c>
      <c r="F249">
        <v>71.974999999999994</v>
      </c>
      <c r="G249">
        <v>70.760999999999996</v>
      </c>
      <c r="H249">
        <v>70.403000000000006</v>
      </c>
      <c r="I249">
        <v>70.539000000000001</v>
      </c>
      <c r="J249">
        <v>69.97</v>
      </c>
      <c r="K249">
        <v>69.709000000000003</v>
      </c>
      <c r="L249">
        <v>68.977000000000004</v>
      </c>
      <c r="M249">
        <v>61.875</v>
      </c>
      <c r="N249">
        <v>55.707999999999998</v>
      </c>
      <c r="O249">
        <v>55.180999999999997</v>
      </c>
      <c r="P249">
        <v>54.712000000000003</v>
      </c>
      <c r="Q249">
        <v>55.457999999999998</v>
      </c>
      <c r="R249">
        <v>55.86</v>
      </c>
      <c r="S249">
        <v>51.216000000000001</v>
      </c>
      <c r="T249">
        <v>31.405000000000001</v>
      </c>
      <c r="U249">
        <v>30.504000000000001</v>
      </c>
      <c r="V249">
        <v>30.794</v>
      </c>
      <c r="W249">
        <v>32.137999999999998</v>
      </c>
      <c r="X249">
        <v>101.654</v>
      </c>
      <c r="Y249">
        <v>102.405</v>
      </c>
      <c r="Z249">
        <v>99.534999999999997</v>
      </c>
      <c r="AA249">
        <v>98.554000000000002</v>
      </c>
      <c r="AB249">
        <v>114.139</v>
      </c>
      <c r="AC249">
        <v>101.85</v>
      </c>
      <c r="AD249">
        <v>106.791</v>
      </c>
      <c r="AE249">
        <v>111.575</v>
      </c>
      <c r="AF249">
        <v>110.559</v>
      </c>
      <c r="AG249">
        <v>127.345</v>
      </c>
      <c r="AH249">
        <v>148.44800000000001</v>
      </c>
      <c r="AI249">
        <v>150.38999999999999</v>
      </c>
      <c r="AJ249">
        <v>147.005</v>
      </c>
      <c r="AK249">
        <v>142.00899999999999</v>
      </c>
      <c r="AL249">
        <v>134.715</v>
      </c>
      <c r="AM249">
        <v>114.521</v>
      </c>
      <c r="AN249">
        <v>104.59699999999999</v>
      </c>
      <c r="AO249">
        <v>144.03700000000001</v>
      </c>
      <c r="AP249">
        <v>122.071</v>
      </c>
      <c r="AQ249">
        <v>133.12</v>
      </c>
      <c r="AR249">
        <v>90.236000000000004</v>
      </c>
      <c r="AS249">
        <v>76.869</v>
      </c>
      <c r="AT249">
        <v>83.457999999999998</v>
      </c>
      <c r="AU249">
        <v>75.730999999999995</v>
      </c>
      <c r="AV249">
        <v>75.695999999999998</v>
      </c>
      <c r="AW249">
        <v>98.891000000000005</v>
      </c>
      <c r="AX249">
        <v>107.989</v>
      </c>
      <c r="AY249">
        <v>113.634</v>
      </c>
      <c r="AZ249">
        <v>112.613</v>
      </c>
      <c r="BA249">
        <v>105.791</v>
      </c>
      <c r="BB249">
        <v>100.10599999999999</v>
      </c>
      <c r="BC249">
        <v>98.024000000000001</v>
      </c>
      <c r="BD249">
        <v>87.486999999999995</v>
      </c>
      <c r="BE249">
        <v>83.408000000000001</v>
      </c>
      <c r="BF249">
        <v>69.578999999999994</v>
      </c>
      <c r="BG249">
        <v>71.435000000000002</v>
      </c>
      <c r="BH249">
        <v>122.008</v>
      </c>
      <c r="BI249">
        <v>117.548</v>
      </c>
      <c r="BJ249">
        <v>112.751</v>
      </c>
      <c r="BK249">
        <v>112.08799999999999</v>
      </c>
      <c r="BL249">
        <v>90.057000000000002</v>
      </c>
      <c r="BM249">
        <v>78.537000000000006</v>
      </c>
      <c r="BN249">
        <v>95.481999999999999</v>
      </c>
      <c r="BO249">
        <v>104.7</v>
      </c>
      <c r="BP249">
        <v>106.19199999999999</v>
      </c>
      <c r="BQ249">
        <v>111.779</v>
      </c>
      <c r="BR249">
        <v>115.444</v>
      </c>
      <c r="BS249">
        <v>114.337</v>
      </c>
      <c r="BT249">
        <v>122.283</v>
      </c>
      <c r="BU249">
        <v>101.71899999999999</v>
      </c>
      <c r="BV249">
        <v>101.119</v>
      </c>
      <c r="BW249">
        <v>103.80800000000001</v>
      </c>
      <c r="BX249">
        <v>104.166</v>
      </c>
      <c r="BY249">
        <v>114.58499999999999</v>
      </c>
      <c r="BZ249">
        <v>122.679</v>
      </c>
      <c r="CA249">
        <v>127.82299999999999</v>
      </c>
      <c r="CB249">
        <v>128.709</v>
      </c>
      <c r="CC249">
        <v>128.58199999999999</v>
      </c>
      <c r="CD249">
        <v>124.333</v>
      </c>
      <c r="CE249">
        <v>106.32299999999999</v>
      </c>
      <c r="CF249">
        <v>106.505</v>
      </c>
      <c r="CG249">
        <v>110.946</v>
      </c>
      <c r="CH249">
        <v>120.846</v>
      </c>
      <c r="CI249">
        <v>124.89100000000001</v>
      </c>
      <c r="CJ249">
        <v>119.05200000000001</v>
      </c>
      <c r="CK249">
        <v>116.753</v>
      </c>
      <c r="CL249">
        <v>103.502</v>
      </c>
      <c r="CM249">
        <v>104.83199999999999</v>
      </c>
      <c r="CN249">
        <v>119.529</v>
      </c>
      <c r="CO249">
        <v>126.301</v>
      </c>
      <c r="CP249">
        <v>109.26300000000001</v>
      </c>
      <c r="CQ249">
        <v>91.325000000000003</v>
      </c>
      <c r="CR249">
        <v>113.848</v>
      </c>
      <c r="CS249">
        <v>91.775000000000006</v>
      </c>
      <c r="CT249" s="27">
        <v>9429.6100000000024</v>
      </c>
    </row>
    <row r="250" spans="1:98" ht="15" x14ac:dyDescent="0.25">
      <c r="A250" s="13">
        <v>45905</v>
      </c>
      <c r="B250">
        <v>89.106999999999999</v>
      </c>
      <c r="C250">
        <v>85.435000000000002</v>
      </c>
      <c r="D250">
        <v>91.876000000000005</v>
      </c>
      <c r="E250">
        <v>90.733000000000004</v>
      </c>
      <c r="F250">
        <v>90.894000000000005</v>
      </c>
      <c r="G250">
        <v>91.507000000000005</v>
      </c>
      <c r="H250">
        <v>90.457999999999998</v>
      </c>
      <c r="I250">
        <v>84.787000000000006</v>
      </c>
      <c r="J250">
        <v>80.477000000000004</v>
      </c>
      <c r="K250">
        <v>79.537000000000006</v>
      </c>
      <c r="L250">
        <v>79.760999999999996</v>
      </c>
      <c r="M250">
        <v>80.510000000000005</v>
      </c>
      <c r="N250">
        <v>80.247</v>
      </c>
      <c r="O250">
        <v>79.412999999999997</v>
      </c>
      <c r="P250">
        <v>78.17</v>
      </c>
      <c r="Q250">
        <v>70.576999999999998</v>
      </c>
      <c r="R250">
        <v>65.234999999999999</v>
      </c>
      <c r="S250">
        <v>64.840999999999994</v>
      </c>
      <c r="T250">
        <v>58.616</v>
      </c>
      <c r="U250">
        <v>33.734999999999999</v>
      </c>
      <c r="V250">
        <v>32.972999999999999</v>
      </c>
      <c r="W250">
        <v>32.540999999999997</v>
      </c>
      <c r="X250">
        <v>98.718999999999994</v>
      </c>
      <c r="Y250">
        <v>85.483000000000004</v>
      </c>
      <c r="Z250">
        <v>56.472999999999999</v>
      </c>
      <c r="AA250">
        <v>53.5</v>
      </c>
      <c r="AB250">
        <v>54.210999999999999</v>
      </c>
      <c r="AC250">
        <v>45.41</v>
      </c>
      <c r="AD250">
        <v>54.372999999999998</v>
      </c>
      <c r="AE250">
        <v>54.554000000000002</v>
      </c>
      <c r="AF250">
        <v>66.793000000000006</v>
      </c>
      <c r="AG250">
        <v>66.831000000000003</v>
      </c>
      <c r="AH250">
        <v>70.691000000000003</v>
      </c>
      <c r="AI250">
        <v>68.991</v>
      </c>
      <c r="AJ250">
        <v>71.747</v>
      </c>
      <c r="AK250">
        <v>70.120999999999995</v>
      </c>
      <c r="AL250">
        <v>68.570999999999998</v>
      </c>
      <c r="AM250">
        <v>53.991999999999997</v>
      </c>
      <c r="AN250">
        <v>50.293999999999997</v>
      </c>
      <c r="AO250">
        <v>49.53</v>
      </c>
      <c r="AP250">
        <v>50.215000000000003</v>
      </c>
      <c r="AQ250">
        <v>52.661999999999999</v>
      </c>
      <c r="AR250">
        <v>54.244</v>
      </c>
      <c r="AS250">
        <v>53.542000000000002</v>
      </c>
      <c r="AT250">
        <v>54.161999999999999</v>
      </c>
      <c r="AU250">
        <v>53.011000000000003</v>
      </c>
      <c r="AV250">
        <v>51.627000000000002</v>
      </c>
      <c r="AW250">
        <v>47.9</v>
      </c>
      <c r="AX250">
        <v>46.566000000000003</v>
      </c>
      <c r="AY250">
        <v>45.972999999999999</v>
      </c>
      <c r="AZ250">
        <v>44.686</v>
      </c>
      <c r="BA250">
        <v>43.892000000000003</v>
      </c>
      <c r="BB250">
        <v>44.45</v>
      </c>
      <c r="BC250">
        <v>44.895000000000003</v>
      </c>
      <c r="BD250">
        <v>71.891000000000005</v>
      </c>
      <c r="BE250">
        <v>74.522000000000006</v>
      </c>
      <c r="BF250">
        <v>85.165999999999997</v>
      </c>
      <c r="BG250">
        <v>95.013000000000005</v>
      </c>
      <c r="BH250">
        <v>110.955</v>
      </c>
      <c r="BI250">
        <v>110.11</v>
      </c>
      <c r="BJ250">
        <v>108.307</v>
      </c>
      <c r="BK250">
        <v>108.175</v>
      </c>
      <c r="BL250">
        <v>108.54</v>
      </c>
      <c r="BM250">
        <v>112.199</v>
      </c>
      <c r="BN250">
        <v>115.29600000000001</v>
      </c>
      <c r="BO250">
        <v>118.081</v>
      </c>
      <c r="BP250">
        <v>110.792</v>
      </c>
      <c r="BQ250">
        <v>99.927000000000007</v>
      </c>
      <c r="BR250">
        <v>97.697999999999993</v>
      </c>
      <c r="BS250">
        <v>84.734999999999999</v>
      </c>
      <c r="BT250">
        <v>85.608000000000004</v>
      </c>
      <c r="BU250">
        <v>86.405000000000001</v>
      </c>
      <c r="BV250">
        <v>77.319999999999993</v>
      </c>
      <c r="BW250">
        <v>66.823999999999998</v>
      </c>
      <c r="BX250">
        <v>73.887</v>
      </c>
      <c r="BY250">
        <v>75.513000000000005</v>
      </c>
      <c r="BZ250">
        <v>83.864000000000004</v>
      </c>
      <c r="CA250">
        <v>84.539000000000001</v>
      </c>
      <c r="CB250">
        <v>85.513999999999996</v>
      </c>
      <c r="CC250">
        <v>85.400999999999996</v>
      </c>
      <c r="CD250">
        <v>76.852000000000004</v>
      </c>
      <c r="CE250">
        <v>67.350999999999999</v>
      </c>
      <c r="CF250">
        <v>67.471999999999994</v>
      </c>
      <c r="CG250">
        <v>65.933000000000007</v>
      </c>
      <c r="CH250">
        <v>66.143000000000001</v>
      </c>
      <c r="CI250">
        <v>68.305000000000007</v>
      </c>
      <c r="CJ250">
        <v>54.29</v>
      </c>
      <c r="CK250">
        <v>44.656999999999996</v>
      </c>
      <c r="CL250">
        <v>44.726999999999997</v>
      </c>
      <c r="CM250">
        <v>44.395000000000003</v>
      </c>
      <c r="CN250">
        <v>44.158999999999999</v>
      </c>
      <c r="CO250">
        <v>43.226999999999997</v>
      </c>
      <c r="CP250">
        <v>39.006</v>
      </c>
      <c r="CQ250">
        <v>37.253999999999998</v>
      </c>
      <c r="CR250">
        <v>117.023</v>
      </c>
      <c r="CS250">
        <v>117.38</v>
      </c>
      <c r="CT250" s="27">
        <v>6873.9949999999981</v>
      </c>
    </row>
    <row r="251" spans="1:98" ht="15" x14ac:dyDescent="0.25">
      <c r="A251" s="13">
        <v>45906</v>
      </c>
      <c r="B251">
        <v>233.86799999999999</v>
      </c>
      <c r="C251">
        <v>234.554</v>
      </c>
      <c r="D251">
        <v>235.71199999999999</v>
      </c>
      <c r="E251">
        <v>229.126</v>
      </c>
      <c r="F251">
        <v>198.101</v>
      </c>
      <c r="G251">
        <v>195.36500000000001</v>
      </c>
      <c r="H251">
        <v>188.578</v>
      </c>
      <c r="I251">
        <v>180.26499999999999</v>
      </c>
      <c r="J251">
        <v>179.61199999999999</v>
      </c>
      <c r="K251">
        <v>175.61600000000001</v>
      </c>
      <c r="L251">
        <v>157.304</v>
      </c>
      <c r="M251">
        <v>143.285</v>
      </c>
      <c r="N251">
        <v>143.059</v>
      </c>
      <c r="O251">
        <v>142.691</v>
      </c>
      <c r="P251">
        <v>142.328</v>
      </c>
      <c r="Q251">
        <v>142.78700000000001</v>
      </c>
      <c r="R251">
        <v>141.98500000000001</v>
      </c>
      <c r="S251">
        <v>142.66499999999999</v>
      </c>
      <c r="T251">
        <v>142.10499999999999</v>
      </c>
      <c r="U251">
        <v>139.54499999999999</v>
      </c>
      <c r="V251">
        <v>140.023</v>
      </c>
      <c r="W251">
        <v>138.821</v>
      </c>
      <c r="X251">
        <v>195.42400000000001</v>
      </c>
      <c r="Y251">
        <v>175.33699999999999</v>
      </c>
      <c r="Z251">
        <v>130.59</v>
      </c>
      <c r="AA251">
        <v>87.215999999999994</v>
      </c>
      <c r="AB251">
        <v>72.697999999999993</v>
      </c>
      <c r="AC251">
        <v>68.534999999999997</v>
      </c>
      <c r="AD251">
        <v>67.965000000000003</v>
      </c>
      <c r="AE251">
        <v>40.082000000000001</v>
      </c>
      <c r="AF251">
        <v>40.948</v>
      </c>
      <c r="AG251">
        <v>40.83</v>
      </c>
      <c r="AH251">
        <v>42.393000000000001</v>
      </c>
      <c r="AI251">
        <v>41.164999999999999</v>
      </c>
      <c r="AJ251">
        <v>41.576000000000001</v>
      </c>
      <c r="AK251">
        <v>42.539000000000001</v>
      </c>
      <c r="AL251">
        <v>46.466000000000001</v>
      </c>
      <c r="AM251">
        <v>47.128999999999998</v>
      </c>
      <c r="AN251">
        <v>46.951000000000001</v>
      </c>
      <c r="AO251">
        <v>48.284999999999997</v>
      </c>
      <c r="AP251">
        <v>48.015000000000001</v>
      </c>
      <c r="AQ251">
        <v>48.561999999999998</v>
      </c>
      <c r="AR251">
        <v>49.322000000000003</v>
      </c>
      <c r="AS251">
        <v>46.838000000000001</v>
      </c>
      <c r="AT251">
        <v>44.39</v>
      </c>
      <c r="AU251">
        <v>43.231999999999999</v>
      </c>
      <c r="AV251">
        <v>43.777999999999999</v>
      </c>
      <c r="AW251">
        <v>44.722000000000001</v>
      </c>
      <c r="AX251">
        <v>43.999000000000002</v>
      </c>
      <c r="AY251">
        <v>47.478999999999999</v>
      </c>
      <c r="AZ251">
        <v>53.97</v>
      </c>
      <c r="BA251">
        <v>55.268999999999998</v>
      </c>
      <c r="BB251">
        <v>63.77</v>
      </c>
      <c r="BC251">
        <v>63.384</v>
      </c>
      <c r="BD251">
        <v>62.125</v>
      </c>
      <c r="BE251">
        <v>60.313000000000002</v>
      </c>
      <c r="BF251">
        <v>61.04</v>
      </c>
      <c r="BG251">
        <v>61.604999999999997</v>
      </c>
      <c r="BH251">
        <v>132.84399999999999</v>
      </c>
      <c r="BI251">
        <v>125.848</v>
      </c>
      <c r="BJ251">
        <v>98.831000000000003</v>
      </c>
      <c r="BK251">
        <v>88.03</v>
      </c>
      <c r="BL251">
        <v>95.576999999999998</v>
      </c>
      <c r="BM251">
        <v>92.040999999999997</v>
      </c>
      <c r="BN251">
        <v>87.025999999999996</v>
      </c>
      <c r="BO251">
        <v>87.99</v>
      </c>
      <c r="BP251">
        <v>85.822999999999993</v>
      </c>
      <c r="BQ251">
        <v>88.945999999999998</v>
      </c>
      <c r="BR251">
        <v>94.343999999999994</v>
      </c>
      <c r="BS251">
        <v>92.838999999999999</v>
      </c>
      <c r="BT251">
        <v>88.741</v>
      </c>
      <c r="BU251">
        <v>90.444999999999993</v>
      </c>
      <c r="BV251">
        <v>91.126999999999995</v>
      </c>
      <c r="BW251">
        <v>92.156999999999996</v>
      </c>
      <c r="BX251">
        <v>85.956999999999994</v>
      </c>
      <c r="BY251">
        <v>80.558999999999997</v>
      </c>
      <c r="BZ251">
        <v>135.20699999999999</v>
      </c>
      <c r="CA251">
        <v>175.005</v>
      </c>
      <c r="CB251">
        <v>157.99700000000001</v>
      </c>
      <c r="CC251">
        <v>160.92099999999999</v>
      </c>
      <c r="CD251">
        <v>170.05199999999999</v>
      </c>
      <c r="CE251">
        <v>169.94900000000001</v>
      </c>
      <c r="CF251">
        <v>166.90700000000001</v>
      </c>
      <c r="CG251">
        <v>165.53</v>
      </c>
      <c r="CH251">
        <v>166.142</v>
      </c>
      <c r="CI251">
        <v>169.578</v>
      </c>
      <c r="CJ251">
        <v>168.09100000000001</v>
      </c>
      <c r="CK251">
        <v>177.518</v>
      </c>
      <c r="CL251">
        <v>179.93700000000001</v>
      </c>
      <c r="CM251">
        <v>179.023</v>
      </c>
      <c r="CN251">
        <v>174.71100000000001</v>
      </c>
      <c r="CO251">
        <v>192.76400000000001</v>
      </c>
      <c r="CP251">
        <v>182.05699999999999</v>
      </c>
      <c r="CQ251">
        <v>180.88900000000001</v>
      </c>
      <c r="CR251">
        <v>232.41399999999999</v>
      </c>
      <c r="CS251">
        <v>213.59299999999999</v>
      </c>
      <c r="CT251" s="27">
        <v>11202.747000000003</v>
      </c>
    </row>
    <row r="252" spans="1:98" ht="15" x14ac:dyDescent="0.25">
      <c r="A252" s="13">
        <v>45907</v>
      </c>
      <c r="B252">
        <v>204.654</v>
      </c>
      <c r="C252">
        <v>202.143</v>
      </c>
      <c r="D252">
        <v>196.90199999999999</v>
      </c>
      <c r="E252">
        <v>194.227</v>
      </c>
      <c r="F252">
        <v>193.74</v>
      </c>
      <c r="G252">
        <v>194.01300000000001</v>
      </c>
      <c r="H252">
        <v>193.63</v>
      </c>
      <c r="I252">
        <v>191.982</v>
      </c>
      <c r="J252">
        <v>183.36699999999999</v>
      </c>
      <c r="K252">
        <v>182.21</v>
      </c>
      <c r="L252">
        <v>182.4</v>
      </c>
      <c r="M252">
        <v>182.453</v>
      </c>
      <c r="N252">
        <v>182.447</v>
      </c>
      <c r="O252">
        <v>182.43700000000001</v>
      </c>
      <c r="P252">
        <v>182.905</v>
      </c>
      <c r="Q252">
        <v>158.35400000000001</v>
      </c>
      <c r="R252">
        <v>152.79</v>
      </c>
      <c r="S252">
        <v>151.584</v>
      </c>
      <c r="T252">
        <v>151.74299999999999</v>
      </c>
      <c r="U252">
        <v>152.435</v>
      </c>
      <c r="V252">
        <v>152.82300000000001</v>
      </c>
      <c r="W252">
        <v>153.80699999999999</v>
      </c>
      <c r="X252">
        <v>228.64099999999999</v>
      </c>
      <c r="Y252">
        <v>224.059</v>
      </c>
      <c r="Z252">
        <v>181.19200000000001</v>
      </c>
      <c r="AA252">
        <v>158.84899999999999</v>
      </c>
      <c r="AB252">
        <v>176.196</v>
      </c>
      <c r="AC252">
        <v>192.49</v>
      </c>
      <c r="AD252">
        <v>179.09100000000001</v>
      </c>
      <c r="AE252">
        <v>185.77099999999999</v>
      </c>
      <c r="AF252">
        <v>184.54499999999999</v>
      </c>
      <c r="AG252">
        <v>173.52799999999999</v>
      </c>
      <c r="AH252">
        <v>195.16300000000001</v>
      </c>
      <c r="AI252">
        <v>218.33</v>
      </c>
      <c r="AJ252">
        <v>200.851</v>
      </c>
      <c r="AK252">
        <v>188.20099999999999</v>
      </c>
      <c r="AL252">
        <v>176.6</v>
      </c>
      <c r="AM252">
        <v>161.96199999999999</v>
      </c>
      <c r="AN252">
        <v>149.203</v>
      </c>
      <c r="AO252">
        <v>188.74700000000001</v>
      </c>
      <c r="AP252">
        <v>141.65799999999999</v>
      </c>
      <c r="AQ252">
        <v>150.25899999999999</v>
      </c>
      <c r="AR252">
        <v>130.70500000000001</v>
      </c>
      <c r="AS252">
        <v>137.45599999999999</v>
      </c>
      <c r="AT252">
        <v>134.36500000000001</v>
      </c>
      <c r="AU252">
        <v>131.81299999999999</v>
      </c>
      <c r="AV252">
        <v>123.422</v>
      </c>
      <c r="AW252">
        <v>128.84399999999999</v>
      </c>
      <c r="AX252">
        <v>130.00899999999999</v>
      </c>
      <c r="AY252">
        <v>130.078</v>
      </c>
      <c r="AZ252">
        <v>132.828</v>
      </c>
      <c r="BA252">
        <v>126.26</v>
      </c>
      <c r="BB252">
        <v>135.517</v>
      </c>
      <c r="BC252">
        <v>140.11000000000001</v>
      </c>
      <c r="BD252">
        <v>125.1</v>
      </c>
      <c r="BE252">
        <v>120.36</v>
      </c>
      <c r="BF252">
        <v>122.908</v>
      </c>
      <c r="BG252">
        <v>181.11500000000001</v>
      </c>
      <c r="BH252">
        <v>179.56399999999999</v>
      </c>
      <c r="BI252">
        <v>108.676</v>
      </c>
      <c r="BJ252">
        <v>105.613</v>
      </c>
      <c r="BK252">
        <v>93.682000000000002</v>
      </c>
      <c r="BL252">
        <v>92.466999999999999</v>
      </c>
      <c r="BM252">
        <v>107.64400000000001</v>
      </c>
      <c r="BN252">
        <v>116.78</v>
      </c>
      <c r="BO252">
        <v>115.114</v>
      </c>
      <c r="BP252">
        <v>123.063</v>
      </c>
      <c r="BQ252">
        <v>122.02800000000001</v>
      </c>
      <c r="BR252">
        <v>110.625</v>
      </c>
      <c r="BS252">
        <v>120.55800000000001</v>
      </c>
      <c r="BT252">
        <v>141.642</v>
      </c>
      <c r="BU252">
        <v>140.06899999999999</v>
      </c>
      <c r="BV252">
        <v>164.477</v>
      </c>
      <c r="BW252">
        <v>202.12</v>
      </c>
      <c r="BX252">
        <v>205.35300000000001</v>
      </c>
      <c r="BY252">
        <v>224.53</v>
      </c>
      <c r="BZ252">
        <v>229.15700000000001</v>
      </c>
      <c r="CA252">
        <v>251.67</v>
      </c>
      <c r="CB252">
        <v>248.96199999999999</v>
      </c>
      <c r="CC252">
        <v>250.745</v>
      </c>
      <c r="CD252">
        <v>249.65</v>
      </c>
      <c r="CE252">
        <v>217.928</v>
      </c>
      <c r="CF252">
        <v>189.97800000000001</v>
      </c>
      <c r="CG252">
        <v>169.67699999999999</v>
      </c>
      <c r="CH252">
        <v>165.59899999999999</v>
      </c>
      <c r="CI252">
        <v>186.423</v>
      </c>
      <c r="CJ252">
        <v>213.72900000000001</v>
      </c>
      <c r="CK252">
        <v>226.56200000000001</v>
      </c>
      <c r="CL252">
        <v>176.52</v>
      </c>
      <c r="CM252">
        <v>171.785</v>
      </c>
      <c r="CN252">
        <v>150.16499999999999</v>
      </c>
      <c r="CO252">
        <v>152.44499999999999</v>
      </c>
      <c r="CP252">
        <v>148.08199999999999</v>
      </c>
      <c r="CQ252">
        <v>145.709</v>
      </c>
      <c r="CR252">
        <v>203.24199999999999</v>
      </c>
      <c r="CS252">
        <v>188.482</v>
      </c>
      <c r="CT252" s="27">
        <v>16119.787000000002</v>
      </c>
    </row>
    <row r="253" spans="1:98" ht="15" x14ac:dyDescent="0.25">
      <c r="A253" s="13">
        <v>45908</v>
      </c>
      <c r="B253">
        <v>182.45400000000001</v>
      </c>
      <c r="C253">
        <v>179.86600000000001</v>
      </c>
      <c r="D253">
        <v>179.256</v>
      </c>
      <c r="E253">
        <v>178.37700000000001</v>
      </c>
      <c r="F253">
        <v>167.19300000000001</v>
      </c>
      <c r="G253">
        <v>154.822</v>
      </c>
      <c r="H253">
        <v>155.99700000000001</v>
      </c>
      <c r="I253">
        <v>156.53</v>
      </c>
      <c r="J253">
        <v>156.72900000000001</v>
      </c>
      <c r="K253">
        <v>155.71700000000001</v>
      </c>
      <c r="L253">
        <v>155.29900000000001</v>
      </c>
      <c r="M253">
        <v>145.12700000000001</v>
      </c>
      <c r="N253">
        <v>139.845</v>
      </c>
      <c r="O253">
        <v>140.548</v>
      </c>
      <c r="P253">
        <v>138.56200000000001</v>
      </c>
      <c r="Q253">
        <v>136.56399999999999</v>
      </c>
      <c r="R253">
        <v>136.9</v>
      </c>
      <c r="S253">
        <v>136.79300000000001</v>
      </c>
      <c r="T253">
        <v>135.87799999999999</v>
      </c>
      <c r="U253">
        <v>164.13499999999999</v>
      </c>
      <c r="V253">
        <v>167.21199999999999</v>
      </c>
      <c r="W253">
        <v>172.72900000000001</v>
      </c>
      <c r="X253">
        <v>180.53399999999999</v>
      </c>
      <c r="Y253">
        <v>183.584</v>
      </c>
      <c r="Z253">
        <v>154.584</v>
      </c>
      <c r="AA253">
        <v>121.083</v>
      </c>
      <c r="AB253">
        <v>175.62299999999999</v>
      </c>
      <c r="AC253">
        <v>185.87</v>
      </c>
      <c r="AD253">
        <v>159.398</v>
      </c>
      <c r="AE253">
        <v>138.959</v>
      </c>
      <c r="AF253">
        <v>140.054</v>
      </c>
      <c r="AG253">
        <v>160.09399999999999</v>
      </c>
      <c r="AH253">
        <v>206.81</v>
      </c>
      <c r="AI253">
        <v>199.005</v>
      </c>
      <c r="AJ253">
        <v>162.136</v>
      </c>
      <c r="AK253">
        <v>215.697</v>
      </c>
      <c r="AL253">
        <v>192.149</v>
      </c>
      <c r="AM253">
        <v>140.93899999999999</v>
      </c>
      <c r="AN253">
        <v>148.03899999999999</v>
      </c>
      <c r="AO253">
        <v>125.009</v>
      </c>
      <c r="AP253">
        <v>133.89500000000001</v>
      </c>
      <c r="AQ253">
        <v>130.77600000000001</v>
      </c>
      <c r="AR253">
        <v>120.146</v>
      </c>
      <c r="AS253">
        <v>116.908</v>
      </c>
      <c r="AT253">
        <v>121.455</v>
      </c>
      <c r="AU253">
        <v>119.527</v>
      </c>
      <c r="AV253">
        <v>116.943</v>
      </c>
      <c r="AW253">
        <v>115.895</v>
      </c>
      <c r="AX253">
        <v>121.121</v>
      </c>
      <c r="AY253">
        <v>129.191</v>
      </c>
      <c r="AZ253">
        <v>121.089</v>
      </c>
      <c r="BA253">
        <v>118.958</v>
      </c>
      <c r="BB253">
        <v>134.565</v>
      </c>
      <c r="BC253">
        <v>130.947</v>
      </c>
      <c r="BD253">
        <v>116.03400000000001</v>
      </c>
      <c r="BE253">
        <v>110.631</v>
      </c>
      <c r="BF253">
        <v>105.325</v>
      </c>
      <c r="BG253">
        <v>109.39100000000001</v>
      </c>
      <c r="BH253">
        <v>146.02500000000001</v>
      </c>
      <c r="BI253">
        <v>126.63</v>
      </c>
      <c r="BJ253">
        <v>108.553</v>
      </c>
      <c r="BK253">
        <v>156.989</v>
      </c>
      <c r="BL253">
        <v>143.97300000000001</v>
      </c>
      <c r="BM253">
        <v>138.44300000000001</v>
      </c>
      <c r="BN253">
        <v>145.90199999999999</v>
      </c>
      <c r="BO253">
        <v>148.43299999999999</v>
      </c>
      <c r="BP253">
        <v>136.01599999999999</v>
      </c>
      <c r="BQ253">
        <v>129.601</v>
      </c>
      <c r="BR253">
        <v>113.30800000000001</v>
      </c>
      <c r="BS253">
        <v>110.931</v>
      </c>
      <c r="BT253">
        <v>117.578</v>
      </c>
      <c r="BU253">
        <v>130.88800000000001</v>
      </c>
      <c r="BV253">
        <v>136.84299999999999</v>
      </c>
      <c r="BW253">
        <v>137.393</v>
      </c>
      <c r="BX253">
        <v>126.86499999999999</v>
      </c>
      <c r="BY253">
        <v>157.87200000000001</v>
      </c>
      <c r="BZ253">
        <v>233.22200000000001</v>
      </c>
      <c r="CA253">
        <v>261.67399999999998</v>
      </c>
      <c r="CB253">
        <v>258.488</v>
      </c>
      <c r="CC253">
        <v>259.613</v>
      </c>
      <c r="CD253">
        <v>259.99</v>
      </c>
      <c r="CE253">
        <v>253.62200000000001</v>
      </c>
      <c r="CF253">
        <v>242.10499999999999</v>
      </c>
      <c r="CG253">
        <v>229.27600000000001</v>
      </c>
      <c r="CH253">
        <v>245.733</v>
      </c>
      <c r="CI253">
        <v>233.24299999999999</v>
      </c>
      <c r="CJ253">
        <v>231.39599999999999</v>
      </c>
      <c r="CK253">
        <v>215.34800000000001</v>
      </c>
      <c r="CL253">
        <v>201.327</v>
      </c>
      <c r="CM253">
        <v>192.536</v>
      </c>
      <c r="CN253">
        <v>184.43700000000001</v>
      </c>
      <c r="CO253">
        <v>179.011</v>
      </c>
      <c r="CP253">
        <v>154.27099999999999</v>
      </c>
      <c r="CQ253">
        <v>155.58500000000001</v>
      </c>
      <c r="CR253">
        <v>196.44200000000001</v>
      </c>
      <c r="CS253">
        <v>195.227</v>
      </c>
      <c r="CT253" s="27">
        <v>15393.686</v>
      </c>
    </row>
    <row r="254" spans="1:98" ht="15" x14ac:dyDescent="0.25">
      <c r="A254" s="13">
        <v>45909</v>
      </c>
      <c r="B254">
        <v>195.48</v>
      </c>
      <c r="C254">
        <v>188.74700000000001</v>
      </c>
      <c r="D254">
        <v>172.15299999999999</v>
      </c>
      <c r="E254">
        <v>169.393</v>
      </c>
      <c r="F254">
        <v>167.69399999999999</v>
      </c>
      <c r="G254">
        <v>165.04</v>
      </c>
      <c r="H254">
        <v>165.15600000000001</v>
      </c>
      <c r="I254">
        <v>160.989</v>
      </c>
      <c r="J254">
        <v>140.452</v>
      </c>
      <c r="K254">
        <v>138.24</v>
      </c>
      <c r="L254">
        <v>138.79599999999999</v>
      </c>
      <c r="M254">
        <v>138.44900000000001</v>
      </c>
      <c r="N254">
        <v>137.304</v>
      </c>
      <c r="O254">
        <v>137.392</v>
      </c>
      <c r="P254">
        <v>134.70400000000001</v>
      </c>
      <c r="Q254">
        <v>134.99299999999999</v>
      </c>
      <c r="R254">
        <v>135.04</v>
      </c>
      <c r="S254">
        <v>135.86799999999999</v>
      </c>
      <c r="T254">
        <v>137.20599999999999</v>
      </c>
      <c r="U254">
        <v>139.12100000000001</v>
      </c>
      <c r="V254">
        <v>136.86099999999999</v>
      </c>
      <c r="W254">
        <v>137.85300000000001</v>
      </c>
      <c r="X254">
        <v>138.36799999999999</v>
      </c>
      <c r="Y254">
        <v>163.495</v>
      </c>
      <c r="Z254">
        <v>150.45500000000001</v>
      </c>
      <c r="AA254">
        <v>114.67400000000001</v>
      </c>
      <c r="AB254">
        <v>190.78</v>
      </c>
      <c r="AC254">
        <v>168.149</v>
      </c>
      <c r="AD254">
        <v>144.03</v>
      </c>
      <c r="AE254">
        <v>139.09200000000001</v>
      </c>
      <c r="AF254">
        <v>164.56800000000001</v>
      </c>
      <c r="AG254">
        <v>182.24199999999999</v>
      </c>
      <c r="AH254">
        <v>216.33099999999999</v>
      </c>
      <c r="AI254">
        <v>215.596</v>
      </c>
      <c r="AJ254">
        <v>170.36699999999999</v>
      </c>
      <c r="AK254">
        <v>169.02199999999999</v>
      </c>
      <c r="AL254">
        <v>147.51400000000001</v>
      </c>
      <c r="AM254">
        <v>178.33600000000001</v>
      </c>
      <c r="AN254">
        <v>219.76</v>
      </c>
      <c r="AO254">
        <v>156.44900000000001</v>
      </c>
      <c r="AP254">
        <v>188.273</v>
      </c>
      <c r="AQ254">
        <v>147.57300000000001</v>
      </c>
      <c r="AR254">
        <v>144.5</v>
      </c>
      <c r="AS254">
        <v>158.63900000000001</v>
      </c>
      <c r="AT254">
        <v>165.86799999999999</v>
      </c>
      <c r="AU254">
        <v>165.64099999999999</v>
      </c>
      <c r="AV254">
        <v>195.23400000000001</v>
      </c>
      <c r="AW254">
        <v>198.041</v>
      </c>
      <c r="AX254">
        <v>180.02500000000001</v>
      </c>
      <c r="AY254">
        <v>154.15700000000001</v>
      </c>
      <c r="AZ254">
        <v>135.905</v>
      </c>
      <c r="BA254">
        <v>140.322</v>
      </c>
      <c r="BB254">
        <v>175.006</v>
      </c>
      <c r="BC254">
        <v>159.85300000000001</v>
      </c>
      <c r="BD254">
        <v>116.97799999999999</v>
      </c>
      <c r="BE254">
        <v>98.475999999999999</v>
      </c>
      <c r="BF254">
        <v>83.765000000000001</v>
      </c>
      <c r="BG254">
        <v>89.694000000000003</v>
      </c>
      <c r="BH254">
        <v>95.27</v>
      </c>
      <c r="BI254">
        <v>99.715000000000003</v>
      </c>
      <c r="BJ254">
        <v>86.674999999999997</v>
      </c>
      <c r="BK254">
        <v>90.204999999999998</v>
      </c>
      <c r="BL254">
        <v>86.768000000000001</v>
      </c>
      <c r="BM254">
        <v>128.43199999999999</v>
      </c>
      <c r="BN254">
        <v>144.62</v>
      </c>
      <c r="BO254">
        <v>160.501</v>
      </c>
      <c r="BP254">
        <v>176.536</v>
      </c>
      <c r="BQ254">
        <v>183.42699999999999</v>
      </c>
      <c r="BR254">
        <v>182.05099999999999</v>
      </c>
      <c r="BS254">
        <v>172.21299999999999</v>
      </c>
      <c r="BT254">
        <v>167.26</v>
      </c>
      <c r="BU254">
        <v>157.316</v>
      </c>
      <c r="BV254">
        <v>164.666</v>
      </c>
      <c r="BW254">
        <v>167.68</v>
      </c>
      <c r="BX254">
        <v>161.928</v>
      </c>
      <c r="BY254">
        <v>181.61799999999999</v>
      </c>
      <c r="BZ254">
        <v>243.64</v>
      </c>
      <c r="CA254">
        <v>210.161</v>
      </c>
      <c r="CB254">
        <v>198.97</v>
      </c>
      <c r="CC254">
        <v>201.387</v>
      </c>
      <c r="CD254">
        <v>207.57</v>
      </c>
      <c r="CE254">
        <v>211.43899999999999</v>
      </c>
      <c r="CF254">
        <v>223.911</v>
      </c>
      <c r="CG254">
        <v>220.85599999999999</v>
      </c>
      <c r="CH254">
        <v>235.102</v>
      </c>
      <c r="CI254">
        <v>256.37400000000002</v>
      </c>
      <c r="CJ254">
        <v>283.75099999999998</v>
      </c>
      <c r="CK254">
        <v>296.42599999999999</v>
      </c>
      <c r="CL254">
        <v>273.392</v>
      </c>
      <c r="CM254">
        <v>256.88099999999997</v>
      </c>
      <c r="CN254">
        <v>253.39</v>
      </c>
      <c r="CO254">
        <v>247.58</v>
      </c>
      <c r="CP254">
        <v>239.322</v>
      </c>
      <c r="CQ254">
        <v>235.51900000000001</v>
      </c>
      <c r="CR254">
        <v>261.642</v>
      </c>
      <c r="CS254">
        <v>250.404</v>
      </c>
      <c r="CT254" s="27">
        <v>16448.706999999995</v>
      </c>
    </row>
    <row r="255" spans="1:98" ht="15" x14ac:dyDescent="0.25">
      <c r="A255" s="13">
        <v>45910</v>
      </c>
      <c r="B255">
        <v>243.79599999999999</v>
      </c>
      <c r="C255">
        <v>239.137</v>
      </c>
      <c r="D255">
        <v>234.40899999999999</v>
      </c>
      <c r="E255">
        <v>236.01599999999999</v>
      </c>
      <c r="F255">
        <v>230.697</v>
      </c>
      <c r="G255">
        <v>194.947</v>
      </c>
      <c r="H255">
        <v>171.03100000000001</v>
      </c>
      <c r="I255">
        <v>152.501</v>
      </c>
      <c r="J255">
        <v>151.6</v>
      </c>
      <c r="K255">
        <v>150.96199999999999</v>
      </c>
      <c r="L255">
        <v>139.857</v>
      </c>
      <c r="M255">
        <v>137.05199999999999</v>
      </c>
      <c r="N255">
        <v>136.941</v>
      </c>
      <c r="O255">
        <v>136.02199999999999</v>
      </c>
      <c r="P255">
        <v>135.11500000000001</v>
      </c>
      <c r="Q255">
        <v>134.096</v>
      </c>
      <c r="R255">
        <v>133.98099999999999</v>
      </c>
      <c r="S255">
        <v>133.57300000000001</v>
      </c>
      <c r="T255">
        <v>132.99100000000001</v>
      </c>
      <c r="U255">
        <v>136.41499999999999</v>
      </c>
      <c r="V255">
        <v>135.864</v>
      </c>
      <c r="W255">
        <v>148.12700000000001</v>
      </c>
      <c r="X255">
        <v>162.101</v>
      </c>
      <c r="Y255">
        <v>163.64500000000001</v>
      </c>
      <c r="Z255">
        <v>132.57499999999999</v>
      </c>
      <c r="AA255">
        <v>80.775000000000006</v>
      </c>
      <c r="AB255">
        <v>143.001</v>
      </c>
      <c r="AC255">
        <v>152.58500000000001</v>
      </c>
      <c r="AD255">
        <v>166.91499999999999</v>
      </c>
      <c r="AE255">
        <v>181.66399999999999</v>
      </c>
      <c r="AF255">
        <v>180.977</v>
      </c>
      <c r="AG255">
        <v>195.82900000000001</v>
      </c>
      <c r="AH255">
        <v>208.47300000000001</v>
      </c>
      <c r="AI255">
        <v>188.00899999999999</v>
      </c>
      <c r="AJ255">
        <v>140.98599999999999</v>
      </c>
      <c r="AK255">
        <v>130.09399999999999</v>
      </c>
      <c r="AL255">
        <v>149.04499999999999</v>
      </c>
      <c r="AM255">
        <v>143.03700000000001</v>
      </c>
      <c r="AN255">
        <v>118.684</v>
      </c>
      <c r="AO255">
        <v>139.804</v>
      </c>
      <c r="AP255">
        <v>115.657</v>
      </c>
      <c r="AQ255">
        <v>117.02500000000001</v>
      </c>
      <c r="AR255">
        <v>121.102</v>
      </c>
      <c r="AS255">
        <v>121.011</v>
      </c>
      <c r="AT255">
        <v>127.467</v>
      </c>
      <c r="AU255">
        <v>125.104</v>
      </c>
      <c r="AV255">
        <v>129.27199999999999</v>
      </c>
      <c r="AW255">
        <v>138.91800000000001</v>
      </c>
      <c r="AX255">
        <v>128.59200000000001</v>
      </c>
      <c r="AY255">
        <v>141.00200000000001</v>
      </c>
      <c r="AZ255">
        <v>137.11699999999999</v>
      </c>
      <c r="BA255">
        <v>114.806</v>
      </c>
      <c r="BB255">
        <v>107.598</v>
      </c>
      <c r="BC255">
        <v>97.256</v>
      </c>
      <c r="BD255">
        <v>80.021000000000001</v>
      </c>
      <c r="BE255">
        <v>83.927000000000007</v>
      </c>
      <c r="BF255">
        <v>93.045000000000002</v>
      </c>
      <c r="BG255">
        <v>117.398</v>
      </c>
      <c r="BH255">
        <v>138.59800000000001</v>
      </c>
      <c r="BI255">
        <v>132.35599999999999</v>
      </c>
      <c r="BJ255">
        <v>109.97799999999999</v>
      </c>
      <c r="BK255">
        <v>105.047</v>
      </c>
      <c r="BL255">
        <v>109.279</v>
      </c>
      <c r="BM255">
        <v>96.554000000000002</v>
      </c>
      <c r="BN255">
        <v>106.28100000000001</v>
      </c>
      <c r="BO255">
        <v>115.574</v>
      </c>
      <c r="BP255">
        <v>134.09899999999999</v>
      </c>
      <c r="BQ255">
        <v>135.321</v>
      </c>
      <c r="BR255">
        <v>127.14</v>
      </c>
      <c r="BS255">
        <v>139.15600000000001</v>
      </c>
      <c r="BT255">
        <v>146.94300000000001</v>
      </c>
      <c r="BU255">
        <v>160.41499999999999</v>
      </c>
      <c r="BV255">
        <v>146.34299999999999</v>
      </c>
      <c r="BW255">
        <v>137.47800000000001</v>
      </c>
      <c r="BX255">
        <v>130.61099999999999</v>
      </c>
      <c r="BY255">
        <v>155.64099999999999</v>
      </c>
      <c r="BZ255">
        <v>264.40199999999999</v>
      </c>
      <c r="CA255">
        <v>295.786</v>
      </c>
      <c r="CB255">
        <v>296.20800000000003</v>
      </c>
      <c r="CC255">
        <v>290.16899999999998</v>
      </c>
      <c r="CD255">
        <v>289.428</v>
      </c>
      <c r="CE255">
        <v>298.49299999999999</v>
      </c>
      <c r="CF255">
        <v>288.40800000000002</v>
      </c>
      <c r="CG255">
        <v>298.88600000000002</v>
      </c>
      <c r="CH255">
        <v>264.41899999999998</v>
      </c>
      <c r="CI255">
        <v>236.53299999999999</v>
      </c>
      <c r="CJ255">
        <v>226.10599999999999</v>
      </c>
      <c r="CK255">
        <v>195.72</v>
      </c>
      <c r="CL255">
        <v>192.21799999999999</v>
      </c>
      <c r="CM255">
        <v>191.726</v>
      </c>
      <c r="CN255">
        <v>191.965</v>
      </c>
      <c r="CO255">
        <v>196.82900000000001</v>
      </c>
      <c r="CP255">
        <v>210.89500000000001</v>
      </c>
      <c r="CQ255">
        <v>209.48699999999999</v>
      </c>
      <c r="CR255">
        <v>233.227</v>
      </c>
      <c r="CS255">
        <v>219.52500000000001</v>
      </c>
      <c r="CT255" s="27">
        <v>15736.891000000001</v>
      </c>
    </row>
    <row r="256" spans="1:98" ht="15" x14ac:dyDescent="0.25">
      <c r="A256" s="13">
        <v>45911</v>
      </c>
      <c r="B256">
        <v>217.82900000000001</v>
      </c>
      <c r="C256">
        <v>216.89599999999999</v>
      </c>
      <c r="D256">
        <v>208.125</v>
      </c>
      <c r="E256">
        <v>208.262</v>
      </c>
      <c r="F256">
        <v>207.239</v>
      </c>
      <c r="G256">
        <v>205.88300000000001</v>
      </c>
      <c r="H256">
        <v>196.22499999999999</v>
      </c>
      <c r="I256">
        <v>188.85</v>
      </c>
      <c r="J256">
        <v>180.119</v>
      </c>
      <c r="K256">
        <v>154.52199999999999</v>
      </c>
      <c r="L256">
        <v>143.19900000000001</v>
      </c>
      <c r="M256">
        <v>142.80000000000001</v>
      </c>
      <c r="N256">
        <v>142.934</v>
      </c>
      <c r="O256">
        <v>142.59800000000001</v>
      </c>
      <c r="P256">
        <v>141.16499999999999</v>
      </c>
      <c r="Q256">
        <v>140.76300000000001</v>
      </c>
      <c r="R256">
        <v>141.75399999999999</v>
      </c>
      <c r="S256">
        <v>140.642</v>
      </c>
      <c r="T256">
        <v>138.876</v>
      </c>
      <c r="U256">
        <v>138.27199999999999</v>
      </c>
      <c r="V256">
        <v>165.74600000000001</v>
      </c>
      <c r="W256">
        <v>167.75299999999999</v>
      </c>
      <c r="X256">
        <v>144.285</v>
      </c>
      <c r="Y256">
        <v>151.577</v>
      </c>
      <c r="Z256">
        <v>125.949</v>
      </c>
      <c r="AA256">
        <v>102.21299999999999</v>
      </c>
      <c r="AB256">
        <v>188.803</v>
      </c>
      <c r="AC256">
        <v>187.24799999999999</v>
      </c>
      <c r="AD256">
        <v>173.83099999999999</v>
      </c>
      <c r="AE256">
        <v>180.92699999999999</v>
      </c>
      <c r="AF256">
        <v>173.66399999999999</v>
      </c>
      <c r="AG256">
        <v>193.73400000000001</v>
      </c>
      <c r="AH256">
        <v>210.291</v>
      </c>
      <c r="AI256">
        <v>220.53700000000001</v>
      </c>
      <c r="AJ256">
        <v>191.499</v>
      </c>
      <c r="AK256">
        <v>166.26599999999999</v>
      </c>
      <c r="AL256">
        <v>164.13800000000001</v>
      </c>
      <c r="AM256">
        <v>151.024</v>
      </c>
      <c r="AN256">
        <v>144.565</v>
      </c>
      <c r="AO256">
        <v>136.77799999999999</v>
      </c>
      <c r="AP256">
        <v>125.182</v>
      </c>
      <c r="AQ256">
        <v>122.855</v>
      </c>
      <c r="AR256">
        <v>121.279</v>
      </c>
      <c r="AS256">
        <v>119.869</v>
      </c>
      <c r="AT256">
        <v>115.383</v>
      </c>
      <c r="AU256">
        <v>116.306</v>
      </c>
      <c r="AV256">
        <v>143.976</v>
      </c>
      <c r="AW256">
        <v>145.423</v>
      </c>
      <c r="AX256">
        <v>148.91499999999999</v>
      </c>
      <c r="AY256">
        <v>150.702</v>
      </c>
      <c r="AZ256">
        <v>150.11600000000001</v>
      </c>
      <c r="BA256">
        <v>153.24</v>
      </c>
      <c r="BB256">
        <v>152.249</v>
      </c>
      <c r="BC256">
        <v>149.637</v>
      </c>
      <c r="BD256">
        <v>144.79599999999999</v>
      </c>
      <c r="BE256">
        <v>136.46299999999999</v>
      </c>
      <c r="BF256">
        <v>124.051</v>
      </c>
      <c r="BG256">
        <v>122.16200000000001</v>
      </c>
      <c r="BH256">
        <v>156.39599999999999</v>
      </c>
      <c r="BI256">
        <v>143.119</v>
      </c>
      <c r="BJ256">
        <v>135.33600000000001</v>
      </c>
      <c r="BK256">
        <v>131.108</v>
      </c>
      <c r="BL256">
        <v>131.59800000000001</v>
      </c>
      <c r="BM256">
        <v>135.15</v>
      </c>
      <c r="BN256">
        <v>125.648</v>
      </c>
      <c r="BO256">
        <v>126.631</v>
      </c>
      <c r="BP256">
        <v>116.94</v>
      </c>
      <c r="BQ256">
        <v>102.297</v>
      </c>
      <c r="BR256">
        <v>89.912999999999997</v>
      </c>
      <c r="BS256">
        <v>97.557000000000002</v>
      </c>
      <c r="BT256">
        <v>109.78100000000001</v>
      </c>
      <c r="BU256">
        <v>123.381</v>
      </c>
      <c r="BV256">
        <v>134.047</v>
      </c>
      <c r="BW256">
        <v>143.11199999999999</v>
      </c>
      <c r="BX256">
        <v>149.482</v>
      </c>
      <c r="BY256">
        <v>184.02500000000001</v>
      </c>
      <c r="BZ256">
        <v>286.904</v>
      </c>
      <c r="CA256">
        <v>295.07400000000001</v>
      </c>
      <c r="CB256">
        <v>291.43700000000001</v>
      </c>
      <c r="CC256">
        <v>295.44</v>
      </c>
      <c r="CD256">
        <v>290.57600000000002</v>
      </c>
      <c r="CE256">
        <v>287.41300000000001</v>
      </c>
      <c r="CF256">
        <v>282.839</v>
      </c>
      <c r="CG256">
        <v>256.24200000000002</v>
      </c>
      <c r="CH256">
        <v>256.48899999999998</v>
      </c>
      <c r="CI256">
        <v>257.39299999999997</v>
      </c>
      <c r="CJ256">
        <v>256.32100000000003</v>
      </c>
      <c r="CK256">
        <v>255.803</v>
      </c>
      <c r="CL256">
        <v>201.74299999999999</v>
      </c>
      <c r="CM256">
        <v>191.63300000000001</v>
      </c>
      <c r="CN256">
        <v>169.57499999999999</v>
      </c>
      <c r="CO256">
        <v>162.833</v>
      </c>
      <c r="CP256">
        <v>166.10300000000001</v>
      </c>
      <c r="CQ256">
        <v>165.44499999999999</v>
      </c>
      <c r="CR256">
        <v>214.47499999999999</v>
      </c>
      <c r="CS256">
        <v>192.52099999999999</v>
      </c>
      <c r="CT256" s="27">
        <v>16292.165000000001</v>
      </c>
    </row>
    <row r="257" spans="1:98" ht="15" x14ac:dyDescent="0.25">
      <c r="A257" s="13">
        <v>45912</v>
      </c>
      <c r="B257">
        <v>193.66399999999999</v>
      </c>
      <c r="C257">
        <v>194.50800000000001</v>
      </c>
      <c r="D257">
        <v>191.179</v>
      </c>
      <c r="E257">
        <v>189.989</v>
      </c>
      <c r="F257">
        <v>190.18700000000001</v>
      </c>
      <c r="G257">
        <v>189.35599999999999</v>
      </c>
      <c r="H257">
        <v>188.58699999999999</v>
      </c>
      <c r="I257">
        <v>185.107</v>
      </c>
      <c r="J257">
        <v>175.43</v>
      </c>
      <c r="K257">
        <v>163.69300000000001</v>
      </c>
      <c r="L257">
        <v>152.011</v>
      </c>
      <c r="M257">
        <v>138.48400000000001</v>
      </c>
      <c r="N257">
        <v>141.072</v>
      </c>
      <c r="O257">
        <v>148.60499999999999</v>
      </c>
      <c r="P257">
        <v>147.768</v>
      </c>
      <c r="Q257">
        <v>147.68899999999999</v>
      </c>
      <c r="R257">
        <v>147.74700000000001</v>
      </c>
      <c r="S257">
        <v>159.70400000000001</v>
      </c>
      <c r="T257">
        <v>160.614</v>
      </c>
      <c r="U257">
        <v>158.09299999999999</v>
      </c>
      <c r="V257">
        <v>152.654</v>
      </c>
      <c r="W257">
        <v>151.81899999999999</v>
      </c>
      <c r="X257">
        <v>149.69999999999999</v>
      </c>
      <c r="Y257">
        <v>149.93100000000001</v>
      </c>
      <c r="Z257">
        <v>119.72799999999999</v>
      </c>
      <c r="AA257">
        <v>74.760000000000005</v>
      </c>
      <c r="AB257">
        <v>117.488</v>
      </c>
      <c r="AC257">
        <v>117.036</v>
      </c>
      <c r="AD257">
        <v>118.485</v>
      </c>
      <c r="AE257">
        <v>129.29400000000001</v>
      </c>
      <c r="AF257">
        <v>123.426</v>
      </c>
      <c r="AG257">
        <v>126.56100000000001</v>
      </c>
      <c r="AH257">
        <v>130.96700000000001</v>
      </c>
      <c r="AI257">
        <v>117.74</v>
      </c>
      <c r="AJ257">
        <v>111.455</v>
      </c>
      <c r="AK257">
        <v>112.949</v>
      </c>
      <c r="AL257">
        <v>111.223</v>
      </c>
      <c r="AM257">
        <v>107.59699999999999</v>
      </c>
      <c r="AN257">
        <v>108.28400000000001</v>
      </c>
      <c r="AO257">
        <v>103.836</v>
      </c>
      <c r="AP257">
        <v>104.18600000000001</v>
      </c>
      <c r="AQ257">
        <v>106.34</v>
      </c>
      <c r="AR257">
        <v>97.864999999999995</v>
      </c>
      <c r="AS257">
        <v>99.927999999999997</v>
      </c>
      <c r="AT257">
        <v>97.676000000000002</v>
      </c>
      <c r="AU257">
        <v>106.11799999999999</v>
      </c>
      <c r="AV257">
        <v>96.959000000000003</v>
      </c>
      <c r="AW257">
        <v>89.992999999999995</v>
      </c>
      <c r="AX257">
        <v>88.962000000000003</v>
      </c>
      <c r="AY257">
        <v>97.578000000000003</v>
      </c>
      <c r="AZ257">
        <v>96.227000000000004</v>
      </c>
      <c r="BA257">
        <v>96.239000000000004</v>
      </c>
      <c r="BB257">
        <v>95.337000000000003</v>
      </c>
      <c r="BC257">
        <v>95.563000000000002</v>
      </c>
      <c r="BD257">
        <v>92.078000000000003</v>
      </c>
      <c r="BE257">
        <v>84.516999999999996</v>
      </c>
      <c r="BF257">
        <v>85.441999999999993</v>
      </c>
      <c r="BG257">
        <v>74.156999999999996</v>
      </c>
      <c r="BH257">
        <v>123.187</v>
      </c>
      <c r="BI257">
        <v>97.221000000000004</v>
      </c>
      <c r="BJ257">
        <v>73.046999999999997</v>
      </c>
      <c r="BK257">
        <v>65.620999999999995</v>
      </c>
      <c r="BL257">
        <v>64.355000000000004</v>
      </c>
      <c r="BM257">
        <v>72.561999999999998</v>
      </c>
      <c r="BN257">
        <v>75.468999999999994</v>
      </c>
      <c r="BO257">
        <v>80.606999999999999</v>
      </c>
      <c r="BP257">
        <v>84.006</v>
      </c>
      <c r="BQ257">
        <v>89.828000000000003</v>
      </c>
      <c r="BR257">
        <v>94.424999999999997</v>
      </c>
      <c r="BS257">
        <v>88.763000000000005</v>
      </c>
      <c r="BT257">
        <v>95.748000000000005</v>
      </c>
      <c r="BU257">
        <v>98.501999999999995</v>
      </c>
      <c r="BV257">
        <v>110.55500000000001</v>
      </c>
      <c r="BW257">
        <v>100.68</v>
      </c>
      <c r="BX257">
        <v>101.04300000000001</v>
      </c>
      <c r="BY257">
        <v>120.846</v>
      </c>
      <c r="BZ257">
        <v>167.809</v>
      </c>
      <c r="CA257">
        <v>174.096</v>
      </c>
      <c r="CB257">
        <v>171.042</v>
      </c>
      <c r="CC257">
        <v>171.54400000000001</v>
      </c>
      <c r="CD257">
        <v>172.36500000000001</v>
      </c>
      <c r="CE257">
        <v>165.21799999999999</v>
      </c>
      <c r="CF257">
        <v>160.607</v>
      </c>
      <c r="CG257">
        <v>163.23599999999999</v>
      </c>
      <c r="CH257">
        <v>211.16</v>
      </c>
      <c r="CI257">
        <v>214.35</v>
      </c>
      <c r="CJ257">
        <v>214.08199999999999</v>
      </c>
      <c r="CK257">
        <v>215.113</v>
      </c>
      <c r="CL257">
        <v>213.04400000000001</v>
      </c>
      <c r="CM257">
        <v>209.69399999999999</v>
      </c>
      <c r="CN257">
        <v>204.595</v>
      </c>
      <c r="CO257">
        <v>204.75</v>
      </c>
      <c r="CP257">
        <v>194.369</v>
      </c>
      <c r="CQ257">
        <v>191.709</v>
      </c>
      <c r="CR257">
        <v>227.22499999999999</v>
      </c>
      <c r="CS257">
        <v>212.602</v>
      </c>
      <c r="CT257" s="27">
        <v>12998.66</v>
      </c>
    </row>
    <row r="258" spans="1:98" ht="15" x14ac:dyDescent="0.25">
      <c r="A258" s="13">
        <v>45913</v>
      </c>
      <c r="B258">
        <v>214.83500000000001</v>
      </c>
      <c r="C258">
        <v>207.667</v>
      </c>
      <c r="D258">
        <v>192.27199999999999</v>
      </c>
      <c r="E258">
        <v>188.81399999999999</v>
      </c>
      <c r="F258">
        <v>192.346</v>
      </c>
      <c r="G258">
        <v>187.99299999999999</v>
      </c>
      <c r="H258">
        <v>177.05099999999999</v>
      </c>
      <c r="I258">
        <v>178.00399999999999</v>
      </c>
      <c r="J258">
        <v>176.52099999999999</v>
      </c>
      <c r="K258">
        <v>172.78800000000001</v>
      </c>
      <c r="L258">
        <v>146.26900000000001</v>
      </c>
      <c r="M258">
        <v>145.21299999999999</v>
      </c>
      <c r="N258">
        <v>134.92599999999999</v>
      </c>
      <c r="O258">
        <v>132.601</v>
      </c>
      <c r="P258">
        <v>135.226</v>
      </c>
      <c r="Q258">
        <v>134.09399999999999</v>
      </c>
      <c r="R258">
        <v>135.13399999999999</v>
      </c>
      <c r="S258">
        <v>133.86699999999999</v>
      </c>
      <c r="T258">
        <v>133.92699999999999</v>
      </c>
      <c r="U258">
        <v>133.803</v>
      </c>
      <c r="V258">
        <v>132.386</v>
      </c>
      <c r="W258">
        <v>135.41300000000001</v>
      </c>
      <c r="X258">
        <v>133.167</v>
      </c>
      <c r="Y258">
        <v>132.81899999999999</v>
      </c>
      <c r="Z258">
        <v>105.429</v>
      </c>
      <c r="AA258">
        <v>56.018000000000001</v>
      </c>
      <c r="AB258">
        <v>123.396</v>
      </c>
      <c r="AC258">
        <v>116.253</v>
      </c>
      <c r="AD258">
        <v>95.876999999999995</v>
      </c>
      <c r="AE258">
        <v>74.283000000000001</v>
      </c>
      <c r="AF258">
        <v>66.313999999999993</v>
      </c>
      <c r="AG258">
        <v>60.89</v>
      </c>
      <c r="AH258">
        <v>43.582999999999998</v>
      </c>
      <c r="AI258">
        <v>38.741</v>
      </c>
      <c r="AJ258">
        <v>36.581000000000003</v>
      </c>
      <c r="AK258">
        <v>36.47</v>
      </c>
      <c r="AL258">
        <v>37.9</v>
      </c>
      <c r="AM258">
        <v>37.545000000000002</v>
      </c>
      <c r="AN258">
        <v>36.817999999999998</v>
      </c>
      <c r="AO258">
        <v>37.960999999999999</v>
      </c>
      <c r="AP258">
        <v>38.911000000000001</v>
      </c>
      <c r="AQ258">
        <v>36.68</v>
      </c>
      <c r="AR258">
        <v>38.277999999999999</v>
      </c>
      <c r="AS258">
        <v>36.554000000000002</v>
      </c>
      <c r="AT258">
        <v>35.191000000000003</v>
      </c>
      <c r="AU258">
        <v>35.008000000000003</v>
      </c>
      <c r="AV258">
        <v>33.186</v>
      </c>
      <c r="AW258">
        <v>43.854999999999997</v>
      </c>
      <c r="AX258">
        <v>49.018999999999998</v>
      </c>
      <c r="AY258">
        <v>49.749000000000002</v>
      </c>
      <c r="AZ258">
        <v>53.646999999999998</v>
      </c>
      <c r="BA258">
        <v>52.226999999999997</v>
      </c>
      <c r="BB258">
        <v>54.631</v>
      </c>
      <c r="BC258">
        <v>51.829000000000001</v>
      </c>
      <c r="BD258">
        <v>43.517000000000003</v>
      </c>
      <c r="BE258">
        <v>42.023000000000003</v>
      </c>
      <c r="BF258">
        <v>33.911999999999999</v>
      </c>
      <c r="BG258">
        <v>37.564</v>
      </c>
      <c r="BH258">
        <v>104.539</v>
      </c>
      <c r="BI258">
        <v>103.29300000000001</v>
      </c>
      <c r="BJ258">
        <v>103.83</v>
      </c>
      <c r="BK258">
        <v>102.20699999999999</v>
      </c>
      <c r="BL258">
        <v>95.872</v>
      </c>
      <c r="BM258">
        <v>96.817999999999998</v>
      </c>
      <c r="BN258">
        <v>97.652000000000001</v>
      </c>
      <c r="BO258">
        <v>98.558000000000007</v>
      </c>
      <c r="BP258">
        <v>97.24</v>
      </c>
      <c r="BQ258">
        <v>111.553</v>
      </c>
      <c r="BR258">
        <v>113.655</v>
      </c>
      <c r="BS258">
        <v>114.994</v>
      </c>
      <c r="BT258">
        <v>116.706</v>
      </c>
      <c r="BU258">
        <v>117.32599999999999</v>
      </c>
      <c r="BV258">
        <v>112.459</v>
      </c>
      <c r="BW258">
        <v>113.038</v>
      </c>
      <c r="BX258">
        <v>116.331</v>
      </c>
      <c r="BY258">
        <v>136.87799999999999</v>
      </c>
      <c r="BZ258">
        <v>197.982</v>
      </c>
      <c r="CA258">
        <v>226.97499999999999</v>
      </c>
      <c r="CB258">
        <v>224.785</v>
      </c>
      <c r="CC258">
        <v>223.941</v>
      </c>
      <c r="CD258">
        <v>219.941</v>
      </c>
      <c r="CE258">
        <v>219.256</v>
      </c>
      <c r="CF258">
        <v>219.21899999999999</v>
      </c>
      <c r="CG258">
        <v>219.012</v>
      </c>
      <c r="CH258">
        <v>201.69800000000001</v>
      </c>
      <c r="CI258">
        <v>193.62700000000001</v>
      </c>
      <c r="CJ258">
        <v>192.67500000000001</v>
      </c>
      <c r="CK258">
        <v>195.81</v>
      </c>
      <c r="CL258">
        <v>195.072</v>
      </c>
      <c r="CM258">
        <v>194.49</v>
      </c>
      <c r="CN258">
        <v>192.857</v>
      </c>
      <c r="CO258">
        <v>189.672</v>
      </c>
      <c r="CP258">
        <v>185.19499999999999</v>
      </c>
      <c r="CQ258">
        <v>181.79300000000001</v>
      </c>
      <c r="CR258">
        <v>235.982</v>
      </c>
      <c r="CS258">
        <v>229.81399999999999</v>
      </c>
      <c r="CT258" s="27">
        <v>11649.721</v>
      </c>
    </row>
    <row r="259" spans="1:98" ht="15" x14ac:dyDescent="0.25">
      <c r="A259" s="13">
        <v>45914</v>
      </c>
      <c r="B259">
        <v>212.023</v>
      </c>
      <c r="C259">
        <v>182.304</v>
      </c>
      <c r="D259">
        <v>167.577</v>
      </c>
      <c r="E259">
        <v>157.536</v>
      </c>
      <c r="F259">
        <v>156.99299999999999</v>
      </c>
      <c r="G259">
        <v>153.345</v>
      </c>
      <c r="H259">
        <v>154.084</v>
      </c>
      <c r="I259">
        <v>153.97800000000001</v>
      </c>
      <c r="J259">
        <v>154.36500000000001</v>
      </c>
      <c r="K259">
        <v>152.94399999999999</v>
      </c>
      <c r="L259">
        <v>151.22800000000001</v>
      </c>
      <c r="M259">
        <v>149.404</v>
      </c>
      <c r="N259">
        <v>136.91499999999999</v>
      </c>
      <c r="O259">
        <v>135.97399999999999</v>
      </c>
      <c r="P259">
        <v>135.25800000000001</v>
      </c>
      <c r="Q259">
        <v>134.97399999999999</v>
      </c>
      <c r="R259">
        <v>136.066</v>
      </c>
      <c r="S259">
        <v>134.62100000000001</v>
      </c>
      <c r="T259">
        <v>135.346</v>
      </c>
      <c r="U259">
        <v>135.12</v>
      </c>
      <c r="V259">
        <v>134.06700000000001</v>
      </c>
      <c r="W259">
        <v>135.28800000000001</v>
      </c>
      <c r="X259">
        <v>135.88200000000001</v>
      </c>
      <c r="Y259">
        <v>137.66399999999999</v>
      </c>
      <c r="Z259">
        <v>132.089</v>
      </c>
      <c r="AA259">
        <v>99.876999999999995</v>
      </c>
      <c r="AB259">
        <v>177.40700000000001</v>
      </c>
      <c r="AC259">
        <v>193.83099999999999</v>
      </c>
      <c r="AD259">
        <v>188.70699999999999</v>
      </c>
      <c r="AE259">
        <v>187.32300000000001</v>
      </c>
      <c r="AF259">
        <v>196.869</v>
      </c>
      <c r="AG259">
        <v>215.453</v>
      </c>
      <c r="AH259">
        <v>241.042</v>
      </c>
      <c r="AI259">
        <v>245.636</v>
      </c>
      <c r="AJ259">
        <v>230.46600000000001</v>
      </c>
      <c r="AK259">
        <v>200.441</v>
      </c>
      <c r="AL259">
        <v>190.98500000000001</v>
      </c>
      <c r="AM259">
        <v>146.12100000000001</v>
      </c>
      <c r="AN259">
        <v>139.505</v>
      </c>
      <c r="AO259">
        <v>130.98099999999999</v>
      </c>
      <c r="AP259">
        <v>135.15299999999999</v>
      </c>
      <c r="AQ259">
        <v>144.38900000000001</v>
      </c>
      <c r="AR259">
        <v>140.726</v>
      </c>
      <c r="AS259">
        <v>133.197</v>
      </c>
      <c r="AT259">
        <v>135.08500000000001</v>
      </c>
      <c r="AU259">
        <v>132.381</v>
      </c>
      <c r="AV259">
        <v>134.727</v>
      </c>
      <c r="AW259">
        <v>137.08000000000001</v>
      </c>
      <c r="AX259">
        <v>137.28899999999999</v>
      </c>
      <c r="AY259">
        <v>132.33799999999999</v>
      </c>
      <c r="AZ259">
        <v>128.43100000000001</v>
      </c>
      <c r="BA259">
        <v>127.065</v>
      </c>
      <c r="BB259">
        <v>118.657</v>
      </c>
      <c r="BC259">
        <v>107.678</v>
      </c>
      <c r="BD259">
        <v>99.328999999999994</v>
      </c>
      <c r="BE259">
        <v>91.09</v>
      </c>
      <c r="BF259">
        <v>88.373999999999995</v>
      </c>
      <c r="BG259">
        <v>84.224000000000004</v>
      </c>
      <c r="BH259">
        <v>158.15299999999999</v>
      </c>
      <c r="BI259">
        <v>150.959</v>
      </c>
      <c r="BJ259">
        <v>146.249</v>
      </c>
      <c r="BK259">
        <v>133.10599999999999</v>
      </c>
      <c r="BL259">
        <v>132.458</v>
      </c>
      <c r="BM259">
        <v>134.923</v>
      </c>
      <c r="BN259">
        <v>118.417</v>
      </c>
      <c r="BO259">
        <v>118.71299999999999</v>
      </c>
      <c r="BP259">
        <v>122.271</v>
      </c>
      <c r="BQ259">
        <v>129.72</v>
      </c>
      <c r="BR259">
        <v>128.96600000000001</v>
      </c>
      <c r="BS259">
        <v>128.96100000000001</v>
      </c>
      <c r="BT259">
        <v>139.279</v>
      </c>
      <c r="BU259">
        <v>150.83799999999999</v>
      </c>
      <c r="BV259">
        <v>138.27799999999999</v>
      </c>
      <c r="BW259">
        <v>127.681</v>
      </c>
      <c r="BX259">
        <v>141.005</v>
      </c>
      <c r="BY259">
        <v>199.60900000000001</v>
      </c>
      <c r="BZ259">
        <v>257.822</v>
      </c>
      <c r="CA259">
        <v>241.37100000000001</v>
      </c>
      <c r="CB259">
        <v>235.99600000000001</v>
      </c>
      <c r="CC259">
        <v>226.113</v>
      </c>
      <c r="CD259">
        <v>201.69</v>
      </c>
      <c r="CE259">
        <v>174.012</v>
      </c>
      <c r="CF259">
        <v>169.75700000000001</v>
      </c>
      <c r="CG259">
        <v>165.38499999999999</v>
      </c>
      <c r="CH259">
        <v>165.61</v>
      </c>
      <c r="CI259">
        <v>162.685</v>
      </c>
      <c r="CJ259">
        <v>161.84</v>
      </c>
      <c r="CK259">
        <v>156.816</v>
      </c>
      <c r="CL259">
        <v>148.59100000000001</v>
      </c>
      <c r="CM259">
        <v>148.893</v>
      </c>
      <c r="CN259">
        <v>146.25299999999999</v>
      </c>
      <c r="CO259">
        <v>144.971</v>
      </c>
      <c r="CP259">
        <v>149.077</v>
      </c>
      <c r="CQ259">
        <v>146.477</v>
      </c>
      <c r="CR259">
        <v>210.709</v>
      </c>
      <c r="CS259">
        <v>208.22200000000001</v>
      </c>
      <c r="CT259" s="27">
        <v>14818.778000000002</v>
      </c>
    </row>
    <row r="260" spans="1:98" ht="15" x14ac:dyDescent="0.25">
      <c r="A260" s="13">
        <v>45915</v>
      </c>
      <c r="B260">
        <v>204.31</v>
      </c>
      <c r="C260">
        <v>195.64699999999999</v>
      </c>
      <c r="D260">
        <v>196.536</v>
      </c>
      <c r="E260">
        <v>196.078</v>
      </c>
      <c r="F260">
        <v>195.35900000000001</v>
      </c>
      <c r="G260">
        <v>193.982</v>
      </c>
      <c r="H260">
        <v>195.036</v>
      </c>
      <c r="I260">
        <v>194.11699999999999</v>
      </c>
      <c r="J260">
        <v>186.03700000000001</v>
      </c>
      <c r="K260">
        <v>175.43</v>
      </c>
      <c r="L260">
        <v>160.136</v>
      </c>
      <c r="M260">
        <v>157.017</v>
      </c>
      <c r="N260">
        <v>143.965</v>
      </c>
      <c r="O260">
        <v>144.26599999999999</v>
      </c>
      <c r="P260">
        <v>145.33099999999999</v>
      </c>
      <c r="Q260">
        <v>144.733</v>
      </c>
      <c r="R260">
        <v>143.6</v>
      </c>
      <c r="S260">
        <v>131.631</v>
      </c>
      <c r="T260">
        <v>132.52799999999999</v>
      </c>
      <c r="U260">
        <v>132.73099999999999</v>
      </c>
      <c r="V260">
        <v>132.45699999999999</v>
      </c>
      <c r="W260">
        <v>132.32900000000001</v>
      </c>
      <c r="X260">
        <v>132.02099999999999</v>
      </c>
      <c r="Y260">
        <v>135.18799999999999</v>
      </c>
      <c r="Z260">
        <v>117.807</v>
      </c>
      <c r="AA260">
        <v>80.361999999999995</v>
      </c>
      <c r="AB260">
        <v>181.101</v>
      </c>
      <c r="AC260">
        <v>191.435</v>
      </c>
      <c r="AD260">
        <v>177.09299999999999</v>
      </c>
      <c r="AE260">
        <v>179.273</v>
      </c>
      <c r="AF260">
        <v>175.30600000000001</v>
      </c>
      <c r="AG260">
        <v>196.75200000000001</v>
      </c>
      <c r="AH260">
        <v>222.28</v>
      </c>
      <c r="AI260">
        <v>229.17699999999999</v>
      </c>
      <c r="AJ260">
        <v>202.72499999999999</v>
      </c>
      <c r="AK260">
        <v>211.125</v>
      </c>
      <c r="AL260">
        <v>186.33699999999999</v>
      </c>
      <c r="AM260">
        <v>186.69399999999999</v>
      </c>
      <c r="AN260">
        <v>165.4</v>
      </c>
      <c r="AO260">
        <v>163.71199999999999</v>
      </c>
      <c r="AP260">
        <v>157.54300000000001</v>
      </c>
      <c r="AQ260">
        <v>158.87200000000001</v>
      </c>
      <c r="AR260">
        <v>159.30799999999999</v>
      </c>
      <c r="AS260">
        <v>158.56</v>
      </c>
      <c r="AT260">
        <v>159.595</v>
      </c>
      <c r="AU260">
        <v>160.167</v>
      </c>
      <c r="AV260">
        <v>156.37299999999999</v>
      </c>
      <c r="AW260">
        <v>154.827</v>
      </c>
      <c r="AX260">
        <v>155.119</v>
      </c>
      <c r="AY260">
        <v>153.048</v>
      </c>
      <c r="AZ260">
        <v>138.21600000000001</v>
      </c>
      <c r="BA260">
        <v>139.381</v>
      </c>
      <c r="BB260">
        <v>116.542</v>
      </c>
      <c r="BC260">
        <v>95.622</v>
      </c>
      <c r="BD260">
        <v>81.566000000000003</v>
      </c>
      <c r="BE260">
        <v>77.494</v>
      </c>
      <c r="BF260">
        <v>72.899000000000001</v>
      </c>
      <c r="BG260">
        <v>73.634</v>
      </c>
      <c r="BH260">
        <v>131.55199999999999</v>
      </c>
      <c r="BI260">
        <v>110.15300000000001</v>
      </c>
      <c r="BJ260">
        <v>93.435000000000002</v>
      </c>
      <c r="BK260">
        <v>100.514</v>
      </c>
      <c r="BL260">
        <v>103.125</v>
      </c>
      <c r="BM260">
        <v>104.178</v>
      </c>
      <c r="BN260">
        <v>99.075999999999993</v>
      </c>
      <c r="BO260">
        <v>97.667000000000002</v>
      </c>
      <c r="BP260">
        <v>98.335999999999999</v>
      </c>
      <c r="BQ260">
        <v>88.037999999999997</v>
      </c>
      <c r="BR260">
        <v>79.519000000000005</v>
      </c>
      <c r="BS260">
        <v>88.786000000000001</v>
      </c>
      <c r="BT260">
        <v>89.891000000000005</v>
      </c>
      <c r="BU260">
        <v>103.80500000000001</v>
      </c>
      <c r="BV260">
        <v>110.75</v>
      </c>
      <c r="BW260">
        <v>117.53700000000001</v>
      </c>
      <c r="BX260">
        <v>126.67400000000001</v>
      </c>
      <c r="BY260">
        <v>173.79499999999999</v>
      </c>
      <c r="BZ260">
        <v>219.49100000000001</v>
      </c>
      <c r="CA260">
        <v>209.041</v>
      </c>
      <c r="CB260">
        <v>202.16</v>
      </c>
      <c r="CC260">
        <v>199.977</v>
      </c>
      <c r="CD260">
        <v>199.298</v>
      </c>
      <c r="CE260">
        <v>199.12899999999999</v>
      </c>
      <c r="CF260">
        <v>199.536</v>
      </c>
      <c r="CG260">
        <v>175.39500000000001</v>
      </c>
      <c r="CH260">
        <v>173.99299999999999</v>
      </c>
      <c r="CI260">
        <v>176.47399999999999</v>
      </c>
      <c r="CJ260">
        <v>180.851</v>
      </c>
      <c r="CK260">
        <v>177.28800000000001</v>
      </c>
      <c r="CL260">
        <v>161.66300000000001</v>
      </c>
      <c r="CM260">
        <v>154.34800000000001</v>
      </c>
      <c r="CN260">
        <v>168.15899999999999</v>
      </c>
      <c r="CO260">
        <v>180.77</v>
      </c>
      <c r="CP260">
        <v>185.375</v>
      </c>
      <c r="CQ260">
        <v>182.083</v>
      </c>
      <c r="CR260">
        <v>231.63800000000001</v>
      </c>
      <c r="CS260">
        <v>227.077</v>
      </c>
      <c r="CT260" s="27">
        <v>14856.387000000002</v>
      </c>
    </row>
    <row r="261" spans="1:98" ht="15" x14ac:dyDescent="0.25">
      <c r="A261" s="13">
        <v>45916</v>
      </c>
      <c r="B261">
        <v>224.05600000000001</v>
      </c>
      <c r="C261">
        <v>223.74600000000001</v>
      </c>
      <c r="D261">
        <v>222.721</v>
      </c>
      <c r="E261">
        <v>222.66900000000001</v>
      </c>
      <c r="F261">
        <v>218.02500000000001</v>
      </c>
      <c r="G261">
        <v>208.07900000000001</v>
      </c>
      <c r="H261">
        <v>199.79300000000001</v>
      </c>
      <c r="I261">
        <v>193.29400000000001</v>
      </c>
      <c r="J261">
        <v>179.738</v>
      </c>
      <c r="K261">
        <v>173.411</v>
      </c>
      <c r="L261">
        <v>147.73699999999999</v>
      </c>
      <c r="M261">
        <v>143.86099999999999</v>
      </c>
      <c r="N261">
        <v>133.32499999999999</v>
      </c>
      <c r="O261">
        <v>134.25299999999999</v>
      </c>
      <c r="P261">
        <v>132.79300000000001</v>
      </c>
      <c r="Q261">
        <v>133.339</v>
      </c>
      <c r="R261">
        <v>134.15299999999999</v>
      </c>
      <c r="S261">
        <v>133.90600000000001</v>
      </c>
      <c r="T261">
        <v>132.99600000000001</v>
      </c>
      <c r="U261">
        <v>133.99700000000001</v>
      </c>
      <c r="V261">
        <v>134.50299999999999</v>
      </c>
      <c r="W261">
        <v>137.69999999999999</v>
      </c>
      <c r="X261">
        <v>145.196</v>
      </c>
      <c r="Y261">
        <v>137.453</v>
      </c>
      <c r="Z261">
        <v>132.036</v>
      </c>
      <c r="AA261">
        <v>88.897000000000006</v>
      </c>
      <c r="AB261">
        <v>173.24700000000001</v>
      </c>
      <c r="AC261">
        <v>180.17599999999999</v>
      </c>
      <c r="AD261">
        <v>181.316</v>
      </c>
      <c r="AE261">
        <v>185.02199999999999</v>
      </c>
      <c r="AF261">
        <v>200.15199999999999</v>
      </c>
      <c r="AG261">
        <v>219.51</v>
      </c>
      <c r="AH261">
        <v>233.029</v>
      </c>
      <c r="AI261">
        <v>227.09</v>
      </c>
      <c r="AJ261">
        <v>217.60599999999999</v>
      </c>
      <c r="AK261">
        <v>190.45699999999999</v>
      </c>
      <c r="AL261">
        <v>165.245</v>
      </c>
      <c r="AM261">
        <v>153.90600000000001</v>
      </c>
      <c r="AN261">
        <v>154.89400000000001</v>
      </c>
      <c r="AO261">
        <v>140.749</v>
      </c>
      <c r="AP261">
        <v>121.52500000000001</v>
      </c>
      <c r="AQ261">
        <v>131.63399999999999</v>
      </c>
      <c r="AR261">
        <v>139.34899999999999</v>
      </c>
      <c r="AS261">
        <v>149.339</v>
      </c>
      <c r="AT261">
        <v>180.46600000000001</v>
      </c>
      <c r="AU261">
        <v>190.19</v>
      </c>
      <c r="AV261">
        <v>189.92599999999999</v>
      </c>
      <c r="AW261">
        <v>179.72200000000001</v>
      </c>
      <c r="AX261">
        <v>166.09800000000001</v>
      </c>
      <c r="AY261">
        <v>146.935</v>
      </c>
      <c r="AZ261">
        <v>152.99199999999999</v>
      </c>
      <c r="BA261">
        <v>144.108</v>
      </c>
      <c r="BB261">
        <v>130.43700000000001</v>
      </c>
      <c r="BC261">
        <v>117.11499999999999</v>
      </c>
      <c r="BD261">
        <v>115.25700000000001</v>
      </c>
      <c r="BE261">
        <v>94.656000000000006</v>
      </c>
      <c r="BF261">
        <v>92.674000000000007</v>
      </c>
      <c r="BG261">
        <v>86.494</v>
      </c>
      <c r="BH261">
        <v>158.14699999999999</v>
      </c>
      <c r="BI261">
        <v>166.38800000000001</v>
      </c>
      <c r="BJ261">
        <v>160.477</v>
      </c>
      <c r="BK261">
        <v>156.91900000000001</v>
      </c>
      <c r="BL261">
        <v>176.10300000000001</v>
      </c>
      <c r="BM261">
        <v>168.16800000000001</v>
      </c>
      <c r="BN261">
        <v>165.39099999999999</v>
      </c>
      <c r="BO261">
        <v>160.54900000000001</v>
      </c>
      <c r="BP261">
        <v>154.14400000000001</v>
      </c>
      <c r="BQ261">
        <v>150.583</v>
      </c>
      <c r="BR261">
        <v>150.52600000000001</v>
      </c>
      <c r="BS261">
        <v>157.32900000000001</v>
      </c>
      <c r="BT261">
        <v>155.55000000000001</v>
      </c>
      <c r="BU261">
        <v>159.07900000000001</v>
      </c>
      <c r="BV261">
        <v>166.303</v>
      </c>
      <c r="BW261">
        <v>175.09700000000001</v>
      </c>
      <c r="BX261">
        <v>192.221</v>
      </c>
      <c r="BY261">
        <v>235.94300000000001</v>
      </c>
      <c r="BZ261">
        <v>269.98200000000003</v>
      </c>
      <c r="CA261">
        <v>245.648</v>
      </c>
      <c r="CB261">
        <v>244.15600000000001</v>
      </c>
      <c r="CC261">
        <v>245.715</v>
      </c>
      <c r="CD261">
        <v>252.14599999999999</v>
      </c>
      <c r="CE261">
        <v>254.27199999999999</v>
      </c>
      <c r="CF261">
        <v>254.10599999999999</v>
      </c>
      <c r="CG261">
        <v>275.399</v>
      </c>
      <c r="CH261">
        <v>294.26900000000001</v>
      </c>
      <c r="CI261">
        <v>290.73399999999998</v>
      </c>
      <c r="CJ261">
        <v>286.98599999999999</v>
      </c>
      <c r="CK261">
        <v>284.60199999999998</v>
      </c>
      <c r="CL261">
        <v>277.92599999999999</v>
      </c>
      <c r="CM261">
        <v>249.05099999999999</v>
      </c>
      <c r="CN261">
        <v>199.512</v>
      </c>
      <c r="CO261">
        <v>182.173</v>
      </c>
      <c r="CP261">
        <v>187.75700000000001</v>
      </c>
      <c r="CQ261">
        <v>173.167</v>
      </c>
      <c r="CR261">
        <v>192.41399999999999</v>
      </c>
      <c r="CS261">
        <v>188.63399999999999</v>
      </c>
      <c r="CT261" s="27">
        <v>17210.559000000005</v>
      </c>
    </row>
    <row r="262" spans="1:98" ht="15" x14ac:dyDescent="0.25">
      <c r="A262" s="13">
        <v>45917</v>
      </c>
      <c r="B262">
        <v>176.13200000000001</v>
      </c>
      <c r="C262">
        <v>178.58799999999999</v>
      </c>
      <c r="D262">
        <v>177.53299999999999</v>
      </c>
      <c r="E262">
        <v>176.21799999999999</v>
      </c>
      <c r="F262">
        <v>174.602</v>
      </c>
      <c r="G262">
        <v>174.96299999999999</v>
      </c>
      <c r="H262">
        <v>170.16200000000001</v>
      </c>
      <c r="I262">
        <v>165.28299999999999</v>
      </c>
      <c r="J262">
        <v>149.47900000000001</v>
      </c>
      <c r="K262">
        <v>148.90299999999999</v>
      </c>
      <c r="L262">
        <v>148.489</v>
      </c>
      <c r="M262">
        <v>149.095</v>
      </c>
      <c r="N262">
        <v>148.476</v>
      </c>
      <c r="O262">
        <v>148.72499999999999</v>
      </c>
      <c r="P262">
        <v>148.41</v>
      </c>
      <c r="Q262">
        <v>143.76</v>
      </c>
      <c r="R262">
        <v>141.374</v>
      </c>
      <c r="S262">
        <v>136.02699999999999</v>
      </c>
      <c r="T262">
        <v>137.47999999999999</v>
      </c>
      <c r="U262">
        <v>137.053</v>
      </c>
      <c r="V262">
        <v>138.81700000000001</v>
      </c>
      <c r="W262">
        <v>139.428</v>
      </c>
      <c r="X262">
        <v>140.24299999999999</v>
      </c>
      <c r="Y262">
        <v>142.92599999999999</v>
      </c>
      <c r="Z262">
        <v>124.82299999999999</v>
      </c>
      <c r="AA262">
        <v>78.177999999999997</v>
      </c>
      <c r="AB262">
        <v>139.899</v>
      </c>
      <c r="AC262">
        <v>161.387</v>
      </c>
      <c r="AD262">
        <v>167.96600000000001</v>
      </c>
      <c r="AE262">
        <v>173.57</v>
      </c>
      <c r="AF262">
        <v>192.506</v>
      </c>
      <c r="AG262">
        <v>181.03800000000001</v>
      </c>
      <c r="AH262">
        <v>190.845</v>
      </c>
      <c r="AI262">
        <v>190.61600000000001</v>
      </c>
      <c r="AJ262">
        <v>206.79900000000001</v>
      </c>
      <c r="AK262">
        <v>160.53200000000001</v>
      </c>
      <c r="AL262">
        <v>141.74700000000001</v>
      </c>
      <c r="AM262">
        <v>146.179</v>
      </c>
      <c r="AN262">
        <v>164.04599999999999</v>
      </c>
      <c r="AO262">
        <v>148.797</v>
      </c>
      <c r="AP262">
        <v>162.87899999999999</v>
      </c>
      <c r="AQ262">
        <v>146.91800000000001</v>
      </c>
      <c r="AR262">
        <v>139.602</v>
      </c>
      <c r="AS262">
        <v>135.22399999999999</v>
      </c>
      <c r="AT262">
        <v>152.31899999999999</v>
      </c>
      <c r="AU262">
        <v>145.233</v>
      </c>
      <c r="AV262">
        <v>151.864</v>
      </c>
      <c r="AW262">
        <v>135.10300000000001</v>
      </c>
      <c r="AX262">
        <v>130.67699999999999</v>
      </c>
      <c r="AY262">
        <v>111.9</v>
      </c>
      <c r="AZ262">
        <v>108.732</v>
      </c>
      <c r="BA262">
        <v>103.236</v>
      </c>
      <c r="BB262">
        <v>96.021000000000001</v>
      </c>
      <c r="BC262">
        <v>86.637</v>
      </c>
      <c r="BD262">
        <v>75.575000000000003</v>
      </c>
      <c r="BE262">
        <v>73.879000000000005</v>
      </c>
      <c r="BF262">
        <v>71.896000000000001</v>
      </c>
      <c r="BG262">
        <v>67.481999999999999</v>
      </c>
      <c r="BH262">
        <v>136.191</v>
      </c>
      <c r="BI262">
        <v>127.093</v>
      </c>
      <c r="BJ262">
        <v>127.298</v>
      </c>
      <c r="BK262">
        <v>132.16</v>
      </c>
      <c r="BL262">
        <v>133.43199999999999</v>
      </c>
      <c r="BM262">
        <v>136.57900000000001</v>
      </c>
      <c r="BN262">
        <v>132.75200000000001</v>
      </c>
      <c r="BO262">
        <v>128.81700000000001</v>
      </c>
      <c r="BP262">
        <v>135.041</v>
      </c>
      <c r="BQ262">
        <v>140.11199999999999</v>
      </c>
      <c r="BR262">
        <v>129.68600000000001</v>
      </c>
      <c r="BS262">
        <v>108.98699999999999</v>
      </c>
      <c r="BT262">
        <v>102.43</v>
      </c>
      <c r="BU262">
        <v>118.71299999999999</v>
      </c>
      <c r="BV262">
        <v>115.271</v>
      </c>
      <c r="BW262">
        <v>113.96299999999999</v>
      </c>
      <c r="BX262">
        <v>123.158</v>
      </c>
      <c r="BY262">
        <v>177.03800000000001</v>
      </c>
      <c r="BZ262">
        <v>220.65899999999999</v>
      </c>
      <c r="CA262">
        <v>218.631</v>
      </c>
      <c r="CB262">
        <v>214.20599999999999</v>
      </c>
      <c r="CC262">
        <v>188.65199999999999</v>
      </c>
      <c r="CD262">
        <v>190.203</v>
      </c>
      <c r="CE262">
        <v>189.26300000000001</v>
      </c>
      <c r="CF262">
        <v>188.316</v>
      </c>
      <c r="CG262">
        <v>190.584</v>
      </c>
      <c r="CH262">
        <v>215.071</v>
      </c>
      <c r="CI262">
        <v>215.143</v>
      </c>
      <c r="CJ262">
        <v>208.64599999999999</v>
      </c>
      <c r="CK262">
        <v>195.47300000000001</v>
      </c>
      <c r="CL262">
        <v>188.20400000000001</v>
      </c>
      <c r="CM262">
        <v>193.93899999999999</v>
      </c>
      <c r="CN262">
        <v>190.501</v>
      </c>
      <c r="CO262">
        <v>163.86799999999999</v>
      </c>
      <c r="CP262">
        <v>157.66399999999999</v>
      </c>
      <c r="CQ262">
        <v>155.934</v>
      </c>
      <c r="CR262">
        <v>228.881</v>
      </c>
      <c r="CS262">
        <v>229.64699999999999</v>
      </c>
      <c r="CT262" s="27">
        <v>14618.477000000001</v>
      </c>
    </row>
    <row r="263" spans="1:98" ht="15" x14ac:dyDescent="0.25">
      <c r="A263" s="13">
        <v>45918</v>
      </c>
      <c r="B263">
        <v>199.13</v>
      </c>
      <c r="C263">
        <v>188.37899999999999</v>
      </c>
      <c r="D263">
        <v>188.32900000000001</v>
      </c>
      <c r="E263">
        <v>180.09800000000001</v>
      </c>
      <c r="F263">
        <v>174.18700000000001</v>
      </c>
      <c r="G263">
        <v>173.23</v>
      </c>
      <c r="H263">
        <v>172.22200000000001</v>
      </c>
      <c r="I263">
        <v>172.017</v>
      </c>
      <c r="J263">
        <v>152.65700000000001</v>
      </c>
      <c r="K263">
        <v>145.732</v>
      </c>
      <c r="L263">
        <v>149.89599999999999</v>
      </c>
      <c r="M263">
        <v>150.47499999999999</v>
      </c>
      <c r="N263">
        <v>147.41200000000001</v>
      </c>
      <c r="O263">
        <v>143.553</v>
      </c>
      <c r="P263">
        <v>161.756</v>
      </c>
      <c r="Q263">
        <v>179.59</v>
      </c>
      <c r="R263">
        <v>178.49600000000001</v>
      </c>
      <c r="S263">
        <v>177.98400000000001</v>
      </c>
      <c r="T263">
        <v>178.477</v>
      </c>
      <c r="U263">
        <v>180.46600000000001</v>
      </c>
      <c r="V263">
        <v>182.887</v>
      </c>
      <c r="W263">
        <v>185.01900000000001</v>
      </c>
      <c r="X263">
        <v>183.90199999999999</v>
      </c>
      <c r="Y263">
        <v>183.22499999999999</v>
      </c>
      <c r="Z263">
        <v>170.11199999999999</v>
      </c>
      <c r="AA263">
        <v>110.94199999999999</v>
      </c>
      <c r="AB263">
        <v>147.22499999999999</v>
      </c>
      <c r="AC263">
        <v>153.11099999999999</v>
      </c>
      <c r="AD263">
        <v>148.70099999999999</v>
      </c>
      <c r="AE263">
        <v>161.64699999999999</v>
      </c>
      <c r="AF263">
        <v>174.66200000000001</v>
      </c>
      <c r="AG263">
        <v>181.83699999999999</v>
      </c>
      <c r="AH263">
        <v>193.34700000000001</v>
      </c>
      <c r="AI263">
        <v>185.29</v>
      </c>
      <c r="AJ263">
        <v>191.56299999999999</v>
      </c>
      <c r="AK263">
        <v>154.85300000000001</v>
      </c>
      <c r="AL263">
        <v>184.81100000000001</v>
      </c>
      <c r="AM263">
        <v>138.345</v>
      </c>
      <c r="AN263">
        <v>148.441</v>
      </c>
      <c r="AO263">
        <v>135.261</v>
      </c>
      <c r="AP263">
        <v>147.68700000000001</v>
      </c>
      <c r="AQ263">
        <v>145.715</v>
      </c>
      <c r="AR263">
        <v>138.21299999999999</v>
      </c>
      <c r="AS263">
        <v>133.631</v>
      </c>
      <c r="AT263">
        <v>136.94</v>
      </c>
      <c r="AU263">
        <v>135.52500000000001</v>
      </c>
      <c r="AV263">
        <v>139.084</v>
      </c>
      <c r="AW263">
        <v>133.77199999999999</v>
      </c>
      <c r="AX263">
        <v>149.505</v>
      </c>
      <c r="AY263">
        <v>138.006</v>
      </c>
      <c r="AZ263">
        <v>131.315</v>
      </c>
      <c r="BA263">
        <v>123.08799999999999</v>
      </c>
      <c r="BB263">
        <v>114.411</v>
      </c>
      <c r="BC263">
        <v>103.29300000000001</v>
      </c>
      <c r="BD263">
        <v>98.831999999999994</v>
      </c>
      <c r="BE263">
        <v>75.817999999999998</v>
      </c>
      <c r="BF263">
        <v>71.587999999999994</v>
      </c>
      <c r="BG263">
        <v>69.581000000000003</v>
      </c>
      <c r="BH263">
        <v>156.661</v>
      </c>
      <c r="BI263">
        <v>156.374</v>
      </c>
      <c r="BJ263">
        <v>149.423</v>
      </c>
      <c r="BK263">
        <v>144.63999999999999</v>
      </c>
      <c r="BL263">
        <v>126.28</v>
      </c>
      <c r="BM263">
        <v>123.79900000000001</v>
      </c>
      <c r="BN263">
        <v>118.364</v>
      </c>
      <c r="BO263">
        <v>125.86499999999999</v>
      </c>
      <c r="BP263">
        <v>137.631</v>
      </c>
      <c r="BQ263">
        <v>138.26</v>
      </c>
      <c r="BR263">
        <v>117.155</v>
      </c>
      <c r="BS263">
        <v>111.149</v>
      </c>
      <c r="BT263">
        <v>110.73099999999999</v>
      </c>
      <c r="BU263">
        <v>117.548</v>
      </c>
      <c r="BV263">
        <v>124.458</v>
      </c>
      <c r="BW263">
        <v>133.20500000000001</v>
      </c>
      <c r="BX263">
        <v>151.84800000000001</v>
      </c>
      <c r="BY263">
        <v>217.46899999999999</v>
      </c>
      <c r="BZ263">
        <v>263.50099999999998</v>
      </c>
      <c r="CA263">
        <v>258.95100000000002</v>
      </c>
      <c r="CB263">
        <v>255.87899999999999</v>
      </c>
      <c r="CC263">
        <v>257.113</v>
      </c>
      <c r="CD263">
        <v>233.251</v>
      </c>
      <c r="CE263">
        <v>228.471</v>
      </c>
      <c r="CF263">
        <v>207.14</v>
      </c>
      <c r="CG263">
        <v>198.50200000000001</v>
      </c>
      <c r="CH263">
        <v>199.25200000000001</v>
      </c>
      <c r="CI263">
        <v>194.98400000000001</v>
      </c>
      <c r="CJ263">
        <v>190.21199999999999</v>
      </c>
      <c r="CK263">
        <v>187.02799999999999</v>
      </c>
      <c r="CL263">
        <v>178.625</v>
      </c>
      <c r="CM263">
        <v>178.74100000000001</v>
      </c>
      <c r="CN263">
        <v>177.851</v>
      </c>
      <c r="CO263">
        <v>176.256</v>
      </c>
      <c r="CP263">
        <v>171.64599999999999</v>
      </c>
      <c r="CQ263">
        <v>152.29900000000001</v>
      </c>
      <c r="CR263">
        <v>190.816</v>
      </c>
      <c r="CS263">
        <v>189.441</v>
      </c>
      <c r="CT263" s="27">
        <v>15446.090000000002</v>
      </c>
    </row>
    <row r="264" spans="1:98" ht="15" x14ac:dyDescent="0.25">
      <c r="A264" s="13">
        <v>45919</v>
      </c>
      <c r="B264">
        <v>185.24299999999999</v>
      </c>
      <c r="C264">
        <v>180.399</v>
      </c>
      <c r="D264">
        <v>177.26900000000001</v>
      </c>
      <c r="E264">
        <v>174.28899999999999</v>
      </c>
      <c r="F264">
        <v>174.53800000000001</v>
      </c>
      <c r="G264">
        <v>175.249</v>
      </c>
      <c r="H264">
        <v>176.32599999999999</v>
      </c>
      <c r="I264">
        <v>172.096</v>
      </c>
      <c r="J264">
        <v>162.48400000000001</v>
      </c>
      <c r="K264">
        <v>146.87100000000001</v>
      </c>
      <c r="L264">
        <v>144.827</v>
      </c>
      <c r="M264">
        <v>143.071</v>
      </c>
      <c r="N264">
        <v>144.53899999999999</v>
      </c>
      <c r="O264">
        <v>143.18</v>
      </c>
      <c r="P264">
        <v>144.39400000000001</v>
      </c>
      <c r="Q264">
        <v>143.56</v>
      </c>
      <c r="R264">
        <v>142.327</v>
      </c>
      <c r="S264">
        <v>142.32300000000001</v>
      </c>
      <c r="T264">
        <v>143.44200000000001</v>
      </c>
      <c r="U264">
        <v>143.99</v>
      </c>
      <c r="V264">
        <v>145.30500000000001</v>
      </c>
      <c r="W264">
        <v>144.149</v>
      </c>
      <c r="X264">
        <v>144.06200000000001</v>
      </c>
      <c r="Y264">
        <v>149.73500000000001</v>
      </c>
      <c r="Z264">
        <v>165.18299999999999</v>
      </c>
      <c r="AA264">
        <v>109.03400000000001</v>
      </c>
      <c r="AB264">
        <v>104.65900000000001</v>
      </c>
      <c r="AC264">
        <v>91.131</v>
      </c>
      <c r="AD264">
        <v>91.971999999999994</v>
      </c>
      <c r="AE264">
        <v>87.525999999999996</v>
      </c>
      <c r="AF264">
        <v>98.009</v>
      </c>
      <c r="AG264">
        <v>114.479</v>
      </c>
      <c r="AH264">
        <v>134.411</v>
      </c>
      <c r="AI264">
        <v>150.92599999999999</v>
      </c>
      <c r="AJ264">
        <v>126.876</v>
      </c>
      <c r="AK264">
        <v>125.664</v>
      </c>
      <c r="AL264">
        <v>108.432</v>
      </c>
      <c r="AM264">
        <v>125.857</v>
      </c>
      <c r="AN264">
        <v>107.07299999999999</v>
      </c>
      <c r="AO264">
        <v>119.99299999999999</v>
      </c>
      <c r="AP264">
        <v>109.892</v>
      </c>
      <c r="AQ264">
        <v>108.845</v>
      </c>
      <c r="AR264">
        <v>115.44799999999999</v>
      </c>
      <c r="AS264">
        <v>110.706</v>
      </c>
      <c r="AT264">
        <v>115.905</v>
      </c>
      <c r="AU264">
        <v>117.75</v>
      </c>
      <c r="AV264">
        <v>112.373</v>
      </c>
      <c r="AW264">
        <v>93.191999999999993</v>
      </c>
      <c r="AX264">
        <v>88.941000000000003</v>
      </c>
      <c r="AY264">
        <v>85.372</v>
      </c>
      <c r="AZ264">
        <v>87.888000000000005</v>
      </c>
      <c r="BA264">
        <v>101.935</v>
      </c>
      <c r="BB264">
        <v>102.288</v>
      </c>
      <c r="BC264">
        <v>105.197</v>
      </c>
      <c r="BD264">
        <v>90.399000000000001</v>
      </c>
      <c r="BE264">
        <v>91.171999999999997</v>
      </c>
      <c r="BF264">
        <v>91.064999999999998</v>
      </c>
      <c r="BG264">
        <v>86.988</v>
      </c>
      <c r="BH264">
        <v>116.95699999999999</v>
      </c>
      <c r="BI264">
        <v>116.012</v>
      </c>
      <c r="BJ264">
        <v>113.548</v>
      </c>
      <c r="BK264">
        <v>106.941</v>
      </c>
      <c r="BL264">
        <v>92.168999999999997</v>
      </c>
      <c r="BM264">
        <v>89.724000000000004</v>
      </c>
      <c r="BN264">
        <v>92.759</v>
      </c>
      <c r="BO264">
        <v>95.938000000000002</v>
      </c>
      <c r="BP264">
        <v>61.820999999999998</v>
      </c>
      <c r="BQ264">
        <v>63.743000000000002</v>
      </c>
      <c r="BR264">
        <v>63.637999999999998</v>
      </c>
      <c r="BS264">
        <v>72.650000000000006</v>
      </c>
      <c r="BT264">
        <v>75.688999999999993</v>
      </c>
      <c r="BU264">
        <v>78.617999999999995</v>
      </c>
      <c r="BV264">
        <v>87.24</v>
      </c>
      <c r="BW264">
        <v>75.915999999999997</v>
      </c>
      <c r="BX264">
        <v>84.625</v>
      </c>
      <c r="BY264">
        <v>144.297</v>
      </c>
      <c r="BZ264">
        <v>174.27</v>
      </c>
      <c r="CA264">
        <v>172.98099999999999</v>
      </c>
      <c r="CB264">
        <v>173.80699999999999</v>
      </c>
      <c r="CC264">
        <v>192.06</v>
      </c>
      <c r="CD264">
        <v>197.738</v>
      </c>
      <c r="CE264">
        <v>197.773</v>
      </c>
      <c r="CF264">
        <v>196.38800000000001</v>
      </c>
      <c r="CG264">
        <v>190.822</v>
      </c>
      <c r="CH264">
        <v>191.239</v>
      </c>
      <c r="CI264">
        <v>190.154</v>
      </c>
      <c r="CJ264">
        <v>190.059</v>
      </c>
      <c r="CK264">
        <v>188.38499999999999</v>
      </c>
      <c r="CL264">
        <v>187.512</v>
      </c>
      <c r="CM264">
        <v>186.53</v>
      </c>
      <c r="CN264">
        <v>186.48500000000001</v>
      </c>
      <c r="CO264">
        <v>158.83600000000001</v>
      </c>
      <c r="CP264">
        <v>170.07400000000001</v>
      </c>
      <c r="CQ264">
        <v>173.53299999999999</v>
      </c>
      <c r="CR264">
        <v>198.84399999999999</v>
      </c>
      <c r="CS264">
        <v>208.411</v>
      </c>
      <c r="CT264" s="27">
        <v>12778.434999999999</v>
      </c>
    </row>
    <row r="265" spans="1:98" ht="15" x14ac:dyDescent="0.25">
      <c r="A265" s="13">
        <v>45920</v>
      </c>
      <c r="B265">
        <v>206.41900000000001</v>
      </c>
      <c r="C265">
        <v>191.96199999999999</v>
      </c>
      <c r="D265">
        <v>182.27699999999999</v>
      </c>
      <c r="E265">
        <v>182.191</v>
      </c>
      <c r="F265">
        <v>171.66300000000001</v>
      </c>
      <c r="G265">
        <v>170.45599999999999</v>
      </c>
      <c r="H265">
        <v>168.22900000000001</v>
      </c>
      <c r="I265">
        <v>168.21299999999999</v>
      </c>
      <c r="J265">
        <v>168.37200000000001</v>
      </c>
      <c r="K265">
        <v>169.31700000000001</v>
      </c>
      <c r="L265">
        <v>161.10599999999999</v>
      </c>
      <c r="M265">
        <v>131.06200000000001</v>
      </c>
      <c r="N265">
        <v>131.667</v>
      </c>
      <c r="O265">
        <v>130.77799999999999</v>
      </c>
      <c r="P265">
        <v>131.03100000000001</v>
      </c>
      <c r="Q265">
        <v>130.886</v>
      </c>
      <c r="R265">
        <v>132.483</v>
      </c>
      <c r="S265">
        <v>135.31200000000001</v>
      </c>
      <c r="T265">
        <v>131.01400000000001</v>
      </c>
      <c r="U265">
        <v>130.898</v>
      </c>
      <c r="V265">
        <v>131.43</v>
      </c>
      <c r="W265">
        <v>131.53899999999999</v>
      </c>
      <c r="X265">
        <v>130.76900000000001</v>
      </c>
      <c r="Y265">
        <v>128.845</v>
      </c>
      <c r="Z265">
        <v>118.30800000000001</v>
      </c>
      <c r="AA265">
        <v>62.344999999999999</v>
      </c>
      <c r="AB265">
        <v>130.71</v>
      </c>
      <c r="AC265">
        <v>120.096</v>
      </c>
      <c r="AD265">
        <v>112.983</v>
      </c>
      <c r="AE265">
        <v>96.899000000000001</v>
      </c>
      <c r="AF265">
        <v>87.149000000000001</v>
      </c>
      <c r="AG265">
        <v>84.742999999999995</v>
      </c>
      <c r="AH265">
        <v>85.325000000000003</v>
      </c>
      <c r="AI265">
        <v>85.730999999999995</v>
      </c>
      <c r="AJ265">
        <v>86.108999999999995</v>
      </c>
      <c r="AK265">
        <v>52.177</v>
      </c>
      <c r="AL265">
        <v>42.856999999999999</v>
      </c>
      <c r="AM265">
        <v>41.889000000000003</v>
      </c>
      <c r="AN265">
        <v>41.412999999999997</v>
      </c>
      <c r="AO265">
        <v>39.21</v>
      </c>
      <c r="AP265">
        <v>28.766999999999999</v>
      </c>
      <c r="AQ265">
        <v>29.117999999999999</v>
      </c>
      <c r="AR265">
        <v>26.686</v>
      </c>
      <c r="AS265">
        <v>25.88</v>
      </c>
      <c r="AT265">
        <v>26.189</v>
      </c>
      <c r="AU265">
        <v>27.289000000000001</v>
      </c>
      <c r="AV265">
        <v>26.969000000000001</v>
      </c>
      <c r="AW265">
        <v>28.036999999999999</v>
      </c>
      <c r="AX265">
        <v>28.539000000000001</v>
      </c>
      <c r="AY265">
        <v>28.571000000000002</v>
      </c>
      <c r="AZ265">
        <v>32.651000000000003</v>
      </c>
      <c r="BA265">
        <v>32.186</v>
      </c>
      <c r="BB265">
        <v>32.646999999999998</v>
      </c>
      <c r="BC265">
        <v>33.999000000000002</v>
      </c>
      <c r="BD265">
        <v>44.779000000000003</v>
      </c>
      <c r="BE265">
        <v>56.405000000000001</v>
      </c>
      <c r="BF265">
        <v>55.970999999999997</v>
      </c>
      <c r="BG265">
        <v>60.652000000000001</v>
      </c>
      <c r="BH265">
        <v>105.97199999999999</v>
      </c>
      <c r="BI265">
        <v>105.151</v>
      </c>
      <c r="BJ265">
        <v>103.059</v>
      </c>
      <c r="BK265">
        <v>94.227000000000004</v>
      </c>
      <c r="BL265">
        <v>95.233000000000004</v>
      </c>
      <c r="BM265">
        <v>96.724000000000004</v>
      </c>
      <c r="BN265">
        <v>98.131</v>
      </c>
      <c r="BO265">
        <v>100.738</v>
      </c>
      <c r="BP265">
        <v>102.77</v>
      </c>
      <c r="BQ265">
        <v>98.691999999999993</v>
      </c>
      <c r="BR265">
        <v>90.126000000000005</v>
      </c>
      <c r="BS265">
        <v>91.748000000000005</v>
      </c>
      <c r="BT265">
        <v>90.828999999999994</v>
      </c>
      <c r="BU265">
        <v>91.816000000000003</v>
      </c>
      <c r="BV265">
        <v>76.501999999999995</v>
      </c>
      <c r="BW265">
        <v>78.866</v>
      </c>
      <c r="BX265">
        <v>92.646000000000001</v>
      </c>
      <c r="BY265">
        <v>158.14099999999999</v>
      </c>
      <c r="BZ265">
        <v>160.14500000000001</v>
      </c>
      <c r="CA265">
        <v>146.441</v>
      </c>
      <c r="CB265">
        <v>145.66800000000001</v>
      </c>
      <c r="CC265">
        <v>145.16499999999999</v>
      </c>
      <c r="CD265">
        <v>155.58799999999999</v>
      </c>
      <c r="CE265">
        <v>158.77600000000001</v>
      </c>
      <c r="CF265">
        <v>167.905</v>
      </c>
      <c r="CG265">
        <v>172.83799999999999</v>
      </c>
      <c r="CH265">
        <v>170.63300000000001</v>
      </c>
      <c r="CI265">
        <v>168.71100000000001</v>
      </c>
      <c r="CJ265">
        <v>157.24199999999999</v>
      </c>
      <c r="CK265">
        <v>158.69800000000001</v>
      </c>
      <c r="CL265">
        <v>150.16</v>
      </c>
      <c r="CM265">
        <v>149.20400000000001</v>
      </c>
      <c r="CN265">
        <v>148.071</v>
      </c>
      <c r="CO265">
        <v>146.41999999999999</v>
      </c>
      <c r="CP265">
        <v>167.66900000000001</v>
      </c>
      <c r="CQ265">
        <v>170.447</v>
      </c>
      <c r="CR265">
        <v>203.035</v>
      </c>
      <c r="CS265">
        <v>197.36099999999999</v>
      </c>
      <c r="CT265" s="27">
        <v>10572.745999999999</v>
      </c>
    </row>
    <row r="266" spans="1:98" ht="15" x14ac:dyDescent="0.25">
      <c r="A266" s="13">
        <v>45921</v>
      </c>
      <c r="B266">
        <v>179.30600000000001</v>
      </c>
      <c r="C266">
        <v>179.636</v>
      </c>
      <c r="D266">
        <v>175.82900000000001</v>
      </c>
      <c r="E266">
        <v>170.57400000000001</v>
      </c>
      <c r="F266">
        <v>170.52600000000001</v>
      </c>
      <c r="G266">
        <v>170.375</v>
      </c>
      <c r="H266">
        <v>166.16800000000001</v>
      </c>
      <c r="I266">
        <v>136.44499999999999</v>
      </c>
      <c r="J266">
        <v>132.89699999999999</v>
      </c>
      <c r="K266">
        <v>130.524</v>
      </c>
      <c r="L266">
        <v>129.38999999999999</v>
      </c>
      <c r="M266">
        <v>129.89099999999999</v>
      </c>
      <c r="N266">
        <v>128.86199999999999</v>
      </c>
      <c r="O266">
        <v>129.357</v>
      </c>
      <c r="P266">
        <v>128.387</v>
      </c>
      <c r="Q266">
        <v>128.768</v>
      </c>
      <c r="R266">
        <v>128.708</v>
      </c>
      <c r="S266">
        <v>128.583</v>
      </c>
      <c r="T266">
        <v>128.57499999999999</v>
      </c>
      <c r="U266">
        <v>129.554</v>
      </c>
      <c r="V266">
        <v>131.24</v>
      </c>
      <c r="W266">
        <v>130.80099999999999</v>
      </c>
      <c r="X266">
        <v>131.72200000000001</v>
      </c>
      <c r="Y266">
        <v>133.084</v>
      </c>
      <c r="Z266">
        <v>128.262</v>
      </c>
      <c r="AA266">
        <v>98.15</v>
      </c>
      <c r="AB266">
        <v>150.73400000000001</v>
      </c>
      <c r="AC266">
        <v>150.024</v>
      </c>
      <c r="AD266">
        <v>145.655</v>
      </c>
      <c r="AE266">
        <v>144.25700000000001</v>
      </c>
      <c r="AF266">
        <v>159.86500000000001</v>
      </c>
      <c r="AG266">
        <v>178.38499999999999</v>
      </c>
      <c r="AH266">
        <v>197.99600000000001</v>
      </c>
      <c r="AI266">
        <v>190.79599999999999</v>
      </c>
      <c r="AJ266">
        <v>191.178</v>
      </c>
      <c r="AK266">
        <v>192.81200000000001</v>
      </c>
      <c r="AL266">
        <v>190.155</v>
      </c>
      <c r="AM266">
        <v>181.68700000000001</v>
      </c>
      <c r="AN266">
        <v>171.874</v>
      </c>
      <c r="AO266">
        <v>162.07900000000001</v>
      </c>
      <c r="AP266">
        <v>149.12200000000001</v>
      </c>
      <c r="AQ266">
        <v>150.596</v>
      </c>
      <c r="AR266">
        <v>150.12700000000001</v>
      </c>
      <c r="AS266">
        <v>153.779</v>
      </c>
      <c r="AT266">
        <v>154.29499999999999</v>
      </c>
      <c r="AU266">
        <v>156.02600000000001</v>
      </c>
      <c r="AV266">
        <v>153.05799999999999</v>
      </c>
      <c r="AW266">
        <v>150.72499999999999</v>
      </c>
      <c r="AX266">
        <v>158.62899999999999</v>
      </c>
      <c r="AY266">
        <v>167.405</v>
      </c>
      <c r="AZ266">
        <v>171.80099999999999</v>
      </c>
      <c r="BA266">
        <v>144.84</v>
      </c>
      <c r="BB266">
        <v>121.496</v>
      </c>
      <c r="BC266">
        <v>113.581</v>
      </c>
      <c r="BD266">
        <v>114.26300000000001</v>
      </c>
      <c r="BE266">
        <v>114.937</v>
      </c>
      <c r="BF266">
        <v>78.38</v>
      </c>
      <c r="BG266">
        <v>64.805000000000007</v>
      </c>
      <c r="BH266">
        <v>125.935</v>
      </c>
      <c r="BI266">
        <v>105.56699999999999</v>
      </c>
      <c r="BJ266">
        <v>107.43899999999999</v>
      </c>
      <c r="BK266">
        <v>103.992</v>
      </c>
      <c r="BL266">
        <v>98.299000000000007</v>
      </c>
      <c r="BM266">
        <v>105.029</v>
      </c>
      <c r="BN266">
        <v>103.512</v>
      </c>
      <c r="BO266">
        <v>109.93600000000001</v>
      </c>
      <c r="BP266">
        <v>112.629</v>
      </c>
      <c r="BQ266">
        <v>114.21599999999999</v>
      </c>
      <c r="BR266">
        <v>122.526</v>
      </c>
      <c r="BS266">
        <v>127.646</v>
      </c>
      <c r="BT266">
        <v>138.34200000000001</v>
      </c>
      <c r="BU266">
        <v>149.11600000000001</v>
      </c>
      <c r="BV266">
        <v>157.57</v>
      </c>
      <c r="BW266">
        <v>175.91200000000001</v>
      </c>
      <c r="BX266">
        <v>213.09800000000001</v>
      </c>
      <c r="BY266">
        <v>277.73599999999999</v>
      </c>
      <c r="BZ266">
        <v>291.71100000000001</v>
      </c>
      <c r="CA266">
        <v>288.11599999999999</v>
      </c>
      <c r="CB266">
        <v>277.553</v>
      </c>
      <c r="CC266">
        <v>260.57499999999999</v>
      </c>
      <c r="CD266">
        <v>258.173</v>
      </c>
      <c r="CE266">
        <v>259.19799999999998</v>
      </c>
      <c r="CF266">
        <v>261.88400000000001</v>
      </c>
      <c r="CG266">
        <v>253.10300000000001</v>
      </c>
      <c r="CH266">
        <v>254.44</v>
      </c>
      <c r="CI266">
        <v>255.03200000000001</v>
      </c>
      <c r="CJ266">
        <v>252.49700000000001</v>
      </c>
      <c r="CK266">
        <v>250.09700000000001</v>
      </c>
      <c r="CL266">
        <v>241.29</v>
      </c>
      <c r="CM266">
        <v>210.33099999999999</v>
      </c>
      <c r="CN266">
        <v>210.386</v>
      </c>
      <c r="CO266">
        <v>217.59899999999999</v>
      </c>
      <c r="CP266">
        <v>198.84399999999999</v>
      </c>
      <c r="CQ266">
        <v>180.41800000000001</v>
      </c>
      <c r="CR266">
        <v>240.73599999999999</v>
      </c>
      <c r="CS266">
        <v>238.59899999999999</v>
      </c>
      <c r="CT266" s="27">
        <v>15880.058000000005</v>
      </c>
    </row>
    <row r="267" spans="1:98" ht="15" x14ac:dyDescent="0.25">
      <c r="A267" s="13">
        <v>45922</v>
      </c>
      <c r="B267">
        <v>237.93</v>
      </c>
      <c r="C267">
        <v>235.62700000000001</v>
      </c>
      <c r="D267">
        <v>222.63900000000001</v>
      </c>
      <c r="E267">
        <v>220.77699999999999</v>
      </c>
      <c r="F267">
        <v>221.946</v>
      </c>
      <c r="G267">
        <v>219.797</v>
      </c>
      <c r="H267">
        <v>209.142</v>
      </c>
      <c r="I267">
        <v>198.50200000000001</v>
      </c>
      <c r="J267">
        <v>196.02600000000001</v>
      </c>
      <c r="K267">
        <v>195.06899999999999</v>
      </c>
      <c r="L267">
        <v>196.761</v>
      </c>
      <c r="M267">
        <v>189.56100000000001</v>
      </c>
      <c r="N267">
        <v>178.655</v>
      </c>
      <c r="O267">
        <v>177.256</v>
      </c>
      <c r="P267">
        <v>165.55500000000001</v>
      </c>
      <c r="Q267">
        <v>139.86699999999999</v>
      </c>
      <c r="R267">
        <v>140.09100000000001</v>
      </c>
      <c r="S267">
        <v>138.72200000000001</v>
      </c>
      <c r="T267">
        <v>138.59399999999999</v>
      </c>
      <c r="U267">
        <v>140.07599999999999</v>
      </c>
      <c r="V267">
        <v>141.453</v>
      </c>
      <c r="W267">
        <v>141.13300000000001</v>
      </c>
      <c r="X267">
        <v>140.54300000000001</v>
      </c>
      <c r="Y267">
        <v>139.077</v>
      </c>
      <c r="Z267">
        <v>131.00399999999999</v>
      </c>
      <c r="AA267">
        <v>74.162999999999997</v>
      </c>
      <c r="AB267">
        <v>126.42</v>
      </c>
      <c r="AC267">
        <v>125.122</v>
      </c>
      <c r="AD267">
        <v>119.946</v>
      </c>
      <c r="AE267">
        <v>109.923</v>
      </c>
      <c r="AF267">
        <v>89.105000000000004</v>
      </c>
      <c r="AG267">
        <v>86.656999999999996</v>
      </c>
      <c r="AH267">
        <v>82.281000000000006</v>
      </c>
      <c r="AI267">
        <v>77.013999999999996</v>
      </c>
      <c r="AJ267">
        <v>71.290000000000006</v>
      </c>
      <c r="AK267">
        <v>40.844000000000001</v>
      </c>
      <c r="AL267">
        <v>28.030999999999999</v>
      </c>
      <c r="AM267">
        <v>27.321999999999999</v>
      </c>
      <c r="AN267">
        <v>26.303999999999998</v>
      </c>
      <c r="AO267">
        <v>25.884</v>
      </c>
      <c r="AP267">
        <v>26.55</v>
      </c>
      <c r="AQ267">
        <v>26.26</v>
      </c>
      <c r="AR267">
        <v>26.484000000000002</v>
      </c>
      <c r="AS267">
        <v>25.695</v>
      </c>
      <c r="AT267">
        <v>26.071000000000002</v>
      </c>
      <c r="AU267">
        <v>34.497999999999998</v>
      </c>
      <c r="AV267">
        <v>33.869</v>
      </c>
      <c r="AW267">
        <v>33.677999999999997</v>
      </c>
      <c r="AX267">
        <v>33.86</v>
      </c>
      <c r="AY267">
        <v>34.322000000000003</v>
      </c>
      <c r="AZ267">
        <v>35.021000000000001</v>
      </c>
      <c r="BA267">
        <v>36.033000000000001</v>
      </c>
      <c r="BB267">
        <v>40.429000000000002</v>
      </c>
      <c r="BC267">
        <v>32.905999999999999</v>
      </c>
      <c r="BD267">
        <v>50.39</v>
      </c>
      <c r="BE267">
        <v>50.89</v>
      </c>
      <c r="BF267">
        <v>50.552</v>
      </c>
      <c r="BG267">
        <v>53.012999999999998</v>
      </c>
      <c r="BH267">
        <v>114.307</v>
      </c>
      <c r="BI267">
        <v>110.664</v>
      </c>
      <c r="BJ267">
        <v>107.34</v>
      </c>
      <c r="BK267">
        <v>105.217</v>
      </c>
      <c r="BL267">
        <v>102.611</v>
      </c>
      <c r="BM267">
        <v>92.236000000000004</v>
      </c>
      <c r="BN267">
        <v>89.400999999999996</v>
      </c>
      <c r="BO267">
        <v>90.933999999999997</v>
      </c>
      <c r="BP267">
        <v>90.703000000000003</v>
      </c>
      <c r="BQ267">
        <v>89.650999999999996</v>
      </c>
      <c r="BR267">
        <v>67.453999999999994</v>
      </c>
      <c r="BS267">
        <v>67.861999999999995</v>
      </c>
      <c r="BT267">
        <v>69.582999999999998</v>
      </c>
      <c r="BU267">
        <v>75.513000000000005</v>
      </c>
      <c r="BV267">
        <v>83.281999999999996</v>
      </c>
      <c r="BW267">
        <v>96.971999999999994</v>
      </c>
      <c r="BX267">
        <v>123.88</v>
      </c>
      <c r="BY267">
        <v>192.148</v>
      </c>
      <c r="BZ267">
        <v>206.863</v>
      </c>
      <c r="CA267">
        <v>204.75</v>
      </c>
      <c r="CB267">
        <v>195.863</v>
      </c>
      <c r="CC267">
        <v>191.863</v>
      </c>
      <c r="CD267">
        <v>185.19300000000001</v>
      </c>
      <c r="CE267">
        <v>184.048</v>
      </c>
      <c r="CF267">
        <v>182.98</v>
      </c>
      <c r="CG267">
        <v>180.96899999999999</v>
      </c>
      <c r="CH267">
        <v>158.28399999999999</v>
      </c>
      <c r="CI267">
        <v>159.929</v>
      </c>
      <c r="CJ267">
        <v>159.51499999999999</v>
      </c>
      <c r="CK267">
        <v>164.51300000000001</v>
      </c>
      <c r="CL267">
        <v>165.06700000000001</v>
      </c>
      <c r="CM267">
        <v>165.44499999999999</v>
      </c>
      <c r="CN267">
        <v>166.98</v>
      </c>
      <c r="CO267">
        <v>164.459</v>
      </c>
      <c r="CP267">
        <v>159.09800000000001</v>
      </c>
      <c r="CQ267">
        <v>154.96600000000001</v>
      </c>
      <c r="CR267">
        <v>234.733</v>
      </c>
      <c r="CS267">
        <v>234.34399999999999</v>
      </c>
      <c r="CT267" s="27">
        <v>11606.249999999995</v>
      </c>
    </row>
    <row r="268" spans="1:98" ht="15" x14ac:dyDescent="0.25">
      <c r="A268" s="13">
        <v>45923</v>
      </c>
      <c r="B268">
        <v>232.982</v>
      </c>
      <c r="C268">
        <v>230.971</v>
      </c>
      <c r="D268">
        <v>220.75899999999999</v>
      </c>
      <c r="E268">
        <v>206.63300000000001</v>
      </c>
      <c r="F268">
        <v>196.34200000000001</v>
      </c>
      <c r="G268">
        <v>197.46299999999999</v>
      </c>
      <c r="H268">
        <v>198.291</v>
      </c>
      <c r="I268">
        <v>195.89</v>
      </c>
      <c r="J268">
        <v>197.45099999999999</v>
      </c>
      <c r="K268">
        <v>196.06700000000001</v>
      </c>
      <c r="L268">
        <v>195.655</v>
      </c>
      <c r="M268">
        <v>194.631</v>
      </c>
      <c r="N268">
        <v>179.39</v>
      </c>
      <c r="O268">
        <v>181.09800000000001</v>
      </c>
      <c r="P268">
        <v>179.922</v>
      </c>
      <c r="Q268">
        <v>173.64599999999999</v>
      </c>
      <c r="R268">
        <v>150.28</v>
      </c>
      <c r="S268">
        <v>150.56200000000001</v>
      </c>
      <c r="T268">
        <v>143.42699999999999</v>
      </c>
      <c r="U268">
        <v>136.672</v>
      </c>
      <c r="V268">
        <v>135.76900000000001</v>
      </c>
      <c r="W268">
        <v>135.63300000000001</v>
      </c>
      <c r="X268">
        <v>134.78700000000001</v>
      </c>
      <c r="Y268">
        <v>134.434</v>
      </c>
      <c r="Z268">
        <v>127.562</v>
      </c>
      <c r="AA268">
        <v>70.069999999999993</v>
      </c>
      <c r="AB268">
        <v>113.809</v>
      </c>
      <c r="AC268">
        <v>104.268</v>
      </c>
      <c r="AD268">
        <v>93.405000000000001</v>
      </c>
      <c r="AE268">
        <v>70.204999999999998</v>
      </c>
      <c r="AF268">
        <v>56.625999999999998</v>
      </c>
      <c r="AG268">
        <v>43.01</v>
      </c>
      <c r="AH268">
        <v>54.307000000000002</v>
      </c>
      <c r="AI268">
        <v>74.849999999999994</v>
      </c>
      <c r="AJ268">
        <v>76.063999999999993</v>
      </c>
      <c r="AK268">
        <v>64.257000000000005</v>
      </c>
      <c r="AL268">
        <v>59.177</v>
      </c>
      <c r="AM268">
        <v>59.883000000000003</v>
      </c>
      <c r="AN268">
        <v>59.91</v>
      </c>
      <c r="AO268">
        <v>59.216000000000001</v>
      </c>
      <c r="AP268">
        <v>58.856999999999999</v>
      </c>
      <c r="AQ268">
        <v>59.466999999999999</v>
      </c>
      <c r="AR268">
        <v>29.170999999999999</v>
      </c>
      <c r="AS268">
        <v>28.556999999999999</v>
      </c>
      <c r="AT268">
        <v>29.161000000000001</v>
      </c>
      <c r="AU268">
        <v>29.693000000000001</v>
      </c>
      <c r="AV268">
        <v>28.917999999999999</v>
      </c>
      <c r="AW268">
        <v>27.619</v>
      </c>
      <c r="AX268">
        <v>27.082999999999998</v>
      </c>
      <c r="AY268">
        <v>33.756</v>
      </c>
      <c r="AZ268">
        <v>37.145000000000003</v>
      </c>
      <c r="BA268">
        <v>35.000999999999998</v>
      </c>
      <c r="BB268">
        <v>35.414999999999999</v>
      </c>
      <c r="BC268">
        <v>37.127000000000002</v>
      </c>
      <c r="BD268">
        <v>34.774000000000001</v>
      </c>
      <c r="BE268">
        <v>32.966999999999999</v>
      </c>
      <c r="BF268">
        <v>25.725999999999999</v>
      </c>
      <c r="BG268">
        <v>26.658999999999999</v>
      </c>
      <c r="BH268">
        <v>112.87</v>
      </c>
      <c r="BI268">
        <v>98.015000000000001</v>
      </c>
      <c r="BJ268">
        <v>79.638000000000005</v>
      </c>
      <c r="BK268">
        <v>74.149000000000001</v>
      </c>
      <c r="BL268">
        <v>88.662999999999997</v>
      </c>
      <c r="BM268">
        <v>101.879</v>
      </c>
      <c r="BN268">
        <v>101.815</v>
      </c>
      <c r="BO268">
        <v>102.68600000000001</v>
      </c>
      <c r="BP268">
        <v>101.63500000000001</v>
      </c>
      <c r="BQ268">
        <v>103.517</v>
      </c>
      <c r="BR268">
        <v>89.563000000000002</v>
      </c>
      <c r="BS268">
        <v>90.192999999999998</v>
      </c>
      <c r="BT268">
        <v>79.414000000000001</v>
      </c>
      <c r="BU268">
        <v>71.515000000000001</v>
      </c>
      <c r="BV268">
        <v>72.248999999999995</v>
      </c>
      <c r="BW268">
        <v>80.415000000000006</v>
      </c>
      <c r="BX268">
        <v>110.80800000000001</v>
      </c>
      <c r="BY268">
        <v>180.27500000000001</v>
      </c>
      <c r="BZ268">
        <v>189.714</v>
      </c>
      <c r="CA268">
        <v>186.58600000000001</v>
      </c>
      <c r="CB268">
        <v>170.78800000000001</v>
      </c>
      <c r="CC268">
        <v>160.691</v>
      </c>
      <c r="CD268">
        <v>160.166</v>
      </c>
      <c r="CE268">
        <v>162.542</v>
      </c>
      <c r="CF268">
        <v>168.30799999999999</v>
      </c>
      <c r="CG268">
        <v>166.62299999999999</v>
      </c>
      <c r="CH268">
        <v>166.84399999999999</v>
      </c>
      <c r="CI268">
        <v>169.232</v>
      </c>
      <c r="CJ268">
        <v>168.54400000000001</v>
      </c>
      <c r="CK268">
        <v>168.67</v>
      </c>
      <c r="CL268">
        <v>161.21700000000001</v>
      </c>
      <c r="CM268">
        <v>161.38</v>
      </c>
      <c r="CN268">
        <v>160.97999999999999</v>
      </c>
      <c r="CO268">
        <v>158.23099999999999</v>
      </c>
      <c r="CP268">
        <v>153.91499999999999</v>
      </c>
      <c r="CQ268">
        <v>143.19300000000001</v>
      </c>
      <c r="CR268">
        <v>218.69399999999999</v>
      </c>
      <c r="CS268">
        <v>220.495</v>
      </c>
      <c r="CT268" s="27">
        <v>11258.581999999997</v>
      </c>
    </row>
    <row r="269" spans="1:98" ht="15" x14ac:dyDescent="0.25">
      <c r="A269" s="13">
        <v>45924</v>
      </c>
      <c r="B269">
        <v>210.45</v>
      </c>
      <c r="C269">
        <v>208.51599999999999</v>
      </c>
      <c r="D269">
        <v>207.005</v>
      </c>
      <c r="E269">
        <v>206.40600000000001</v>
      </c>
      <c r="F269">
        <v>203.517</v>
      </c>
      <c r="G269">
        <v>202.28399999999999</v>
      </c>
      <c r="H269">
        <v>201.25800000000001</v>
      </c>
      <c r="I269">
        <v>187.196</v>
      </c>
      <c r="J269">
        <v>185.81299999999999</v>
      </c>
      <c r="K269">
        <v>170.01400000000001</v>
      </c>
      <c r="L269">
        <v>159.27000000000001</v>
      </c>
      <c r="M269">
        <v>158.13</v>
      </c>
      <c r="N269">
        <v>156.71100000000001</v>
      </c>
      <c r="O269">
        <v>153.62899999999999</v>
      </c>
      <c r="P269">
        <v>130.73599999999999</v>
      </c>
      <c r="Q269">
        <v>132.512</v>
      </c>
      <c r="R269">
        <v>132.92699999999999</v>
      </c>
      <c r="S269">
        <v>132.02799999999999</v>
      </c>
      <c r="T269">
        <v>131.202</v>
      </c>
      <c r="U269">
        <v>132.21299999999999</v>
      </c>
      <c r="V269">
        <v>131.74299999999999</v>
      </c>
      <c r="W269">
        <v>132.98599999999999</v>
      </c>
      <c r="X269">
        <v>131.43899999999999</v>
      </c>
      <c r="Y269">
        <v>130.99600000000001</v>
      </c>
      <c r="Z269">
        <v>126.352</v>
      </c>
      <c r="AA269">
        <v>68.784999999999997</v>
      </c>
      <c r="AB269">
        <v>117.48</v>
      </c>
      <c r="AC269">
        <v>108.092</v>
      </c>
      <c r="AD269">
        <v>101.71299999999999</v>
      </c>
      <c r="AE269">
        <v>94.703000000000003</v>
      </c>
      <c r="AF269">
        <v>75.242999999999995</v>
      </c>
      <c r="AG269">
        <v>44.036999999999999</v>
      </c>
      <c r="AH269">
        <v>33.893000000000001</v>
      </c>
      <c r="AI269">
        <v>28.754000000000001</v>
      </c>
      <c r="AJ269">
        <v>28.552</v>
      </c>
      <c r="AK269">
        <v>29.824999999999999</v>
      </c>
      <c r="AL269">
        <v>29.603999999999999</v>
      </c>
      <c r="AM269">
        <v>29.782</v>
      </c>
      <c r="AN269">
        <v>28.698</v>
      </c>
      <c r="AO269">
        <v>29.295999999999999</v>
      </c>
      <c r="AP269">
        <v>27.132999999999999</v>
      </c>
      <c r="AQ269">
        <v>30.407</v>
      </c>
      <c r="AR269">
        <v>31.282</v>
      </c>
      <c r="AS269">
        <v>30.553000000000001</v>
      </c>
      <c r="AT269">
        <v>29.07</v>
      </c>
      <c r="AU269">
        <v>27.695</v>
      </c>
      <c r="AV269">
        <v>28.253</v>
      </c>
      <c r="AW269">
        <v>28.052</v>
      </c>
      <c r="AX269">
        <v>26.175000000000001</v>
      </c>
      <c r="AY269">
        <v>28.89</v>
      </c>
      <c r="AZ269">
        <v>36.942999999999998</v>
      </c>
      <c r="BA269">
        <v>34.51</v>
      </c>
      <c r="BB269">
        <v>34.598999999999997</v>
      </c>
      <c r="BC269">
        <v>34.987000000000002</v>
      </c>
      <c r="BD269">
        <v>36.018999999999998</v>
      </c>
      <c r="BE269">
        <v>37.576999999999998</v>
      </c>
      <c r="BF269">
        <v>33.088000000000001</v>
      </c>
      <c r="BG269">
        <v>50.777000000000001</v>
      </c>
      <c r="BH269">
        <v>114.89100000000001</v>
      </c>
      <c r="BI269">
        <v>108.498</v>
      </c>
      <c r="BJ269">
        <v>104.72199999999999</v>
      </c>
      <c r="BK269">
        <v>95.105000000000004</v>
      </c>
      <c r="BL269">
        <v>95.257000000000005</v>
      </c>
      <c r="BM269">
        <v>95.677000000000007</v>
      </c>
      <c r="BN269">
        <v>99.325000000000003</v>
      </c>
      <c r="BO269">
        <v>99.088999999999999</v>
      </c>
      <c r="BP269">
        <v>100.46899999999999</v>
      </c>
      <c r="BQ269">
        <v>101.244</v>
      </c>
      <c r="BR269">
        <v>88.683000000000007</v>
      </c>
      <c r="BS269">
        <v>89.954999999999998</v>
      </c>
      <c r="BT269">
        <v>79.590999999999994</v>
      </c>
      <c r="BU269">
        <v>77.37</v>
      </c>
      <c r="BV269">
        <v>78.608999999999995</v>
      </c>
      <c r="BW269">
        <v>81.177999999999997</v>
      </c>
      <c r="BX269">
        <v>115.872</v>
      </c>
      <c r="BY269">
        <v>184.476</v>
      </c>
      <c r="BZ269">
        <v>186.55</v>
      </c>
      <c r="CA269">
        <v>181.32499999999999</v>
      </c>
      <c r="CB269">
        <v>187.98500000000001</v>
      </c>
      <c r="CC269">
        <v>203.62200000000001</v>
      </c>
      <c r="CD269">
        <v>221.49199999999999</v>
      </c>
      <c r="CE269">
        <v>244.27099999999999</v>
      </c>
      <c r="CF269">
        <v>246.06200000000001</v>
      </c>
      <c r="CG269">
        <v>245.035</v>
      </c>
      <c r="CH269">
        <v>243.512</v>
      </c>
      <c r="CI269">
        <v>243.42599999999999</v>
      </c>
      <c r="CJ269">
        <v>240.54900000000001</v>
      </c>
      <c r="CK269">
        <v>171.58099999999999</v>
      </c>
      <c r="CL269">
        <v>161.36199999999999</v>
      </c>
      <c r="CM269">
        <v>158.80199999999999</v>
      </c>
      <c r="CN269">
        <v>157.77699999999999</v>
      </c>
      <c r="CO269">
        <v>157.80000000000001</v>
      </c>
      <c r="CP269">
        <v>155.71299999999999</v>
      </c>
      <c r="CQ269">
        <v>148.99700000000001</v>
      </c>
      <c r="CR269">
        <v>228.102</v>
      </c>
      <c r="CS269">
        <v>227.959</v>
      </c>
      <c r="CT269" s="27">
        <v>11311.732999999998</v>
      </c>
    </row>
    <row r="270" spans="1:98" ht="15" x14ac:dyDescent="0.25">
      <c r="A270" s="13">
        <v>45925</v>
      </c>
      <c r="B270">
        <v>228.24700000000001</v>
      </c>
      <c r="C270">
        <v>228.72499999999999</v>
      </c>
      <c r="D270">
        <v>228.18700000000001</v>
      </c>
      <c r="E270">
        <v>220.73599999999999</v>
      </c>
      <c r="F270">
        <v>216.11</v>
      </c>
      <c r="G270">
        <v>213.31200000000001</v>
      </c>
      <c r="H270">
        <v>204.74799999999999</v>
      </c>
      <c r="I270">
        <v>191.696</v>
      </c>
      <c r="J270">
        <v>161.99600000000001</v>
      </c>
      <c r="K270">
        <v>147.00899999999999</v>
      </c>
      <c r="L270">
        <v>136.19399999999999</v>
      </c>
      <c r="M270">
        <v>133.267</v>
      </c>
      <c r="N270">
        <v>132.827</v>
      </c>
      <c r="O270">
        <v>130.577</v>
      </c>
      <c r="P270">
        <v>129.99600000000001</v>
      </c>
      <c r="Q270">
        <v>130.07300000000001</v>
      </c>
      <c r="R270">
        <v>131.20400000000001</v>
      </c>
      <c r="S270">
        <v>130.48699999999999</v>
      </c>
      <c r="T270">
        <v>130.28800000000001</v>
      </c>
      <c r="U270">
        <v>130.80099999999999</v>
      </c>
      <c r="V270">
        <v>131.38900000000001</v>
      </c>
      <c r="W270">
        <v>132.04300000000001</v>
      </c>
      <c r="X270">
        <v>134.19200000000001</v>
      </c>
      <c r="Y270">
        <v>134.46299999999999</v>
      </c>
      <c r="Z270">
        <v>133.37899999999999</v>
      </c>
      <c r="AA270">
        <v>97.162999999999997</v>
      </c>
      <c r="AB270">
        <v>116.614</v>
      </c>
      <c r="AC270">
        <v>101.026</v>
      </c>
      <c r="AD270">
        <v>91.962999999999994</v>
      </c>
      <c r="AE270">
        <v>83.174000000000007</v>
      </c>
      <c r="AF270">
        <v>100.943</v>
      </c>
      <c r="AG270">
        <v>129.392</v>
      </c>
      <c r="AH270">
        <v>142.27600000000001</v>
      </c>
      <c r="AI270">
        <v>183.958</v>
      </c>
      <c r="AJ270">
        <v>188.79300000000001</v>
      </c>
      <c r="AK270">
        <v>205.29599999999999</v>
      </c>
      <c r="AL270">
        <v>198.65700000000001</v>
      </c>
      <c r="AM270">
        <v>189.42400000000001</v>
      </c>
      <c r="AN270">
        <v>195.03100000000001</v>
      </c>
      <c r="AO270">
        <v>204.58699999999999</v>
      </c>
      <c r="AP270">
        <v>197.31</v>
      </c>
      <c r="AQ270">
        <v>199.40700000000001</v>
      </c>
      <c r="AR270">
        <v>196.536</v>
      </c>
      <c r="AS270">
        <v>190.41900000000001</v>
      </c>
      <c r="AT270">
        <v>184.24299999999999</v>
      </c>
      <c r="AU270">
        <v>141.30699999999999</v>
      </c>
      <c r="AV270">
        <v>154.286</v>
      </c>
      <c r="AW270">
        <v>120.081</v>
      </c>
      <c r="AX270">
        <v>123.482</v>
      </c>
      <c r="AY270">
        <v>86.912000000000006</v>
      </c>
      <c r="AZ270">
        <v>85.471999999999994</v>
      </c>
      <c r="BA270">
        <v>89.21</v>
      </c>
      <c r="BB270">
        <v>89.061000000000007</v>
      </c>
      <c r="BC270">
        <v>97.269000000000005</v>
      </c>
      <c r="BD270">
        <v>97.234999999999999</v>
      </c>
      <c r="BE270">
        <v>101.23699999999999</v>
      </c>
      <c r="BF270">
        <v>103.285</v>
      </c>
      <c r="BG270">
        <v>87.978999999999999</v>
      </c>
      <c r="BH270">
        <v>134.357</v>
      </c>
      <c r="BI270">
        <v>132.91</v>
      </c>
      <c r="BJ270">
        <v>135.863</v>
      </c>
      <c r="BK270">
        <v>128.19499999999999</v>
      </c>
      <c r="BL270">
        <v>125.021</v>
      </c>
      <c r="BM270">
        <v>96.274000000000001</v>
      </c>
      <c r="BN270">
        <v>94.271000000000001</v>
      </c>
      <c r="BO270">
        <v>99.418999999999997</v>
      </c>
      <c r="BP270">
        <v>105.724</v>
      </c>
      <c r="BQ270">
        <v>113.021</v>
      </c>
      <c r="BR270">
        <v>81.171999999999997</v>
      </c>
      <c r="BS270">
        <v>84.85</v>
      </c>
      <c r="BT270">
        <v>82.489000000000004</v>
      </c>
      <c r="BU270">
        <v>65.459000000000003</v>
      </c>
      <c r="BV270">
        <v>75.332999999999998</v>
      </c>
      <c r="BW270">
        <v>91.599000000000004</v>
      </c>
      <c r="BX270">
        <v>114.742</v>
      </c>
      <c r="BY270">
        <v>165.50200000000001</v>
      </c>
      <c r="BZ270">
        <v>181.822</v>
      </c>
      <c r="CA270">
        <v>185.92400000000001</v>
      </c>
      <c r="CB270">
        <v>200.92500000000001</v>
      </c>
      <c r="CC270">
        <v>203.404</v>
      </c>
      <c r="CD270">
        <v>202.38</v>
      </c>
      <c r="CE270">
        <v>201.27199999999999</v>
      </c>
      <c r="CF270">
        <v>203.376</v>
      </c>
      <c r="CG270">
        <v>200.73099999999999</v>
      </c>
      <c r="CH270">
        <v>193.90799999999999</v>
      </c>
      <c r="CI270">
        <v>192.80799999999999</v>
      </c>
      <c r="CJ270">
        <v>200.96899999999999</v>
      </c>
      <c r="CK270">
        <v>205.44300000000001</v>
      </c>
      <c r="CL270">
        <v>198.16200000000001</v>
      </c>
      <c r="CM270">
        <v>221.89699999999999</v>
      </c>
      <c r="CN270">
        <v>214.65700000000001</v>
      </c>
      <c r="CO270">
        <v>213.17099999999999</v>
      </c>
      <c r="CP270">
        <v>199.511</v>
      </c>
      <c r="CQ270">
        <v>176.82400000000001</v>
      </c>
      <c r="CR270">
        <v>230.98099999999999</v>
      </c>
      <c r="CS270">
        <v>232.26400000000001</v>
      </c>
      <c r="CT270" s="27">
        <v>14581.604000000001</v>
      </c>
    </row>
    <row r="271" spans="1:98" ht="15" x14ac:dyDescent="0.25">
      <c r="A271" s="13">
        <v>45926</v>
      </c>
      <c r="B271">
        <v>225.023</v>
      </c>
      <c r="C271">
        <v>221.99199999999999</v>
      </c>
      <c r="D271">
        <v>219.36699999999999</v>
      </c>
      <c r="E271">
        <v>216.864</v>
      </c>
      <c r="F271">
        <v>215.732</v>
      </c>
      <c r="G271">
        <v>215.66300000000001</v>
      </c>
      <c r="H271">
        <v>214.589</v>
      </c>
      <c r="I271">
        <v>196.25299999999999</v>
      </c>
      <c r="J271">
        <v>191.024</v>
      </c>
      <c r="K271">
        <v>185.09800000000001</v>
      </c>
      <c r="L271">
        <v>173.715</v>
      </c>
      <c r="M271">
        <v>175.52</v>
      </c>
      <c r="N271">
        <v>174.07</v>
      </c>
      <c r="O271">
        <v>173.893</v>
      </c>
      <c r="P271">
        <v>172.16200000000001</v>
      </c>
      <c r="Q271">
        <v>170.22499999999999</v>
      </c>
      <c r="R271">
        <v>169.59100000000001</v>
      </c>
      <c r="S271">
        <v>157.74799999999999</v>
      </c>
      <c r="T271">
        <v>160.001</v>
      </c>
      <c r="U271">
        <v>158.136</v>
      </c>
      <c r="V271">
        <v>147.24700000000001</v>
      </c>
      <c r="W271">
        <v>129.44</v>
      </c>
      <c r="X271">
        <v>129.23699999999999</v>
      </c>
      <c r="Y271">
        <v>131.715</v>
      </c>
      <c r="Z271">
        <v>129.53399999999999</v>
      </c>
      <c r="AA271">
        <v>78.87</v>
      </c>
      <c r="AB271">
        <v>123.905</v>
      </c>
      <c r="AC271">
        <v>113.41800000000001</v>
      </c>
      <c r="AD271">
        <v>98.578999999999994</v>
      </c>
      <c r="AE271">
        <v>79.885999999999996</v>
      </c>
      <c r="AF271">
        <v>78.718999999999994</v>
      </c>
      <c r="AG271">
        <v>64.992000000000004</v>
      </c>
      <c r="AH271">
        <v>63.933999999999997</v>
      </c>
      <c r="AI271">
        <v>60.491</v>
      </c>
      <c r="AJ271">
        <v>62.972000000000001</v>
      </c>
      <c r="AK271">
        <v>74.066999999999993</v>
      </c>
      <c r="AL271">
        <v>81.418000000000006</v>
      </c>
      <c r="AM271">
        <v>84.453999999999994</v>
      </c>
      <c r="AN271">
        <v>66.168999999999997</v>
      </c>
      <c r="AO271">
        <v>60.301000000000002</v>
      </c>
      <c r="AP271">
        <v>60.438000000000002</v>
      </c>
      <c r="AQ271">
        <v>60.158000000000001</v>
      </c>
      <c r="AR271">
        <v>67.885000000000005</v>
      </c>
      <c r="AS271">
        <v>60.802999999999997</v>
      </c>
      <c r="AT271">
        <v>64.358000000000004</v>
      </c>
      <c r="AU271">
        <v>61.621000000000002</v>
      </c>
      <c r="AV271">
        <v>52.845999999999997</v>
      </c>
      <c r="AW271">
        <v>36.238999999999997</v>
      </c>
      <c r="AX271">
        <v>35.136000000000003</v>
      </c>
      <c r="AY271">
        <v>38.043999999999997</v>
      </c>
      <c r="AZ271">
        <v>43.238999999999997</v>
      </c>
      <c r="BA271">
        <v>42.865000000000002</v>
      </c>
      <c r="BB271">
        <v>44.905000000000001</v>
      </c>
      <c r="BC271">
        <v>46.279000000000003</v>
      </c>
      <c r="BD271">
        <v>47.317999999999998</v>
      </c>
      <c r="BE271">
        <v>76.667000000000002</v>
      </c>
      <c r="BF271">
        <v>79.638000000000005</v>
      </c>
      <c r="BG271">
        <v>70.174999999999997</v>
      </c>
      <c r="BH271">
        <v>138.43899999999999</v>
      </c>
      <c r="BI271">
        <v>121.316</v>
      </c>
      <c r="BJ271">
        <v>113.374</v>
      </c>
      <c r="BK271">
        <v>113.807</v>
      </c>
      <c r="BL271">
        <v>108.58</v>
      </c>
      <c r="BM271">
        <v>108.35</v>
      </c>
      <c r="BN271">
        <v>110.893</v>
      </c>
      <c r="BO271">
        <v>120.59099999999999</v>
      </c>
      <c r="BP271">
        <v>105.20399999999999</v>
      </c>
      <c r="BQ271">
        <v>103.81</v>
      </c>
      <c r="BR271">
        <v>106.371</v>
      </c>
      <c r="BS271">
        <v>107.892</v>
      </c>
      <c r="BT271">
        <v>111.03100000000001</v>
      </c>
      <c r="BU271">
        <v>113.25700000000001</v>
      </c>
      <c r="BV271">
        <v>92.128</v>
      </c>
      <c r="BW271">
        <v>92.965000000000003</v>
      </c>
      <c r="BX271">
        <v>145.88499999999999</v>
      </c>
      <c r="BY271">
        <v>195.28</v>
      </c>
      <c r="BZ271">
        <v>195.32499999999999</v>
      </c>
      <c r="CA271">
        <v>193.18700000000001</v>
      </c>
      <c r="CB271">
        <v>174.66200000000001</v>
      </c>
      <c r="CC271">
        <v>162.07900000000001</v>
      </c>
      <c r="CD271">
        <v>163.09399999999999</v>
      </c>
      <c r="CE271">
        <v>164.50200000000001</v>
      </c>
      <c r="CF271">
        <v>164.90299999999999</v>
      </c>
      <c r="CG271">
        <v>177.90299999999999</v>
      </c>
      <c r="CH271">
        <v>185.56700000000001</v>
      </c>
      <c r="CI271">
        <v>184.76900000000001</v>
      </c>
      <c r="CJ271">
        <v>184.18700000000001</v>
      </c>
      <c r="CK271">
        <v>182.416</v>
      </c>
      <c r="CL271">
        <v>179.071</v>
      </c>
      <c r="CM271">
        <v>178.96199999999999</v>
      </c>
      <c r="CN271">
        <v>177.79</v>
      </c>
      <c r="CO271">
        <v>176.56800000000001</v>
      </c>
      <c r="CP271">
        <v>168.785</v>
      </c>
      <c r="CQ271">
        <v>166.107</v>
      </c>
      <c r="CR271">
        <v>257.30599999999998</v>
      </c>
      <c r="CS271">
        <v>255.619</v>
      </c>
      <c r="CT271" s="27">
        <v>12436.603000000001</v>
      </c>
    </row>
    <row r="272" spans="1:98" ht="15" x14ac:dyDescent="0.25">
      <c r="A272" s="13">
        <v>45927</v>
      </c>
      <c r="B272">
        <v>255.83099999999999</v>
      </c>
      <c r="C272">
        <v>217.58</v>
      </c>
      <c r="D272">
        <v>207.64500000000001</v>
      </c>
      <c r="E272">
        <v>195.82499999999999</v>
      </c>
      <c r="F272">
        <v>188.87200000000001</v>
      </c>
      <c r="G272">
        <v>175.03399999999999</v>
      </c>
      <c r="H272">
        <v>174.88300000000001</v>
      </c>
      <c r="I272">
        <v>165.464</v>
      </c>
      <c r="J272">
        <v>161.94200000000001</v>
      </c>
      <c r="K272">
        <v>152.102</v>
      </c>
      <c r="L272">
        <v>131.441</v>
      </c>
      <c r="M272">
        <v>129.99299999999999</v>
      </c>
      <c r="N272">
        <v>130.352</v>
      </c>
      <c r="O272">
        <v>130.143</v>
      </c>
      <c r="P272">
        <v>129.87899999999999</v>
      </c>
      <c r="Q272">
        <v>129.17599999999999</v>
      </c>
      <c r="R272">
        <v>129.26599999999999</v>
      </c>
      <c r="S272">
        <v>129.86500000000001</v>
      </c>
      <c r="T272">
        <v>128.506</v>
      </c>
      <c r="U272">
        <v>129.08199999999999</v>
      </c>
      <c r="V272">
        <v>128.499</v>
      </c>
      <c r="W272">
        <v>130.20699999999999</v>
      </c>
      <c r="X272">
        <v>128.042</v>
      </c>
      <c r="Y272">
        <v>128.31700000000001</v>
      </c>
      <c r="Z272">
        <v>125.669</v>
      </c>
      <c r="AA272">
        <v>73.677000000000007</v>
      </c>
      <c r="AB272">
        <v>125.628</v>
      </c>
      <c r="AC272">
        <v>110.956</v>
      </c>
      <c r="AD272">
        <v>91.396000000000001</v>
      </c>
      <c r="AE272">
        <v>66.983000000000004</v>
      </c>
      <c r="AF272">
        <v>61.225000000000001</v>
      </c>
      <c r="AG272">
        <v>41.829000000000001</v>
      </c>
      <c r="AH272">
        <v>26.576000000000001</v>
      </c>
      <c r="AI272">
        <v>27.768000000000001</v>
      </c>
      <c r="AJ272">
        <v>27.24</v>
      </c>
      <c r="AK272">
        <v>28.032</v>
      </c>
      <c r="AL272">
        <v>28.036000000000001</v>
      </c>
      <c r="AM272">
        <v>27.774000000000001</v>
      </c>
      <c r="AN272">
        <v>28.187999999999999</v>
      </c>
      <c r="AO272">
        <v>26.521999999999998</v>
      </c>
      <c r="AP272">
        <v>26.856000000000002</v>
      </c>
      <c r="AQ272">
        <v>27.067</v>
      </c>
      <c r="AR272">
        <v>26.166</v>
      </c>
      <c r="AS272">
        <v>25.693000000000001</v>
      </c>
      <c r="AT272">
        <v>25.49</v>
      </c>
      <c r="AU272">
        <v>26.006</v>
      </c>
      <c r="AV272">
        <v>27.687000000000001</v>
      </c>
      <c r="AW272">
        <v>27.329000000000001</v>
      </c>
      <c r="AX272">
        <v>25.030999999999999</v>
      </c>
      <c r="AY272">
        <v>34.229999999999997</v>
      </c>
      <c r="AZ272">
        <v>35.061</v>
      </c>
      <c r="BA272">
        <v>34.880000000000003</v>
      </c>
      <c r="BB272">
        <v>34.853999999999999</v>
      </c>
      <c r="BC272">
        <v>35.645000000000003</v>
      </c>
      <c r="BD272">
        <v>35.694000000000003</v>
      </c>
      <c r="BE272">
        <v>38.155999999999999</v>
      </c>
      <c r="BF272">
        <v>27.658999999999999</v>
      </c>
      <c r="BG272">
        <v>28.783000000000001</v>
      </c>
      <c r="BH272">
        <v>123.15600000000001</v>
      </c>
      <c r="BI272">
        <v>119.675</v>
      </c>
      <c r="BJ272">
        <v>113.741</v>
      </c>
      <c r="BK272">
        <v>106.568</v>
      </c>
      <c r="BL272">
        <v>101.614</v>
      </c>
      <c r="BM272">
        <v>104.315</v>
      </c>
      <c r="BN272">
        <v>105.64700000000001</v>
      </c>
      <c r="BO272">
        <v>105.70699999999999</v>
      </c>
      <c r="BP272">
        <v>103.81</v>
      </c>
      <c r="BQ272">
        <v>104.88800000000001</v>
      </c>
      <c r="BR272">
        <v>105.128</v>
      </c>
      <c r="BS272">
        <v>106.46599999999999</v>
      </c>
      <c r="BT272">
        <v>98.384</v>
      </c>
      <c r="BU272">
        <v>100.78</v>
      </c>
      <c r="BV272">
        <v>102.235</v>
      </c>
      <c r="BW272">
        <v>106.61799999999999</v>
      </c>
      <c r="BX272">
        <v>152.255</v>
      </c>
      <c r="BY272">
        <v>197.149</v>
      </c>
      <c r="BZ272">
        <v>202.28200000000001</v>
      </c>
      <c r="CA272">
        <v>204.172</v>
      </c>
      <c r="CB272">
        <v>195.93</v>
      </c>
      <c r="CC272">
        <v>176.88300000000001</v>
      </c>
      <c r="CD272">
        <v>176.69399999999999</v>
      </c>
      <c r="CE272">
        <v>176.292</v>
      </c>
      <c r="CF272">
        <v>175.26300000000001</v>
      </c>
      <c r="CG272">
        <v>172.928</v>
      </c>
      <c r="CH272">
        <v>165.01499999999999</v>
      </c>
      <c r="CI272">
        <v>154.715</v>
      </c>
      <c r="CJ272">
        <v>148.47200000000001</v>
      </c>
      <c r="CK272">
        <v>147.87799999999999</v>
      </c>
      <c r="CL272">
        <v>148.13399999999999</v>
      </c>
      <c r="CM272">
        <v>148.077</v>
      </c>
      <c r="CN272">
        <v>146.898</v>
      </c>
      <c r="CO272">
        <v>145.82300000000001</v>
      </c>
      <c r="CP272">
        <v>139.179</v>
      </c>
      <c r="CQ272">
        <v>134.40799999999999</v>
      </c>
      <c r="CR272">
        <v>222.39</v>
      </c>
      <c r="CS272">
        <v>221.45500000000001</v>
      </c>
      <c r="CT272" s="27">
        <v>10628.755999999999</v>
      </c>
    </row>
    <row r="273" spans="1:98" ht="15" x14ac:dyDescent="0.25">
      <c r="A273" s="13">
        <v>45928</v>
      </c>
      <c r="B273">
        <v>214.24799999999999</v>
      </c>
      <c r="C273">
        <v>197.44200000000001</v>
      </c>
      <c r="D273">
        <v>196.446</v>
      </c>
      <c r="E273">
        <v>185.751</v>
      </c>
      <c r="F273">
        <v>185.054</v>
      </c>
      <c r="G273">
        <v>185.625</v>
      </c>
      <c r="H273">
        <v>185.97900000000001</v>
      </c>
      <c r="I273">
        <v>187.488</v>
      </c>
      <c r="J273">
        <v>182.309</v>
      </c>
      <c r="K273">
        <v>167.39599999999999</v>
      </c>
      <c r="L273">
        <v>161.08099999999999</v>
      </c>
      <c r="M273">
        <v>160.10499999999999</v>
      </c>
      <c r="N273">
        <v>152.61699999999999</v>
      </c>
      <c r="O273">
        <v>130.732</v>
      </c>
      <c r="P273">
        <v>131.45500000000001</v>
      </c>
      <c r="Q273">
        <v>131.43799999999999</v>
      </c>
      <c r="R273">
        <v>132.68899999999999</v>
      </c>
      <c r="S273">
        <v>131.15600000000001</v>
      </c>
      <c r="T273">
        <v>131.249</v>
      </c>
      <c r="U273">
        <v>131.065</v>
      </c>
      <c r="V273">
        <v>132.19499999999999</v>
      </c>
      <c r="W273">
        <v>132.27099999999999</v>
      </c>
      <c r="X273">
        <v>133.85599999999999</v>
      </c>
      <c r="Y273">
        <v>135.43100000000001</v>
      </c>
      <c r="Z273">
        <v>138.196</v>
      </c>
      <c r="AA273">
        <v>121.089</v>
      </c>
      <c r="AB273">
        <v>183.02500000000001</v>
      </c>
      <c r="AC273">
        <v>173.179</v>
      </c>
      <c r="AD273">
        <v>168.864</v>
      </c>
      <c r="AE273">
        <v>162.887</v>
      </c>
      <c r="AF273">
        <v>167.85</v>
      </c>
      <c r="AG273">
        <v>164.018</v>
      </c>
      <c r="AH273">
        <v>206.81299999999999</v>
      </c>
      <c r="AI273">
        <v>189.035</v>
      </c>
      <c r="AJ273">
        <v>158.91800000000001</v>
      </c>
      <c r="AK273">
        <v>152.69499999999999</v>
      </c>
      <c r="AL273">
        <v>148.398</v>
      </c>
      <c r="AM273">
        <v>134.61699999999999</v>
      </c>
      <c r="AN273">
        <v>106.42700000000001</v>
      </c>
      <c r="AO273">
        <v>105.729</v>
      </c>
      <c r="AP273">
        <v>103.42700000000001</v>
      </c>
      <c r="AQ273">
        <v>107.72499999999999</v>
      </c>
      <c r="AR273">
        <v>107.197</v>
      </c>
      <c r="AS273">
        <v>106.33799999999999</v>
      </c>
      <c r="AT273">
        <v>100.604</v>
      </c>
      <c r="AU273">
        <v>104.378</v>
      </c>
      <c r="AV273">
        <v>105.886</v>
      </c>
      <c r="AW273">
        <v>108.32299999999999</v>
      </c>
      <c r="AX273">
        <v>106.631</v>
      </c>
      <c r="AY273">
        <v>104.137</v>
      </c>
      <c r="AZ273">
        <v>102.151</v>
      </c>
      <c r="BA273">
        <v>97.016999999999996</v>
      </c>
      <c r="BB273">
        <v>89.954999999999998</v>
      </c>
      <c r="BC273">
        <v>86.212000000000003</v>
      </c>
      <c r="BD273">
        <v>81.338999999999999</v>
      </c>
      <c r="BE273">
        <v>81.320999999999998</v>
      </c>
      <c r="BF273">
        <v>74.399000000000001</v>
      </c>
      <c r="BG273">
        <v>68.495999999999995</v>
      </c>
      <c r="BH273">
        <v>142.84899999999999</v>
      </c>
      <c r="BI273">
        <v>136.869</v>
      </c>
      <c r="BJ273">
        <v>129.72900000000001</v>
      </c>
      <c r="BK273">
        <v>114.768</v>
      </c>
      <c r="BL273">
        <v>108.176</v>
      </c>
      <c r="BM273">
        <v>107.797</v>
      </c>
      <c r="BN273">
        <v>100.718</v>
      </c>
      <c r="BO273">
        <v>105.471</v>
      </c>
      <c r="BP273">
        <v>112.464</v>
      </c>
      <c r="BQ273">
        <v>114.735</v>
      </c>
      <c r="BR273">
        <v>112.008</v>
      </c>
      <c r="BS273">
        <v>99.593000000000004</v>
      </c>
      <c r="BT273">
        <v>92.367000000000004</v>
      </c>
      <c r="BU273">
        <v>95.525999999999996</v>
      </c>
      <c r="BV273">
        <v>100.982</v>
      </c>
      <c r="BW273">
        <v>114.53700000000001</v>
      </c>
      <c r="BX273">
        <v>170.55799999999999</v>
      </c>
      <c r="BY273">
        <v>214.02199999999999</v>
      </c>
      <c r="BZ273">
        <v>208.68199999999999</v>
      </c>
      <c r="CA273">
        <v>203.85499999999999</v>
      </c>
      <c r="CB273">
        <v>206.547</v>
      </c>
      <c r="CC273">
        <v>197.14599999999999</v>
      </c>
      <c r="CD273">
        <v>174.88800000000001</v>
      </c>
      <c r="CE273">
        <v>182.351</v>
      </c>
      <c r="CF273">
        <v>207.66200000000001</v>
      </c>
      <c r="CG273">
        <v>211.30500000000001</v>
      </c>
      <c r="CH273">
        <v>210.50899999999999</v>
      </c>
      <c r="CI273">
        <v>207.51300000000001</v>
      </c>
      <c r="CJ273">
        <v>203.62299999999999</v>
      </c>
      <c r="CK273">
        <v>201.94</v>
      </c>
      <c r="CL273">
        <v>192.024</v>
      </c>
      <c r="CM273">
        <v>212.773</v>
      </c>
      <c r="CN273">
        <v>222.71600000000001</v>
      </c>
      <c r="CO273">
        <v>213.47499999999999</v>
      </c>
      <c r="CP273">
        <v>194.17500000000001</v>
      </c>
      <c r="CQ273">
        <v>180.43</v>
      </c>
      <c r="CR273">
        <v>218.81100000000001</v>
      </c>
      <c r="CS273">
        <v>221.636</v>
      </c>
      <c r="CT273" s="27">
        <v>14277.584000000004</v>
      </c>
    </row>
    <row r="274" spans="1:98" ht="15" x14ac:dyDescent="0.25">
      <c r="A274" s="13">
        <v>45929</v>
      </c>
      <c r="B274">
        <v>216.708</v>
      </c>
      <c r="C274">
        <v>217.24199999999999</v>
      </c>
      <c r="D274">
        <v>216.667</v>
      </c>
      <c r="E274">
        <v>214.767</v>
      </c>
      <c r="F274">
        <v>211.00800000000001</v>
      </c>
      <c r="G274">
        <v>203.78700000000001</v>
      </c>
      <c r="H274">
        <v>198.71899999999999</v>
      </c>
      <c r="I274">
        <v>192.881</v>
      </c>
      <c r="J274">
        <v>191.98500000000001</v>
      </c>
      <c r="K274">
        <v>189.93299999999999</v>
      </c>
      <c r="L274">
        <v>179.09899999999999</v>
      </c>
      <c r="M274">
        <v>169.45400000000001</v>
      </c>
      <c r="N274">
        <v>162.631</v>
      </c>
      <c r="O274">
        <v>164.12299999999999</v>
      </c>
      <c r="P274">
        <v>140.70699999999999</v>
      </c>
      <c r="Q274">
        <v>133.167</v>
      </c>
      <c r="R274">
        <v>132.38200000000001</v>
      </c>
      <c r="S274">
        <v>133.249</v>
      </c>
      <c r="T274">
        <v>131.864</v>
      </c>
      <c r="U274">
        <v>133.566</v>
      </c>
      <c r="V274">
        <v>134.572</v>
      </c>
      <c r="W274">
        <v>133.99</v>
      </c>
      <c r="X274">
        <v>137.15199999999999</v>
      </c>
      <c r="Y274">
        <v>138.96</v>
      </c>
      <c r="Z274">
        <v>140.00200000000001</v>
      </c>
      <c r="AA274">
        <v>102.444</v>
      </c>
      <c r="AB274">
        <v>149.79400000000001</v>
      </c>
      <c r="AC274">
        <v>124.628</v>
      </c>
      <c r="AD274">
        <v>135.017</v>
      </c>
      <c r="AE274">
        <v>123.15</v>
      </c>
      <c r="AF274">
        <v>137.613</v>
      </c>
      <c r="AG274">
        <v>147.42400000000001</v>
      </c>
      <c r="AH274">
        <v>168.572</v>
      </c>
      <c r="AI274">
        <v>181.334</v>
      </c>
      <c r="AJ274">
        <v>166.75</v>
      </c>
      <c r="AK274">
        <v>140.60599999999999</v>
      </c>
      <c r="AL274">
        <v>130.85499999999999</v>
      </c>
      <c r="AM274">
        <v>135.137</v>
      </c>
      <c r="AN274">
        <v>130.899</v>
      </c>
      <c r="AO274">
        <v>119.779</v>
      </c>
      <c r="AP274">
        <v>111.759</v>
      </c>
      <c r="AQ274">
        <v>117.568</v>
      </c>
      <c r="AR274">
        <v>99.597999999999999</v>
      </c>
      <c r="AS274">
        <v>98.852999999999994</v>
      </c>
      <c r="AT274">
        <v>94.606999999999999</v>
      </c>
      <c r="AU274">
        <v>96.977999999999994</v>
      </c>
      <c r="AV274">
        <v>96.710999999999999</v>
      </c>
      <c r="AW274">
        <v>101.264</v>
      </c>
      <c r="AX274">
        <v>114.566</v>
      </c>
      <c r="AY274">
        <v>114.77</v>
      </c>
      <c r="AZ274">
        <v>120.593</v>
      </c>
      <c r="BA274">
        <v>137.59700000000001</v>
      </c>
      <c r="BB274">
        <v>136.84700000000001</v>
      </c>
      <c r="BC274">
        <v>131.126</v>
      </c>
      <c r="BD274">
        <v>120.46899999999999</v>
      </c>
      <c r="BE274">
        <v>117.23099999999999</v>
      </c>
      <c r="BF274">
        <v>120.681</v>
      </c>
      <c r="BG274">
        <v>115.699</v>
      </c>
      <c r="BH274">
        <v>126.411</v>
      </c>
      <c r="BI274">
        <v>120.194</v>
      </c>
      <c r="BJ274">
        <v>115.04900000000001</v>
      </c>
      <c r="BK274">
        <v>114.01900000000001</v>
      </c>
      <c r="BL274">
        <v>109.227</v>
      </c>
      <c r="BM274">
        <v>102.143</v>
      </c>
      <c r="BN274">
        <v>106.197</v>
      </c>
      <c r="BO274">
        <v>112.494</v>
      </c>
      <c r="BP274">
        <v>117.32599999999999</v>
      </c>
      <c r="BQ274">
        <v>114.26600000000001</v>
      </c>
      <c r="BR274">
        <v>119.27</v>
      </c>
      <c r="BS274">
        <v>122.54900000000001</v>
      </c>
      <c r="BT274">
        <v>125.327</v>
      </c>
      <c r="BU274">
        <v>115.16</v>
      </c>
      <c r="BV274">
        <v>116.149</v>
      </c>
      <c r="BW274">
        <v>143.10599999999999</v>
      </c>
      <c r="BX274">
        <v>208.01900000000001</v>
      </c>
      <c r="BY274">
        <v>245.292</v>
      </c>
      <c r="BZ274">
        <v>245.977</v>
      </c>
      <c r="CA274">
        <v>222.79400000000001</v>
      </c>
      <c r="CB274">
        <v>209.78</v>
      </c>
      <c r="CC274">
        <v>208.73500000000001</v>
      </c>
      <c r="CD274">
        <v>207.86099999999999</v>
      </c>
      <c r="CE274">
        <v>205.66200000000001</v>
      </c>
      <c r="CF274">
        <v>205.65199999999999</v>
      </c>
      <c r="CG274">
        <v>207.23</v>
      </c>
      <c r="CH274">
        <v>213.48400000000001</v>
      </c>
      <c r="CI274">
        <v>196.98</v>
      </c>
      <c r="CJ274">
        <v>198.62200000000001</v>
      </c>
      <c r="CK274">
        <v>201.03399999999999</v>
      </c>
      <c r="CL274">
        <v>200.1</v>
      </c>
      <c r="CM274">
        <v>201.46899999999999</v>
      </c>
      <c r="CN274">
        <v>221.18700000000001</v>
      </c>
      <c r="CO274">
        <v>211.32599999999999</v>
      </c>
      <c r="CP274">
        <v>204.56399999999999</v>
      </c>
      <c r="CQ274">
        <v>181.70699999999999</v>
      </c>
      <c r="CR274">
        <v>225.911</v>
      </c>
      <c r="CS274">
        <v>218.625</v>
      </c>
      <c r="CT274" s="27">
        <v>14880.432000000003</v>
      </c>
    </row>
    <row r="275" spans="1:98" ht="15" x14ac:dyDescent="0.25">
      <c r="A275" s="13">
        <v>45930</v>
      </c>
      <c r="B275">
        <v>216.26300000000001</v>
      </c>
      <c r="C275">
        <v>217.20400000000001</v>
      </c>
      <c r="D275">
        <v>216.375</v>
      </c>
      <c r="E275">
        <v>216.58600000000001</v>
      </c>
      <c r="F275">
        <v>214.69</v>
      </c>
      <c r="G275">
        <v>215.14599999999999</v>
      </c>
      <c r="H275">
        <v>210.464</v>
      </c>
      <c r="I275">
        <v>204.899</v>
      </c>
      <c r="J275">
        <v>192.49100000000001</v>
      </c>
      <c r="K275">
        <v>180.43899999999999</v>
      </c>
      <c r="L275">
        <v>175.613</v>
      </c>
      <c r="M275">
        <v>175.303</v>
      </c>
      <c r="N275">
        <v>174.596</v>
      </c>
      <c r="O275">
        <v>174.92500000000001</v>
      </c>
      <c r="P275">
        <v>174.30600000000001</v>
      </c>
      <c r="Q275">
        <v>173.239</v>
      </c>
      <c r="R275">
        <v>174.71600000000001</v>
      </c>
      <c r="S275">
        <v>174.392</v>
      </c>
      <c r="T275">
        <v>174.71600000000001</v>
      </c>
      <c r="U275">
        <v>175.75299999999999</v>
      </c>
      <c r="V275">
        <v>175.83600000000001</v>
      </c>
      <c r="W275">
        <v>169.79599999999999</v>
      </c>
      <c r="X275">
        <v>165.03399999999999</v>
      </c>
      <c r="Y275">
        <v>138.517</v>
      </c>
      <c r="Z275">
        <v>140.471</v>
      </c>
      <c r="AA275">
        <v>116.919</v>
      </c>
      <c r="AB275">
        <v>171.39</v>
      </c>
      <c r="AC275">
        <v>168.65100000000001</v>
      </c>
      <c r="AD275">
        <v>166.21199999999999</v>
      </c>
      <c r="AE275">
        <v>166.172</v>
      </c>
      <c r="AF275">
        <v>158.947</v>
      </c>
      <c r="AG275">
        <v>172.114</v>
      </c>
      <c r="AH275">
        <v>219.18299999999999</v>
      </c>
      <c r="AI275">
        <v>204.61699999999999</v>
      </c>
      <c r="AJ275">
        <v>164.566</v>
      </c>
      <c r="AK275">
        <v>169.916</v>
      </c>
      <c r="AL275">
        <v>135.673</v>
      </c>
      <c r="AM275">
        <v>115.48099999999999</v>
      </c>
      <c r="AN275">
        <v>104.27200000000001</v>
      </c>
      <c r="AO275">
        <v>114.166</v>
      </c>
      <c r="AP275">
        <v>104.645</v>
      </c>
      <c r="AQ275">
        <v>114.413</v>
      </c>
      <c r="AR275">
        <v>120.51900000000001</v>
      </c>
      <c r="AS275">
        <v>109.075</v>
      </c>
      <c r="AT275">
        <v>104.078</v>
      </c>
      <c r="AU275">
        <v>118.16500000000001</v>
      </c>
      <c r="AV275">
        <v>101.11199999999999</v>
      </c>
      <c r="AW275">
        <v>98.644000000000005</v>
      </c>
      <c r="AX275">
        <v>112.93</v>
      </c>
      <c r="AY275">
        <v>117.377</v>
      </c>
      <c r="AZ275">
        <v>115.48099999999999</v>
      </c>
      <c r="BA275">
        <v>105.452</v>
      </c>
      <c r="BB275">
        <v>114.50700000000001</v>
      </c>
      <c r="BC275">
        <v>110.181</v>
      </c>
      <c r="BD275">
        <v>98.012</v>
      </c>
      <c r="BE275">
        <v>98.058999999999997</v>
      </c>
      <c r="BF275">
        <v>89.593000000000004</v>
      </c>
      <c r="BG275">
        <v>80.412999999999997</v>
      </c>
      <c r="BH275">
        <v>191.71700000000001</v>
      </c>
      <c r="BI275">
        <v>161.45699999999999</v>
      </c>
      <c r="BJ275">
        <v>149.35300000000001</v>
      </c>
      <c r="BK275">
        <v>142.29499999999999</v>
      </c>
      <c r="BL275">
        <v>138.07599999999999</v>
      </c>
      <c r="BM275">
        <v>138.511</v>
      </c>
      <c r="BN275">
        <v>152.78100000000001</v>
      </c>
      <c r="BO275">
        <v>157.20500000000001</v>
      </c>
      <c r="BP275">
        <v>176.10300000000001</v>
      </c>
      <c r="BQ275">
        <v>172.04499999999999</v>
      </c>
      <c r="BR275">
        <v>159.26599999999999</v>
      </c>
      <c r="BS275">
        <v>137.60499999999999</v>
      </c>
      <c r="BT275">
        <v>137.85300000000001</v>
      </c>
      <c r="BU275">
        <v>144.99700000000001</v>
      </c>
      <c r="BV275">
        <v>116.718</v>
      </c>
      <c r="BW275">
        <v>128.351</v>
      </c>
      <c r="BX275">
        <v>184.63</v>
      </c>
      <c r="BY275">
        <v>208.946</v>
      </c>
      <c r="BZ275">
        <v>210.82400000000001</v>
      </c>
      <c r="CA275">
        <v>207.584</v>
      </c>
      <c r="CB275">
        <v>205.95400000000001</v>
      </c>
      <c r="CC275">
        <v>203.90700000000001</v>
      </c>
      <c r="CD275">
        <v>201.01499999999999</v>
      </c>
      <c r="CE275">
        <v>202.791</v>
      </c>
      <c r="CF275">
        <v>185.40199999999999</v>
      </c>
      <c r="CG275">
        <v>179.72</v>
      </c>
      <c r="CH275">
        <v>177.77500000000001</v>
      </c>
      <c r="CI275">
        <v>176.15700000000001</v>
      </c>
      <c r="CJ275">
        <v>174.43199999999999</v>
      </c>
      <c r="CK275">
        <v>172.774</v>
      </c>
      <c r="CL275">
        <v>165.92</v>
      </c>
      <c r="CM275">
        <v>160.50299999999999</v>
      </c>
      <c r="CN275">
        <v>150.815</v>
      </c>
      <c r="CO275">
        <v>142.32400000000001</v>
      </c>
      <c r="CP275">
        <v>147.84800000000001</v>
      </c>
      <c r="CQ275">
        <v>150.63499999999999</v>
      </c>
      <c r="CR275">
        <v>226.56100000000001</v>
      </c>
      <c r="CS275">
        <v>227.411</v>
      </c>
      <c r="CT275" s="27">
        <v>15350.965999999997</v>
      </c>
    </row>
    <row r="276" spans="1:98" ht="15" x14ac:dyDescent="0.25">
      <c r="A276" s="13">
        <v>45931</v>
      </c>
      <c r="B276">
        <v>228.50700000000001</v>
      </c>
      <c r="C276">
        <v>216.50800000000001</v>
      </c>
      <c r="D276">
        <v>214.39599999999999</v>
      </c>
      <c r="E276">
        <v>212.947</v>
      </c>
      <c r="F276">
        <v>210.97900000000001</v>
      </c>
      <c r="G276">
        <v>209.762</v>
      </c>
      <c r="H276">
        <v>197.09299999999999</v>
      </c>
      <c r="I276">
        <v>176.70400000000001</v>
      </c>
      <c r="J276">
        <v>171.86099999999999</v>
      </c>
      <c r="K276">
        <v>171.803</v>
      </c>
      <c r="L276">
        <v>171.614</v>
      </c>
      <c r="M276">
        <v>171.79599999999999</v>
      </c>
      <c r="N276">
        <v>173.63</v>
      </c>
      <c r="O276">
        <v>174.37100000000001</v>
      </c>
      <c r="P276">
        <v>172.99100000000001</v>
      </c>
      <c r="Q276">
        <v>143.37100000000001</v>
      </c>
      <c r="R276">
        <v>143.53</v>
      </c>
      <c r="S276">
        <v>143.101</v>
      </c>
      <c r="T276">
        <v>143.548</v>
      </c>
      <c r="U276">
        <v>145.08099999999999</v>
      </c>
      <c r="V276">
        <v>142.31399999999999</v>
      </c>
      <c r="W276">
        <v>132.95500000000001</v>
      </c>
      <c r="X276">
        <v>132.08000000000001</v>
      </c>
      <c r="Y276">
        <v>130.90700000000001</v>
      </c>
      <c r="Z276">
        <v>130.98099999999999</v>
      </c>
      <c r="AA276">
        <v>88.516000000000005</v>
      </c>
      <c r="AB276">
        <v>118.004</v>
      </c>
      <c r="AC276">
        <v>103.54300000000001</v>
      </c>
      <c r="AD276">
        <v>90.888999999999996</v>
      </c>
      <c r="AE276">
        <v>74.826999999999998</v>
      </c>
      <c r="AF276">
        <v>52.953000000000003</v>
      </c>
      <c r="AG276">
        <v>49.99</v>
      </c>
      <c r="AH276">
        <v>49.604999999999997</v>
      </c>
      <c r="AI276">
        <v>32.491</v>
      </c>
      <c r="AJ276">
        <v>26.411999999999999</v>
      </c>
      <c r="AK276">
        <v>25.085999999999999</v>
      </c>
      <c r="AL276">
        <v>35.067999999999998</v>
      </c>
      <c r="AM276">
        <v>29.422000000000001</v>
      </c>
      <c r="AN276">
        <v>25.556999999999999</v>
      </c>
      <c r="AO276">
        <v>27.128</v>
      </c>
      <c r="AP276">
        <v>30.242000000000001</v>
      </c>
      <c r="AQ276">
        <v>29.25</v>
      </c>
      <c r="AR276">
        <v>29.824000000000002</v>
      </c>
      <c r="AS276">
        <v>28.626000000000001</v>
      </c>
      <c r="AT276">
        <v>29.227</v>
      </c>
      <c r="AU276">
        <v>30.783999999999999</v>
      </c>
      <c r="AV276">
        <v>36.987000000000002</v>
      </c>
      <c r="AW276">
        <v>35.652000000000001</v>
      </c>
      <c r="AX276">
        <v>31.818000000000001</v>
      </c>
      <c r="AY276">
        <v>28.303000000000001</v>
      </c>
      <c r="AZ276">
        <v>31.585999999999999</v>
      </c>
      <c r="BA276">
        <v>32.5</v>
      </c>
      <c r="BB276">
        <v>31.324000000000002</v>
      </c>
      <c r="BC276">
        <v>32.802999999999997</v>
      </c>
      <c r="BD276">
        <v>35.244</v>
      </c>
      <c r="BE276">
        <v>35.340000000000003</v>
      </c>
      <c r="BF276">
        <v>63.045999999999999</v>
      </c>
      <c r="BG276">
        <v>59.180999999999997</v>
      </c>
      <c r="BH276">
        <v>116.119</v>
      </c>
      <c r="BI276">
        <v>115.27800000000001</v>
      </c>
      <c r="BJ276">
        <v>113.88</v>
      </c>
      <c r="BK276">
        <v>110.592</v>
      </c>
      <c r="BL276">
        <v>102.358</v>
      </c>
      <c r="BM276">
        <v>95.894999999999996</v>
      </c>
      <c r="BN276">
        <v>98.323999999999998</v>
      </c>
      <c r="BO276">
        <v>96.444999999999993</v>
      </c>
      <c r="BP276">
        <v>93.686000000000007</v>
      </c>
      <c r="BQ276">
        <v>99.203999999999994</v>
      </c>
      <c r="BR276">
        <v>87.914000000000001</v>
      </c>
      <c r="BS276">
        <v>76.356999999999999</v>
      </c>
      <c r="BT276">
        <v>79.576999999999998</v>
      </c>
      <c r="BU276">
        <v>88.498000000000005</v>
      </c>
      <c r="BV276">
        <v>93.858999999999995</v>
      </c>
      <c r="BW276">
        <v>111.79300000000001</v>
      </c>
      <c r="BX276">
        <v>177.03899999999999</v>
      </c>
      <c r="BY276">
        <v>205.26599999999999</v>
      </c>
      <c r="BZ276">
        <v>204.523</v>
      </c>
      <c r="CA276">
        <v>204.66900000000001</v>
      </c>
      <c r="CB276">
        <v>203.23699999999999</v>
      </c>
      <c r="CC276">
        <v>203.92699999999999</v>
      </c>
      <c r="CD276">
        <v>205.20599999999999</v>
      </c>
      <c r="CE276">
        <v>182.70400000000001</v>
      </c>
      <c r="CF276">
        <v>174.56299999999999</v>
      </c>
      <c r="CG276">
        <v>174.536</v>
      </c>
      <c r="CH276">
        <v>174.52099999999999</v>
      </c>
      <c r="CI276">
        <v>175.661</v>
      </c>
      <c r="CJ276">
        <v>174.083</v>
      </c>
      <c r="CK276">
        <v>172.834</v>
      </c>
      <c r="CL276">
        <v>173.16</v>
      </c>
      <c r="CM276">
        <v>171.57300000000001</v>
      </c>
      <c r="CN276">
        <v>172.405</v>
      </c>
      <c r="CO276">
        <v>171.39500000000001</v>
      </c>
      <c r="CP276">
        <v>165.81200000000001</v>
      </c>
      <c r="CQ276">
        <v>163.66200000000001</v>
      </c>
      <c r="CR276">
        <v>228.29</v>
      </c>
      <c r="CS276">
        <v>226.12799999999999</v>
      </c>
      <c r="CT276" s="27">
        <v>11409.031000000001</v>
      </c>
    </row>
    <row r="277" spans="1:98" ht="15" x14ac:dyDescent="0.25">
      <c r="A277" s="13">
        <v>45932</v>
      </c>
      <c r="B277">
        <v>217.55500000000001</v>
      </c>
      <c r="C277">
        <v>215.32499999999999</v>
      </c>
      <c r="D277">
        <v>205.76900000000001</v>
      </c>
      <c r="E277">
        <v>198.59100000000001</v>
      </c>
      <c r="F277">
        <v>193.977</v>
      </c>
      <c r="G277">
        <v>190.63300000000001</v>
      </c>
      <c r="H277">
        <v>191.578</v>
      </c>
      <c r="I277">
        <v>191.71899999999999</v>
      </c>
      <c r="J277">
        <v>181.65</v>
      </c>
      <c r="K277">
        <v>174.27600000000001</v>
      </c>
      <c r="L277">
        <v>175.499</v>
      </c>
      <c r="M277">
        <v>172.458</v>
      </c>
      <c r="N277">
        <v>162.26599999999999</v>
      </c>
      <c r="O277">
        <v>161.821</v>
      </c>
      <c r="P277">
        <v>161.34700000000001</v>
      </c>
      <c r="Q277">
        <v>139.67699999999999</v>
      </c>
      <c r="R277">
        <v>137.517</v>
      </c>
      <c r="S277">
        <v>137.56100000000001</v>
      </c>
      <c r="T277">
        <v>137.79400000000001</v>
      </c>
      <c r="U277">
        <v>137.55699999999999</v>
      </c>
      <c r="V277">
        <v>138.62799999999999</v>
      </c>
      <c r="W277">
        <v>138.608</v>
      </c>
      <c r="X277">
        <v>137.22399999999999</v>
      </c>
      <c r="Y277">
        <v>136.13399999999999</v>
      </c>
      <c r="Z277">
        <v>135.40799999999999</v>
      </c>
      <c r="AA277">
        <v>95.92</v>
      </c>
      <c r="AB277">
        <v>134.41900000000001</v>
      </c>
      <c r="AC277">
        <v>117.06399999999999</v>
      </c>
      <c r="AD277">
        <v>103.02200000000001</v>
      </c>
      <c r="AE277">
        <v>89.344999999999999</v>
      </c>
      <c r="AF277">
        <v>72.010999999999996</v>
      </c>
      <c r="AG277">
        <v>62.767000000000003</v>
      </c>
      <c r="AH277">
        <v>28.66</v>
      </c>
      <c r="AI277">
        <v>25.396000000000001</v>
      </c>
      <c r="AJ277">
        <v>23.835999999999999</v>
      </c>
      <c r="AK277">
        <v>23.77</v>
      </c>
      <c r="AL277">
        <v>24.59</v>
      </c>
      <c r="AM277">
        <v>23.969000000000001</v>
      </c>
      <c r="AN277">
        <v>23.262</v>
      </c>
      <c r="AO277">
        <v>23.009</v>
      </c>
      <c r="AP277">
        <v>20.937999999999999</v>
      </c>
      <c r="AQ277">
        <v>22.945</v>
      </c>
      <c r="AR277">
        <v>22.167999999999999</v>
      </c>
      <c r="AS277">
        <v>23.738</v>
      </c>
      <c r="AT277">
        <v>23.295000000000002</v>
      </c>
      <c r="AU277">
        <v>22.792000000000002</v>
      </c>
      <c r="AV277">
        <v>23.588999999999999</v>
      </c>
      <c r="AW277">
        <v>21.706</v>
      </c>
      <c r="AX277">
        <v>21.337</v>
      </c>
      <c r="AY277">
        <v>22.027999999999999</v>
      </c>
      <c r="AZ277">
        <v>22.047999999999998</v>
      </c>
      <c r="BA277">
        <v>21.777000000000001</v>
      </c>
      <c r="BB277">
        <v>22.111000000000001</v>
      </c>
      <c r="BC277">
        <v>21.414999999999999</v>
      </c>
      <c r="BD277">
        <v>21.707999999999998</v>
      </c>
      <c r="BE277">
        <v>21.045999999999999</v>
      </c>
      <c r="BF277">
        <v>21.34</v>
      </c>
      <c r="BG277">
        <v>21.236000000000001</v>
      </c>
      <c r="BH277">
        <v>113.401</v>
      </c>
      <c r="BI277">
        <v>107.316</v>
      </c>
      <c r="BJ277">
        <v>101.599</v>
      </c>
      <c r="BK277">
        <v>102.767</v>
      </c>
      <c r="BL277">
        <v>103.51900000000001</v>
      </c>
      <c r="BM277">
        <v>105.026</v>
      </c>
      <c r="BN277">
        <v>104.497</v>
      </c>
      <c r="BO277">
        <v>96.316000000000003</v>
      </c>
      <c r="BP277">
        <v>91.945999999999998</v>
      </c>
      <c r="BQ277">
        <v>84.739000000000004</v>
      </c>
      <c r="BR277">
        <v>76.281999999999996</v>
      </c>
      <c r="BS277">
        <v>78.909000000000006</v>
      </c>
      <c r="BT277">
        <v>76.034999999999997</v>
      </c>
      <c r="BU277">
        <v>76.149000000000001</v>
      </c>
      <c r="BV277">
        <v>65.319999999999993</v>
      </c>
      <c r="BW277">
        <v>73.433000000000007</v>
      </c>
      <c r="BX277">
        <v>141.41300000000001</v>
      </c>
      <c r="BY277">
        <v>164.483</v>
      </c>
      <c r="BZ277">
        <v>161.85599999999999</v>
      </c>
      <c r="CA277">
        <v>160.41999999999999</v>
      </c>
      <c r="CB277">
        <v>160.45400000000001</v>
      </c>
      <c r="CC277">
        <v>163.19399999999999</v>
      </c>
      <c r="CD277">
        <v>163.953</v>
      </c>
      <c r="CE277">
        <v>162.81700000000001</v>
      </c>
      <c r="CF277">
        <v>163.94900000000001</v>
      </c>
      <c r="CG277">
        <v>162.87700000000001</v>
      </c>
      <c r="CH277">
        <v>156.66</v>
      </c>
      <c r="CI277">
        <v>156.714</v>
      </c>
      <c r="CJ277">
        <v>160.023</v>
      </c>
      <c r="CK277">
        <v>158.14099999999999</v>
      </c>
      <c r="CL277">
        <v>167.68600000000001</v>
      </c>
      <c r="CM277">
        <v>167.01300000000001</v>
      </c>
      <c r="CN277">
        <v>165.92699999999999</v>
      </c>
      <c r="CO277">
        <v>165.27199999999999</v>
      </c>
      <c r="CP277">
        <v>160.10599999999999</v>
      </c>
      <c r="CQ277">
        <v>158.34299999999999</v>
      </c>
      <c r="CR277">
        <v>230.31800000000001</v>
      </c>
      <c r="CS277">
        <v>226.869</v>
      </c>
      <c r="CT277" s="27">
        <v>10574.571000000002</v>
      </c>
    </row>
    <row r="278" spans="1:98" ht="15" x14ac:dyDescent="0.25">
      <c r="A278" s="13">
        <v>45933</v>
      </c>
      <c r="B278">
        <v>219.648</v>
      </c>
      <c r="C278">
        <v>210.22499999999999</v>
      </c>
      <c r="D278">
        <v>217.197</v>
      </c>
      <c r="E278">
        <v>215.172</v>
      </c>
      <c r="F278">
        <v>204.07</v>
      </c>
      <c r="G278">
        <v>197.80699999999999</v>
      </c>
      <c r="H278">
        <v>196.905</v>
      </c>
      <c r="I278">
        <v>196.87299999999999</v>
      </c>
      <c r="J278">
        <v>183.304</v>
      </c>
      <c r="K278">
        <v>182.364</v>
      </c>
      <c r="L278">
        <v>182.47499999999999</v>
      </c>
      <c r="M278">
        <v>182.22800000000001</v>
      </c>
      <c r="N278">
        <v>181.98400000000001</v>
      </c>
      <c r="O278">
        <v>183.149</v>
      </c>
      <c r="P278">
        <v>164.93899999999999</v>
      </c>
      <c r="Q278">
        <v>152.624</v>
      </c>
      <c r="R278">
        <v>152.52000000000001</v>
      </c>
      <c r="S278">
        <v>153.351</v>
      </c>
      <c r="T278">
        <v>151.79300000000001</v>
      </c>
      <c r="U278">
        <v>142.33600000000001</v>
      </c>
      <c r="V278">
        <v>137.113</v>
      </c>
      <c r="W278">
        <v>136.20400000000001</v>
      </c>
      <c r="X278">
        <v>135.529</v>
      </c>
      <c r="Y278">
        <v>136.095</v>
      </c>
      <c r="Z278">
        <v>137.762</v>
      </c>
      <c r="AA278">
        <v>95.921999999999997</v>
      </c>
      <c r="AB278">
        <v>131.55199999999999</v>
      </c>
      <c r="AC278">
        <v>117.643</v>
      </c>
      <c r="AD278">
        <v>112.063</v>
      </c>
      <c r="AE278">
        <v>100.696</v>
      </c>
      <c r="AF278">
        <v>93.787999999999997</v>
      </c>
      <c r="AG278">
        <v>90.8</v>
      </c>
      <c r="AH278">
        <v>68.825999999999993</v>
      </c>
      <c r="AI278">
        <v>63.502000000000002</v>
      </c>
      <c r="AJ278">
        <v>56.162999999999997</v>
      </c>
      <c r="AK278">
        <v>52.186</v>
      </c>
      <c r="AL278">
        <v>31.044</v>
      </c>
      <c r="AM278">
        <v>29.696999999999999</v>
      </c>
      <c r="AN278">
        <v>29.704000000000001</v>
      </c>
      <c r="AO278">
        <v>30.085999999999999</v>
      </c>
      <c r="AP278">
        <v>31.45</v>
      </c>
      <c r="AQ278">
        <v>31.466000000000001</v>
      </c>
      <c r="AR278">
        <v>32.976999999999997</v>
      </c>
      <c r="AS278">
        <v>32.688000000000002</v>
      </c>
      <c r="AT278">
        <v>35.350999999999999</v>
      </c>
      <c r="AU278">
        <v>35.164000000000001</v>
      </c>
      <c r="AV278">
        <v>32.875</v>
      </c>
      <c r="AW278">
        <v>36.145000000000003</v>
      </c>
      <c r="AX278">
        <v>37.286000000000001</v>
      </c>
      <c r="AY278">
        <v>41.031999999999996</v>
      </c>
      <c r="AZ278">
        <v>42.534999999999997</v>
      </c>
      <c r="BA278">
        <v>49.215000000000003</v>
      </c>
      <c r="BB278">
        <v>46.883000000000003</v>
      </c>
      <c r="BC278">
        <v>45.122</v>
      </c>
      <c r="BD278">
        <v>41.668999999999997</v>
      </c>
      <c r="BE278">
        <v>41.764000000000003</v>
      </c>
      <c r="BF278">
        <v>48.984000000000002</v>
      </c>
      <c r="BG278">
        <v>54.863</v>
      </c>
      <c r="BH278">
        <v>117.31699999999999</v>
      </c>
      <c r="BI278">
        <v>114.753</v>
      </c>
      <c r="BJ278">
        <v>112.905</v>
      </c>
      <c r="BK278">
        <v>105.41500000000001</v>
      </c>
      <c r="BL278">
        <v>106.61199999999999</v>
      </c>
      <c r="BM278">
        <v>106.752</v>
      </c>
      <c r="BN278">
        <v>113.304</v>
      </c>
      <c r="BO278">
        <v>118.53100000000001</v>
      </c>
      <c r="BP278">
        <v>122.321</v>
      </c>
      <c r="BQ278">
        <v>119.43300000000001</v>
      </c>
      <c r="BR278">
        <v>119.154</v>
      </c>
      <c r="BS278">
        <v>115.681</v>
      </c>
      <c r="BT278">
        <v>113.05800000000001</v>
      </c>
      <c r="BU278">
        <v>128.65100000000001</v>
      </c>
      <c r="BV278">
        <v>116.42400000000001</v>
      </c>
      <c r="BW278">
        <v>117.465</v>
      </c>
      <c r="BX278">
        <v>187.93700000000001</v>
      </c>
      <c r="BY278">
        <v>202.65</v>
      </c>
      <c r="BZ278">
        <v>199.41200000000001</v>
      </c>
      <c r="CA278">
        <v>198.52199999999999</v>
      </c>
      <c r="CB278">
        <v>186.00700000000001</v>
      </c>
      <c r="CC278">
        <v>168.749</v>
      </c>
      <c r="CD278">
        <v>161.56100000000001</v>
      </c>
      <c r="CE278">
        <v>160.905</v>
      </c>
      <c r="CF278">
        <v>160.46700000000001</v>
      </c>
      <c r="CG278">
        <v>160.29400000000001</v>
      </c>
      <c r="CH278">
        <v>159.83199999999999</v>
      </c>
      <c r="CI278">
        <v>159.94499999999999</v>
      </c>
      <c r="CJ278">
        <v>160.279</v>
      </c>
      <c r="CK278">
        <v>159.11500000000001</v>
      </c>
      <c r="CL278">
        <v>148.16999999999999</v>
      </c>
      <c r="CM278">
        <v>146.91900000000001</v>
      </c>
      <c r="CN278">
        <v>146.249</v>
      </c>
      <c r="CO278">
        <v>145.88499999999999</v>
      </c>
      <c r="CP278">
        <v>140.095</v>
      </c>
      <c r="CQ278">
        <v>135.001</v>
      </c>
      <c r="CR278">
        <v>214.77099999999999</v>
      </c>
      <c r="CS278">
        <v>213.20099999999999</v>
      </c>
      <c r="CT278" s="27">
        <v>11738.55</v>
      </c>
    </row>
    <row r="279" spans="1:98" ht="15" x14ac:dyDescent="0.25">
      <c r="A279" s="13">
        <v>45934</v>
      </c>
      <c r="B279">
        <v>208.48599999999999</v>
      </c>
      <c r="C279">
        <v>202.00700000000001</v>
      </c>
      <c r="D279">
        <v>198.608</v>
      </c>
      <c r="E279">
        <v>191.607</v>
      </c>
      <c r="F279">
        <v>191.131</v>
      </c>
      <c r="G279">
        <v>191.63900000000001</v>
      </c>
      <c r="H279">
        <v>191.35300000000001</v>
      </c>
      <c r="I279">
        <v>181.78700000000001</v>
      </c>
      <c r="J279">
        <v>174.78700000000001</v>
      </c>
      <c r="K279">
        <v>162.27199999999999</v>
      </c>
      <c r="L279">
        <v>162.125</v>
      </c>
      <c r="M279">
        <v>136.85599999999999</v>
      </c>
      <c r="N279">
        <v>132.084</v>
      </c>
      <c r="O279">
        <v>132.48699999999999</v>
      </c>
      <c r="P279">
        <v>131.578</v>
      </c>
      <c r="Q279">
        <v>131.66200000000001</v>
      </c>
      <c r="R279">
        <v>131.71</v>
      </c>
      <c r="S279">
        <v>130.88999999999999</v>
      </c>
      <c r="T279">
        <v>132.99199999999999</v>
      </c>
      <c r="U279">
        <v>131.25800000000001</v>
      </c>
      <c r="V279">
        <v>132.24</v>
      </c>
      <c r="W279">
        <v>133.04900000000001</v>
      </c>
      <c r="X279">
        <v>131.173</v>
      </c>
      <c r="Y279">
        <v>129.405</v>
      </c>
      <c r="Z279">
        <v>129.35400000000001</v>
      </c>
      <c r="AA279">
        <v>94.808999999999997</v>
      </c>
      <c r="AB279">
        <v>124.05200000000001</v>
      </c>
      <c r="AC279">
        <v>92.384</v>
      </c>
      <c r="AD279">
        <v>82.632999999999996</v>
      </c>
      <c r="AE279">
        <v>82.417000000000002</v>
      </c>
      <c r="AF279">
        <v>62.168999999999997</v>
      </c>
      <c r="AG279">
        <v>48.42</v>
      </c>
      <c r="AH279">
        <v>48.716000000000001</v>
      </c>
      <c r="AI279">
        <v>42.945999999999998</v>
      </c>
      <c r="AJ279">
        <v>36.817999999999998</v>
      </c>
      <c r="AK279">
        <v>34.417000000000002</v>
      </c>
      <c r="AL279">
        <v>32.582999999999998</v>
      </c>
      <c r="AM279">
        <v>37.017000000000003</v>
      </c>
      <c r="AN279">
        <v>36.970999999999997</v>
      </c>
      <c r="AO279">
        <v>36.207999999999998</v>
      </c>
      <c r="AP279">
        <v>34.127000000000002</v>
      </c>
      <c r="AQ279">
        <v>31.986000000000001</v>
      </c>
      <c r="AR279">
        <v>34.116999999999997</v>
      </c>
      <c r="AS279">
        <v>33.856999999999999</v>
      </c>
      <c r="AT279">
        <v>34.725000000000001</v>
      </c>
      <c r="AU279">
        <v>37.898000000000003</v>
      </c>
      <c r="AV279">
        <v>35.228999999999999</v>
      </c>
      <c r="AW279">
        <v>32.518000000000001</v>
      </c>
      <c r="AX279">
        <v>32.615000000000002</v>
      </c>
      <c r="AY279">
        <v>35.801000000000002</v>
      </c>
      <c r="AZ279">
        <v>43.566000000000003</v>
      </c>
      <c r="BA279">
        <v>43.103999999999999</v>
      </c>
      <c r="BB279">
        <v>43.234000000000002</v>
      </c>
      <c r="BC279">
        <v>40.963000000000001</v>
      </c>
      <c r="BD279">
        <v>39.366999999999997</v>
      </c>
      <c r="BE279">
        <v>46.889000000000003</v>
      </c>
      <c r="BF279">
        <v>41.579000000000001</v>
      </c>
      <c r="BG279">
        <v>35.567999999999998</v>
      </c>
      <c r="BH279">
        <v>124.372</v>
      </c>
      <c r="BI279">
        <v>119.765</v>
      </c>
      <c r="BJ279">
        <v>117.90900000000001</v>
      </c>
      <c r="BK279">
        <v>112.471</v>
      </c>
      <c r="BL279">
        <v>105.64700000000001</v>
      </c>
      <c r="BM279">
        <v>104.71</v>
      </c>
      <c r="BN279">
        <v>106.736</v>
      </c>
      <c r="BO279">
        <v>106.58199999999999</v>
      </c>
      <c r="BP279">
        <v>106.732</v>
      </c>
      <c r="BQ279">
        <v>110.05200000000001</v>
      </c>
      <c r="BR279">
        <v>110.346</v>
      </c>
      <c r="BS279">
        <v>111.2</v>
      </c>
      <c r="BT279">
        <v>113.63</v>
      </c>
      <c r="BU279">
        <v>130.74799999999999</v>
      </c>
      <c r="BV279">
        <v>133.87</v>
      </c>
      <c r="BW279">
        <v>150.68600000000001</v>
      </c>
      <c r="BX279">
        <v>210.179</v>
      </c>
      <c r="BY279">
        <v>221.47399999999999</v>
      </c>
      <c r="BZ279">
        <v>207.28200000000001</v>
      </c>
      <c r="CA279">
        <v>205.33500000000001</v>
      </c>
      <c r="CB279">
        <v>204.566</v>
      </c>
      <c r="CC279">
        <v>176.27699999999999</v>
      </c>
      <c r="CD279">
        <v>174.934</v>
      </c>
      <c r="CE279">
        <v>163.12200000000001</v>
      </c>
      <c r="CF279">
        <v>151.976</v>
      </c>
      <c r="CG279">
        <v>152.76900000000001</v>
      </c>
      <c r="CH279">
        <v>151.47900000000001</v>
      </c>
      <c r="CI279">
        <v>150.93600000000001</v>
      </c>
      <c r="CJ279">
        <v>151.63499999999999</v>
      </c>
      <c r="CK279">
        <v>149.22900000000001</v>
      </c>
      <c r="CL279">
        <v>148.071</v>
      </c>
      <c r="CM279">
        <v>147.339</v>
      </c>
      <c r="CN279">
        <v>146.28700000000001</v>
      </c>
      <c r="CO279">
        <v>143.63399999999999</v>
      </c>
      <c r="CP279">
        <v>136.77600000000001</v>
      </c>
      <c r="CQ279">
        <v>133.35499999999999</v>
      </c>
      <c r="CR279">
        <v>226.91900000000001</v>
      </c>
      <c r="CS279">
        <v>223.167</v>
      </c>
      <c r="CT279" s="27">
        <v>11114.439999999999</v>
      </c>
    </row>
    <row r="280" spans="1:98" ht="15" x14ac:dyDescent="0.25">
      <c r="A280" s="13">
        <v>45935</v>
      </c>
      <c r="B280">
        <v>208.86</v>
      </c>
      <c r="C280">
        <v>173.72300000000001</v>
      </c>
      <c r="D280">
        <v>170.273</v>
      </c>
      <c r="E280">
        <v>167.79599999999999</v>
      </c>
      <c r="F280">
        <v>183.55799999999999</v>
      </c>
      <c r="G280">
        <v>172.864</v>
      </c>
      <c r="H280">
        <v>170.63900000000001</v>
      </c>
      <c r="I280">
        <v>170.41300000000001</v>
      </c>
      <c r="J280">
        <v>168.36799999999999</v>
      </c>
      <c r="K280">
        <v>168.114</v>
      </c>
      <c r="L280">
        <v>168.982</v>
      </c>
      <c r="M280">
        <v>167.88800000000001</v>
      </c>
      <c r="N280">
        <v>160.79400000000001</v>
      </c>
      <c r="O280">
        <v>154.93100000000001</v>
      </c>
      <c r="P280">
        <v>154.239</v>
      </c>
      <c r="Q280">
        <v>133.5</v>
      </c>
      <c r="R280">
        <v>129.75800000000001</v>
      </c>
      <c r="S280">
        <v>129.95599999999999</v>
      </c>
      <c r="T280">
        <v>129.774</v>
      </c>
      <c r="U280">
        <v>129.52099999999999</v>
      </c>
      <c r="V280">
        <v>130.52699999999999</v>
      </c>
      <c r="W280">
        <v>129.74700000000001</v>
      </c>
      <c r="X280">
        <v>129.10499999999999</v>
      </c>
      <c r="Y280">
        <v>132.12799999999999</v>
      </c>
      <c r="Z280">
        <v>134.91399999999999</v>
      </c>
      <c r="AA280">
        <v>102.098</v>
      </c>
      <c r="AB280">
        <v>135.21899999999999</v>
      </c>
      <c r="AC280">
        <v>120.61</v>
      </c>
      <c r="AD280">
        <v>120.372</v>
      </c>
      <c r="AE280">
        <v>110.373</v>
      </c>
      <c r="AF280">
        <v>111.32299999999999</v>
      </c>
      <c r="AG280">
        <v>110.50700000000001</v>
      </c>
      <c r="AH280">
        <v>99.751999999999995</v>
      </c>
      <c r="AI280">
        <v>94.325000000000003</v>
      </c>
      <c r="AJ280">
        <v>80.498000000000005</v>
      </c>
      <c r="AK280">
        <v>67.373000000000005</v>
      </c>
      <c r="AL280">
        <v>59.887999999999998</v>
      </c>
      <c r="AM280">
        <v>41.718000000000004</v>
      </c>
      <c r="AN280">
        <v>26.75</v>
      </c>
      <c r="AO280">
        <v>34.848999999999997</v>
      </c>
      <c r="AP280">
        <v>38.207000000000001</v>
      </c>
      <c r="AQ280">
        <v>37.128999999999998</v>
      </c>
      <c r="AR280">
        <v>35.968000000000004</v>
      </c>
      <c r="AS280">
        <v>37.613</v>
      </c>
      <c r="AT280">
        <v>36.270000000000003</v>
      </c>
      <c r="AU280">
        <v>34.698999999999998</v>
      </c>
      <c r="AV280">
        <v>33.405999999999999</v>
      </c>
      <c r="AW280">
        <v>37.512</v>
      </c>
      <c r="AX280">
        <v>37.273000000000003</v>
      </c>
      <c r="AY280">
        <v>36.350999999999999</v>
      </c>
      <c r="AZ280">
        <v>34.587000000000003</v>
      </c>
      <c r="BA280">
        <v>38.384999999999998</v>
      </c>
      <c r="BB280">
        <v>41.116</v>
      </c>
      <c r="BC280">
        <v>39.305999999999997</v>
      </c>
      <c r="BD280">
        <v>38.444000000000003</v>
      </c>
      <c r="BE280">
        <v>40.912999999999997</v>
      </c>
      <c r="BF280">
        <v>41.674999999999997</v>
      </c>
      <c r="BG280">
        <v>51.344999999999999</v>
      </c>
      <c r="BH280">
        <v>127.14400000000001</v>
      </c>
      <c r="BI280">
        <v>121.044</v>
      </c>
      <c r="BJ280">
        <v>117.08199999999999</v>
      </c>
      <c r="BK280">
        <v>111.71899999999999</v>
      </c>
      <c r="BL280">
        <v>76.625</v>
      </c>
      <c r="BM280">
        <v>79.05</v>
      </c>
      <c r="BN280">
        <v>66.373000000000005</v>
      </c>
      <c r="BO280">
        <v>66.287000000000006</v>
      </c>
      <c r="BP280">
        <v>75.557000000000002</v>
      </c>
      <c r="BQ280">
        <v>90.244</v>
      </c>
      <c r="BR280">
        <v>91.462000000000003</v>
      </c>
      <c r="BS280">
        <v>93.44</v>
      </c>
      <c r="BT280">
        <v>104.395</v>
      </c>
      <c r="BU280">
        <v>110.95399999999999</v>
      </c>
      <c r="BV280">
        <v>126.238</v>
      </c>
      <c r="BW280">
        <v>160.88200000000001</v>
      </c>
      <c r="BX280">
        <v>234.18700000000001</v>
      </c>
      <c r="BY280">
        <v>242.92599999999999</v>
      </c>
      <c r="BZ280">
        <v>241.30199999999999</v>
      </c>
      <c r="CA280">
        <v>240.25899999999999</v>
      </c>
      <c r="CB280">
        <v>239.71100000000001</v>
      </c>
      <c r="CC280">
        <v>236.87100000000001</v>
      </c>
      <c r="CD280">
        <v>197.63499999999999</v>
      </c>
      <c r="CE280">
        <v>183.61199999999999</v>
      </c>
      <c r="CF280">
        <v>182.53</v>
      </c>
      <c r="CG280">
        <v>183.88300000000001</v>
      </c>
      <c r="CH280">
        <v>183.04</v>
      </c>
      <c r="CI280">
        <v>182.21299999999999</v>
      </c>
      <c r="CJ280">
        <v>181.49700000000001</v>
      </c>
      <c r="CK280">
        <v>180.46199999999999</v>
      </c>
      <c r="CL280">
        <v>179.49100000000001</v>
      </c>
      <c r="CM280">
        <v>181.232</v>
      </c>
      <c r="CN280">
        <v>182.16200000000001</v>
      </c>
      <c r="CO280">
        <v>180.51499999999999</v>
      </c>
      <c r="CP280">
        <v>155.614</v>
      </c>
      <c r="CQ280">
        <v>158.31899999999999</v>
      </c>
      <c r="CR280">
        <v>218.10499999999999</v>
      </c>
      <c r="CS280">
        <v>216.732</v>
      </c>
      <c r="CT280" s="27">
        <v>11877.019999999997</v>
      </c>
    </row>
    <row r="281" spans="1:98" ht="15" x14ac:dyDescent="0.25">
      <c r="A281" s="13">
        <v>45936</v>
      </c>
      <c r="B281">
        <v>210.238</v>
      </c>
      <c r="C281">
        <v>208.239</v>
      </c>
      <c r="D281">
        <v>204.58099999999999</v>
      </c>
      <c r="E281">
        <v>194.56899999999999</v>
      </c>
      <c r="F281">
        <v>195.05799999999999</v>
      </c>
      <c r="G281">
        <v>193.732</v>
      </c>
      <c r="H281">
        <v>193.102</v>
      </c>
      <c r="I281">
        <v>191.88800000000001</v>
      </c>
      <c r="J281">
        <v>190.52799999999999</v>
      </c>
      <c r="K281">
        <v>190.18299999999999</v>
      </c>
      <c r="L281">
        <v>167.14400000000001</v>
      </c>
      <c r="M281">
        <v>144.20699999999999</v>
      </c>
      <c r="N281">
        <v>143.738</v>
      </c>
      <c r="O281">
        <v>136.87700000000001</v>
      </c>
      <c r="P281">
        <v>131.16499999999999</v>
      </c>
      <c r="Q281">
        <v>131.691</v>
      </c>
      <c r="R281">
        <v>130.98599999999999</v>
      </c>
      <c r="S281">
        <v>130.756</v>
      </c>
      <c r="T281">
        <v>130.155</v>
      </c>
      <c r="U281">
        <v>131.12899999999999</v>
      </c>
      <c r="V281">
        <v>132.506</v>
      </c>
      <c r="W281">
        <v>131.172</v>
      </c>
      <c r="X281">
        <v>131.733</v>
      </c>
      <c r="Y281">
        <v>134.06700000000001</v>
      </c>
      <c r="Z281">
        <v>132.84700000000001</v>
      </c>
      <c r="AA281">
        <v>101.97199999999999</v>
      </c>
      <c r="AB281">
        <v>129.00700000000001</v>
      </c>
      <c r="AC281">
        <v>108.35899999999999</v>
      </c>
      <c r="AD281">
        <v>95.349000000000004</v>
      </c>
      <c r="AE281">
        <v>94.665999999999997</v>
      </c>
      <c r="AF281">
        <v>90.763000000000005</v>
      </c>
      <c r="AG281">
        <v>83.838999999999999</v>
      </c>
      <c r="AH281">
        <v>76.760999999999996</v>
      </c>
      <c r="AI281">
        <v>55.643999999999998</v>
      </c>
      <c r="AJ281">
        <v>56.959000000000003</v>
      </c>
      <c r="AK281">
        <v>38.103999999999999</v>
      </c>
      <c r="AL281">
        <v>24.847000000000001</v>
      </c>
      <c r="AM281">
        <v>24.082000000000001</v>
      </c>
      <c r="AN281">
        <v>23.981999999999999</v>
      </c>
      <c r="AO281">
        <v>23.818999999999999</v>
      </c>
      <c r="AP281">
        <v>27.763999999999999</v>
      </c>
      <c r="AQ281">
        <v>39.405000000000001</v>
      </c>
      <c r="AR281">
        <v>40.972000000000001</v>
      </c>
      <c r="AS281">
        <v>36.798000000000002</v>
      </c>
      <c r="AT281">
        <v>33.332000000000001</v>
      </c>
      <c r="AU281">
        <v>28.007000000000001</v>
      </c>
      <c r="AV281">
        <v>30.381</v>
      </c>
      <c r="AW281">
        <v>37.378999999999998</v>
      </c>
      <c r="AX281">
        <v>37.987000000000002</v>
      </c>
      <c r="AY281">
        <v>52.426000000000002</v>
      </c>
      <c r="AZ281">
        <v>53.834000000000003</v>
      </c>
      <c r="BA281">
        <v>56.622999999999998</v>
      </c>
      <c r="BB281">
        <v>49.52</v>
      </c>
      <c r="BC281">
        <v>54.37</v>
      </c>
      <c r="BD281">
        <v>66.001000000000005</v>
      </c>
      <c r="BE281">
        <v>52.259</v>
      </c>
      <c r="BF281">
        <v>42.19</v>
      </c>
      <c r="BG281">
        <v>34.83</v>
      </c>
      <c r="BH281">
        <v>120.85599999999999</v>
      </c>
      <c r="BI281">
        <v>119.663</v>
      </c>
      <c r="BJ281">
        <v>111.74299999999999</v>
      </c>
      <c r="BK281">
        <v>105.622</v>
      </c>
      <c r="BL281">
        <v>95.679000000000002</v>
      </c>
      <c r="BM281">
        <v>94.789000000000001</v>
      </c>
      <c r="BN281">
        <v>94.352999999999994</v>
      </c>
      <c r="BO281">
        <v>92.287999999999997</v>
      </c>
      <c r="BP281">
        <v>94.980999999999995</v>
      </c>
      <c r="BQ281">
        <v>96.198999999999998</v>
      </c>
      <c r="BR281">
        <v>78.683999999999997</v>
      </c>
      <c r="BS281">
        <v>66.849000000000004</v>
      </c>
      <c r="BT281">
        <v>90.274000000000001</v>
      </c>
      <c r="BU281">
        <v>98.498999999999995</v>
      </c>
      <c r="BV281">
        <v>107.473</v>
      </c>
      <c r="BW281">
        <v>144.21100000000001</v>
      </c>
      <c r="BX281">
        <v>208.084</v>
      </c>
      <c r="BY281">
        <v>213.38800000000001</v>
      </c>
      <c r="BZ281">
        <v>205.244</v>
      </c>
      <c r="CA281">
        <v>192.214</v>
      </c>
      <c r="CB281">
        <v>190.56399999999999</v>
      </c>
      <c r="CC281">
        <v>192.20599999999999</v>
      </c>
      <c r="CD281">
        <v>193.58500000000001</v>
      </c>
      <c r="CE281">
        <v>189.69900000000001</v>
      </c>
      <c r="CF281">
        <v>189.91800000000001</v>
      </c>
      <c r="CG281">
        <v>189.06899999999999</v>
      </c>
      <c r="CH281">
        <v>184.566</v>
      </c>
      <c r="CI281">
        <v>160.239</v>
      </c>
      <c r="CJ281">
        <v>159.02799999999999</v>
      </c>
      <c r="CK281">
        <v>146.19300000000001</v>
      </c>
      <c r="CL281">
        <v>149.459</v>
      </c>
      <c r="CM281">
        <v>160.58500000000001</v>
      </c>
      <c r="CN281">
        <v>162.19399999999999</v>
      </c>
      <c r="CO281">
        <v>160.94499999999999</v>
      </c>
      <c r="CP281">
        <v>156.577</v>
      </c>
      <c r="CQ281">
        <v>152.869</v>
      </c>
      <c r="CR281">
        <v>221.001</v>
      </c>
      <c r="CS281">
        <v>220.50800000000001</v>
      </c>
      <c r="CT281" s="27">
        <v>11424.819999999998</v>
      </c>
    </row>
    <row r="282" spans="1:98" ht="15" x14ac:dyDescent="0.25">
      <c r="A282" s="13">
        <v>45937</v>
      </c>
      <c r="B282">
        <v>218.94200000000001</v>
      </c>
      <c r="C282">
        <v>211.25</v>
      </c>
      <c r="D282">
        <v>209.53299999999999</v>
      </c>
      <c r="E282">
        <v>205.04599999999999</v>
      </c>
      <c r="F282">
        <v>165.416</v>
      </c>
      <c r="G282">
        <v>157.274</v>
      </c>
      <c r="H282">
        <v>153.11000000000001</v>
      </c>
      <c r="I282">
        <v>153.18600000000001</v>
      </c>
      <c r="J282">
        <v>151.45699999999999</v>
      </c>
      <c r="K282">
        <v>141.434</v>
      </c>
      <c r="L282">
        <v>137.547</v>
      </c>
      <c r="M282">
        <v>136.78299999999999</v>
      </c>
      <c r="N282">
        <v>137.17500000000001</v>
      </c>
      <c r="O282">
        <v>137.655</v>
      </c>
      <c r="P282">
        <v>135.18299999999999</v>
      </c>
      <c r="Q282">
        <v>136.31299999999999</v>
      </c>
      <c r="R282">
        <v>134.03800000000001</v>
      </c>
      <c r="S282">
        <v>131.172</v>
      </c>
      <c r="T282">
        <v>131.46600000000001</v>
      </c>
      <c r="U282">
        <v>131.59299999999999</v>
      </c>
      <c r="V282">
        <v>131.97399999999999</v>
      </c>
      <c r="W282">
        <v>131.28800000000001</v>
      </c>
      <c r="X282">
        <v>129.54300000000001</v>
      </c>
      <c r="Y282">
        <v>128.37200000000001</v>
      </c>
      <c r="Z282">
        <v>129.38300000000001</v>
      </c>
      <c r="AA282">
        <v>101.248</v>
      </c>
      <c r="AB282">
        <v>122.35299999999999</v>
      </c>
      <c r="AC282">
        <v>96.576999999999998</v>
      </c>
      <c r="AD282">
        <v>91.471000000000004</v>
      </c>
      <c r="AE282">
        <v>81.287000000000006</v>
      </c>
      <c r="AF282">
        <v>77.685000000000002</v>
      </c>
      <c r="AG282">
        <v>75.168999999999997</v>
      </c>
      <c r="AH282">
        <v>75.915000000000006</v>
      </c>
      <c r="AI282">
        <v>63.962000000000003</v>
      </c>
      <c r="AJ282">
        <v>63.447000000000003</v>
      </c>
      <c r="AK282">
        <v>63.860999999999997</v>
      </c>
      <c r="AL282">
        <v>63.250999999999998</v>
      </c>
      <c r="AM282">
        <v>62.771000000000001</v>
      </c>
      <c r="AN282">
        <v>61.74</v>
      </c>
      <c r="AO282">
        <v>61.652999999999999</v>
      </c>
      <c r="AP282">
        <v>60.241999999999997</v>
      </c>
      <c r="AQ282">
        <v>59.447000000000003</v>
      </c>
      <c r="AR282">
        <v>36.807000000000002</v>
      </c>
      <c r="AS282">
        <v>35.548999999999999</v>
      </c>
      <c r="AT282">
        <v>35.707000000000001</v>
      </c>
      <c r="AU282">
        <v>23.338000000000001</v>
      </c>
      <c r="AV282">
        <v>21.164000000000001</v>
      </c>
      <c r="AW282">
        <v>19.827000000000002</v>
      </c>
      <c r="AX282">
        <v>19.928000000000001</v>
      </c>
      <c r="AY282">
        <v>22.716000000000001</v>
      </c>
      <c r="AZ282">
        <v>20.974</v>
      </c>
      <c r="BA282">
        <v>19.780999999999999</v>
      </c>
      <c r="BB282">
        <v>21.109000000000002</v>
      </c>
      <c r="BC282">
        <v>21.753</v>
      </c>
      <c r="BD282">
        <v>19.067</v>
      </c>
      <c r="BE282">
        <v>24.311</v>
      </c>
      <c r="BF282">
        <v>22.745000000000001</v>
      </c>
      <c r="BG282">
        <v>22.71</v>
      </c>
      <c r="BH282">
        <v>101.211</v>
      </c>
      <c r="BI282">
        <v>107.947</v>
      </c>
      <c r="BJ282">
        <v>106.82299999999999</v>
      </c>
      <c r="BK282">
        <v>82.408000000000001</v>
      </c>
      <c r="BL282">
        <v>82.968999999999994</v>
      </c>
      <c r="BM282">
        <v>84.406999999999996</v>
      </c>
      <c r="BN282">
        <v>89.394000000000005</v>
      </c>
      <c r="BO282">
        <v>85.858000000000004</v>
      </c>
      <c r="BP282">
        <v>89.01</v>
      </c>
      <c r="BQ282">
        <v>84.924000000000007</v>
      </c>
      <c r="BR282">
        <v>64.417000000000002</v>
      </c>
      <c r="BS282">
        <v>69.036000000000001</v>
      </c>
      <c r="BT282">
        <v>71.453000000000003</v>
      </c>
      <c r="BU282">
        <v>75.03</v>
      </c>
      <c r="BV282">
        <v>56.970999999999997</v>
      </c>
      <c r="BW282">
        <v>98.864000000000004</v>
      </c>
      <c r="BX282">
        <v>159.76499999999999</v>
      </c>
      <c r="BY282">
        <v>154</v>
      </c>
      <c r="BZ282">
        <v>151.05699999999999</v>
      </c>
      <c r="CA282">
        <v>152.73400000000001</v>
      </c>
      <c r="CB282">
        <v>162.41399999999999</v>
      </c>
      <c r="CC282">
        <v>169.489</v>
      </c>
      <c r="CD282">
        <v>176.059</v>
      </c>
      <c r="CE282">
        <v>173.78899999999999</v>
      </c>
      <c r="CF282">
        <v>166.88200000000001</v>
      </c>
      <c r="CG282">
        <v>163.58000000000001</v>
      </c>
      <c r="CH282">
        <v>162.92699999999999</v>
      </c>
      <c r="CI282">
        <v>159.536</v>
      </c>
      <c r="CJ282">
        <v>159.37100000000001</v>
      </c>
      <c r="CK282">
        <v>157.744</v>
      </c>
      <c r="CL282">
        <v>157.27699999999999</v>
      </c>
      <c r="CM282">
        <v>157.596</v>
      </c>
      <c r="CN282">
        <v>156.10400000000001</v>
      </c>
      <c r="CO282">
        <v>142.042</v>
      </c>
      <c r="CP282">
        <v>136.76300000000001</v>
      </c>
      <c r="CQ282">
        <v>133.82599999999999</v>
      </c>
      <c r="CR282">
        <v>217.29499999999999</v>
      </c>
      <c r="CS282">
        <v>217.44</v>
      </c>
      <c r="CT282" s="27">
        <v>10374.11</v>
      </c>
    </row>
    <row r="283" spans="1:98" ht="15" x14ac:dyDescent="0.25">
      <c r="A283" s="13">
        <v>45938</v>
      </c>
      <c r="B283">
        <v>217.49</v>
      </c>
      <c r="C283">
        <v>215.28800000000001</v>
      </c>
      <c r="D283">
        <v>208.26499999999999</v>
      </c>
      <c r="E283">
        <v>206.233</v>
      </c>
      <c r="F283">
        <v>205.685</v>
      </c>
      <c r="G283">
        <v>205.738</v>
      </c>
      <c r="H283">
        <v>205.03</v>
      </c>
      <c r="I283">
        <v>199.25700000000001</v>
      </c>
      <c r="J283">
        <v>189.59</v>
      </c>
      <c r="K283">
        <v>189.68100000000001</v>
      </c>
      <c r="L283">
        <v>184.58500000000001</v>
      </c>
      <c r="M283">
        <v>177.285</v>
      </c>
      <c r="N283">
        <v>177.745</v>
      </c>
      <c r="O283">
        <v>177.446</v>
      </c>
      <c r="P283">
        <v>178.35400000000001</v>
      </c>
      <c r="Q283">
        <v>167.19</v>
      </c>
      <c r="R283">
        <v>145.161</v>
      </c>
      <c r="S283">
        <v>145.54900000000001</v>
      </c>
      <c r="T283">
        <v>146.923</v>
      </c>
      <c r="U283">
        <v>146.38499999999999</v>
      </c>
      <c r="V283">
        <v>145.96899999999999</v>
      </c>
      <c r="W283">
        <v>146.334</v>
      </c>
      <c r="X283">
        <v>143.84</v>
      </c>
      <c r="Y283">
        <v>142.47499999999999</v>
      </c>
      <c r="Z283">
        <v>144.46</v>
      </c>
      <c r="AA283">
        <v>120.821</v>
      </c>
      <c r="AB283">
        <v>115.48099999999999</v>
      </c>
      <c r="AC283">
        <v>87.492999999999995</v>
      </c>
      <c r="AD283">
        <v>77.147000000000006</v>
      </c>
      <c r="AE283">
        <v>57.241</v>
      </c>
      <c r="AF283">
        <v>58.999000000000002</v>
      </c>
      <c r="AG283">
        <v>50.835000000000001</v>
      </c>
      <c r="AH283">
        <v>34.302999999999997</v>
      </c>
      <c r="AI283">
        <v>38.624000000000002</v>
      </c>
      <c r="AJ283">
        <v>41.762</v>
      </c>
      <c r="AK283">
        <v>41.658000000000001</v>
      </c>
      <c r="AL283">
        <v>42.176000000000002</v>
      </c>
      <c r="AM283">
        <v>39.606000000000002</v>
      </c>
      <c r="AN283">
        <v>39.348999999999997</v>
      </c>
      <c r="AO283">
        <v>40.509</v>
      </c>
      <c r="AP283">
        <v>39.667000000000002</v>
      </c>
      <c r="AQ283">
        <v>39.729999999999997</v>
      </c>
      <c r="AR283">
        <v>43.408000000000001</v>
      </c>
      <c r="AS283">
        <v>45.710999999999999</v>
      </c>
      <c r="AT283">
        <v>46.86</v>
      </c>
      <c r="AU283">
        <v>49.960999999999999</v>
      </c>
      <c r="AV283">
        <v>50.042000000000002</v>
      </c>
      <c r="AW283">
        <v>49.999000000000002</v>
      </c>
      <c r="AX283">
        <v>50.137999999999998</v>
      </c>
      <c r="AY283">
        <v>47.853000000000002</v>
      </c>
      <c r="AZ283">
        <v>37.707999999999998</v>
      </c>
      <c r="BA283">
        <v>43.912999999999997</v>
      </c>
      <c r="BB283">
        <v>43.985999999999997</v>
      </c>
      <c r="BC283">
        <v>41.08</v>
      </c>
      <c r="BD283">
        <v>35.776000000000003</v>
      </c>
      <c r="BE283">
        <v>40.264000000000003</v>
      </c>
      <c r="BF283">
        <v>37.197000000000003</v>
      </c>
      <c r="BG283">
        <v>36.53</v>
      </c>
      <c r="BH283">
        <v>119.384</v>
      </c>
      <c r="BI283">
        <v>116.976</v>
      </c>
      <c r="BJ283">
        <v>109.43</v>
      </c>
      <c r="BK283">
        <v>119.08799999999999</v>
      </c>
      <c r="BL283">
        <v>121.953</v>
      </c>
      <c r="BM283">
        <v>125.434</v>
      </c>
      <c r="BN283">
        <v>130.97200000000001</v>
      </c>
      <c r="BO283">
        <v>141.96600000000001</v>
      </c>
      <c r="BP283">
        <v>142.21199999999999</v>
      </c>
      <c r="BQ283">
        <v>144.68199999999999</v>
      </c>
      <c r="BR283">
        <v>131.16300000000001</v>
      </c>
      <c r="BS283">
        <v>135.61099999999999</v>
      </c>
      <c r="BT283">
        <v>141.59800000000001</v>
      </c>
      <c r="BU283">
        <v>141.1</v>
      </c>
      <c r="BV283">
        <v>168.405</v>
      </c>
      <c r="BW283">
        <v>203.655</v>
      </c>
      <c r="BX283">
        <v>241.61500000000001</v>
      </c>
      <c r="BY283">
        <v>227.24700000000001</v>
      </c>
      <c r="BZ283">
        <v>224.006</v>
      </c>
      <c r="CA283">
        <v>212.25200000000001</v>
      </c>
      <c r="CB283">
        <v>203.39599999999999</v>
      </c>
      <c r="CC283">
        <v>203.798</v>
      </c>
      <c r="CD283">
        <v>194.535</v>
      </c>
      <c r="CE283">
        <v>189.119</v>
      </c>
      <c r="CF283">
        <v>180.31899999999999</v>
      </c>
      <c r="CG283">
        <v>183.15799999999999</v>
      </c>
      <c r="CH283">
        <v>178.828</v>
      </c>
      <c r="CI283">
        <v>176.755</v>
      </c>
      <c r="CJ283">
        <v>176.31800000000001</v>
      </c>
      <c r="CK283">
        <v>177.45699999999999</v>
      </c>
      <c r="CL283">
        <v>177.654</v>
      </c>
      <c r="CM283">
        <v>174.941</v>
      </c>
      <c r="CN283">
        <v>174.62299999999999</v>
      </c>
      <c r="CO283">
        <v>164.59</v>
      </c>
      <c r="CP283">
        <v>148.53899999999999</v>
      </c>
      <c r="CQ283">
        <v>145.27600000000001</v>
      </c>
      <c r="CR283">
        <v>228.845</v>
      </c>
      <c r="CS283">
        <v>228.57300000000001</v>
      </c>
      <c r="CT283" s="27">
        <v>12483.258</v>
      </c>
    </row>
    <row r="284" spans="1:98" ht="15" x14ac:dyDescent="0.25">
      <c r="A284" s="13">
        <v>45939</v>
      </c>
      <c r="B284">
        <v>229.33500000000001</v>
      </c>
      <c r="C284">
        <v>219.703</v>
      </c>
      <c r="D284">
        <v>217.83699999999999</v>
      </c>
      <c r="E284">
        <v>212.547</v>
      </c>
      <c r="F284">
        <v>199.447</v>
      </c>
      <c r="G284">
        <v>196.155</v>
      </c>
      <c r="H284">
        <v>196.465</v>
      </c>
      <c r="I284">
        <v>184.86099999999999</v>
      </c>
      <c r="J284">
        <v>168.71799999999999</v>
      </c>
      <c r="K284">
        <v>167.53</v>
      </c>
      <c r="L284">
        <v>168.679</v>
      </c>
      <c r="M284">
        <v>167.64699999999999</v>
      </c>
      <c r="N284">
        <v>164.518</v>
      </c>
      <c r="O284">
        <v>164.49600000000001</v>
      </c>
      <c r="P284">
        <v>163.71899999999999</v>
      </c>
      <c r="Q284">
        <v>141.31</v>
      </c>
      <c r="R284">
        <v>132.018</v>
      </c>
      <c r="S284">
        <v>132.86099999999999</v>
      </c>
      <c r="T284">
        <v>132.67699999999999</v>
      </c>
      <c r="U284">
        <v>132.178</v>
      </c>
      <c r="V284">
        <v>135.43299999999999</v>
      </c>
      <c r="W284">
        <v>132.29900000000001</v>
      </c>
      <c r="X284">
        <v>133.047</v>
      </c>
      <c r="Y284">
        <v>137.435</v>
      </c>
      <c r="Z284">
        <v>137.976</v>
      </c>
      <c r="AA284">
        <v>119.755</v>
      </c>
      <c r="AB284">
        <v>145.221</v>
      </c>
      <c r="AC284">
        <v>131.471</v>
      </c>
      <c r="AD284">
        <v>120.72499999999999</v>
      </c>
      <c r="AE284">
        <v>94.335999999999999</v>
      </c>
      <c r="AF284">
        <v>96.777000000000001</v>
      </c>
      <c r="AG284">
        <v>134.613</v>
      </c>
      <c r="AH284">
        <v>143.30199999999999</v>
      </c>
      <c r="AI284">
        <v>98.88</v>
      </c>
      <c r="AJ284">
        <v>91.843999999999994</v>
      </c>
      <c r="AK284">
        <v>81.316999999999993</v>
      </c>
      <c r="AL284">
        <v>84.82</v>
      </c>
      <c r="AM284">
        <v>85.992000000000004</v>
      </c>
      <c r="AN284">
        <v>91.513999999999996</v>
      </c>
      <c r="AO284">
        <v>76.63</v>
      </c>
      <c r="AP284">
        <v>87.388999999999996</v>
      </c>
      <c r="AQ284">
        <v>71.363</v>
      </c>
      <c r="AR284">
        <v>78.387</v>
      </c>
      <c r="AS284">
        <v>41.771999999999998</v>
      </c>
      <c r="AT284">
        <v>37.843000000000004</v>
      </c>
      <c r="AU284">
        <v>54.548000000000002</v>
      </c>
      <c r="AV284">
        <v>54.274999999999999</v>
      </c>
      <c r="AW284">
        <v>45.881999999999998</v>
      </c>
      <c r="AX284">
        <v>46.975999999999999</v>
      </c>
      <c r="AY284">
        <v>42.039000000000001</v>
      </c>
      <c r="AZ284">
        <v>37.386000000000003</v>
      </c>
      <c r="BA284">
        <v>39.39</v>
      </c>
      <c r="BB284">
        <v>44.174999999999997</v>
      </c>
      <c r="BC284">
        <v>45.057000000000002</v>
      </c>
      <c r="BD284">
        <v>47.619</v>
      </c>
      <c r="BE284">
        <v>50.101999999999997</v>
      </c>
      <c r="BF284">
        <v>46.96</v>
      </c>
      <c r="BG284">
        <v>41.158999999999999</v>
      </c>
      <c r="BH284">
        <v>121.396</v>
      </c>
      <c r="BI284">
        <v>116.014</v>
      </c>
      <c r="BJ284">
        <v>108.94</v>
      </c>
      <c r="BK284">
        <v>116.917</v>
      </c>
      <c r="BL284">
        <v>109.378</v>
      </c>
      <c r="BM284">
        <v>80.683999999999997</v>
      </c>
      <c r="BN284">
        <v>69.072000000000003</v>
      </c>
      <c r="BO284">
        <v>65.451999999999998</v>
      </c>
      <c r="BP284">
        <v>63.79</v>
      </c>
      <c r="BQ284">
        <v>54.082000000000001</v>
      </c>
      <c r="BR284">
        <v>58.499000000000002</v>
      </c>
      <c r="BS284">
        <v>43.703000000000003</v>
      </c>
      <c r="BT284">
        <v>55.877000000000002</v>
      </c>
      <c r="BU284">
        <v>65.376999999999995</v>
      </c>
      <c r="BV284">
        <v>76.102000000000004</v>
      </c>
      <c r="BW284">
        <v>139.22</v>
      </c>
      <c r="BX284">
        <v>200.357</v>
      </c>
      <c r="BY284">
        <v>197.346</v>
      </c>
      <c r="BZ284">
        <v>195.73099999999999</v>
      </c>
      <c r="CA284">
        <v>216.49100000000001</v>
      </c>
      <c r="CB284">
        <v>214.48099999999999</v>
      </c>
      <c r="CC284">
        <v>214.636</v>
      </c>
      <c r="CD284">
        <v>213.315</v>
      </c>
      <c r="CE284">
        <v>213.846</v>
      </c>
      <c r="CF284">
        <v>215.702</v>
      </c>
      <c r="CG284">
        <v>223.09200000000001</v>
      </c>
      <c r="CH284">
        <v>200.83699999999999</v>
      </c>
      <c r="CI284">
        <v>169.751</v>
      </c>
      <c r="CJ284">
        <v>156.71700000000001</v>
      </c>
      <c r="CK284">
        <v>199.91300000000001</v>
      </c>
      <c r="CL284">
        <v>169.29499999999999</v>
      </c>
      <c r="CM284">
        <v>153.53399999999999</v>
      </c>
      <c r="CN284">
        <v>154.58500000000001</v>
      </c>
      <c r="CO284">
        <v>152.86600000000001</v>
      </c>
      <c r="CP284">
        <v>148.059</v>
      </c>
      <c r="CQ284">
        <v>142.886</v>
      </c>
      <c r="CR284">
        <v>217.697</v>
      </c>
      <c r="CS284">
        <v>217.29599999999999</v>
      </c>
      <c r="CT284" s="27">
        <v>12211.346</v>
      </c>
    </row>
    <row r="285" spans="1:98" ht="15" x14ac:dyDescent="0.25">
      <c r="A285" s="13">
        <v>45940</v>
      </c>
      <c r="B285">
        <v>211.46700000000001</v>
      </c>
      <c r="C285">
        <v>204.17599999999999</v>
      </c>
      <c r="D285">
        <v>200.946</v>
      </c>
      <c r="E285">
        <v>200.739</v>
      </c>
      <c r="F285">
        <v>200.577</v>
      </c>
      <c r="G285">
        <v>183.27600000000001</v>
      </c>
      <c r="H285">
        <v>156.97399999999999</v>
      </c>
      <c r="I285">
        <v>141.839</v>
      </c>
      <c r="J285">
        <v>141.73699999999999</v>
      </c>
      <c r="K285">
        <v>139.02000000000001</v>
      </c>
      <c r="L285">
        <v>128.46700000000001</v>
      </c>
      <c r="M285">
        <v>127.43600000000001</v>
      </c>
      <c r="N285">
        <v>127.533</v>
      </c>
      <c r="O285">
        <v>127.544</v>
      </c>
      <c r="P285">
        <v>127.437</v>
      </c>
      <c r="Q285">
        <v>127.76300000000001</v>
      </c>
      <c r="R285">
        <v>127.67100000000001</v>
      </c>
      <c r="S285">
        <v>127.608</v>
      </c>
      <c r="T285">
        <v>129.09399999999999</v>
      </c>
      <c r="U285">
        <v>136.946</v>
      </c>
      <c r="V285">
        <v>136.958</v>
      </c>
      <c r="W285">
        <v>137.142</v>
      </c>
      <c r="X285">
        <v>135.80199999999999</v>
      </c>
      <c r="Y285">
        <v>137.322</v>
      </c>
      <c r="Z285">
        <v>131.63</v>
      </c>
      <c r="AA285">
        <v>108.13800000000001</v>
      </c>
      <c r="AB285">
        <v>120.791</v>
      </c>
      <c r="AC285">
        <v>95.984999999999999</v>
      </c>
      <c r="AD285">
        <v>83.933999999999997</v>
      </c>
      <c r="AE285">
        <v>77.703000000000003</v>
      </c>
      <c r="AF285">
        <v>58.524999999999999</v>
      </c>
      <c r="AG285">
        <v>44.902000000000001</v>
      </c>
      <c r="AH285">
        <v>42.819000000000003</v>
      </c>
      <c r="AI285">
        <v>43.052</v>
      </c>
      <c r="AJ285">
        <v>43.253999999999998</v>
      </c>
      <c r="AK285">
        <v>43.689</v>
      </c>
      <c r="AL285">
        <v>37.808999999999997</v>
      </c>
      <c r="AM285">
        <v>19.59</v>
      </c>
      <c r="AN285">
        <v>20.273</v>
      </c>
      <c r="AO285">
        <v>18.068000000000001</v>
      </c>
      <c r="AP285">
        <v>18.606999999999999</v>
      </c>
      <c r="AQ285">
        <v>26.695</v>
      </c>
      <c r="AR285">
        <v>28.248999999999999</v>
      </c>
      <c r="AS285">
        <v>26.635999999999999</v>
      </c>
      <c r="AT285">
        <v>25.262</v>
      </c>
      <c r="AU285">
        <v>25.501000000000001</v>
      </c>
      <c r="AV285">
        <v>25.564</v>
      </c>
      <c r="AW285">
        <v>31.183</v>
      </c>
      <c r="AX285">
        <v>15.997999999999999</v>
      </c>
      <c r="AY285">
        <v>23.969000000000001</v>
      </c>
      <c r="AZ285">
        <v>23.405000000000001</v>
      </c>
      <c r="BA285">
        <v>26.263999999999999</v>
      </c>
      <c r="BB285">
        <v>28.108000000000001</v>
      </c>
      <c r="BC285">
        <v>30.731000000000002</v>
      </c>
      <c r="BD285">
        <v>30.489000000000001</v>
      </c>
      <c r="BE285">
        <v>30.361000000000001</v>
      </c>
      <c r="BF285">
        <v>26.588000000000001</v>
      </c>
      <c r="BG285">
        <v>26.835000000000001</v>
      </c>
      <c r="BH285">
        <v>108.327</v>
      </c>
      <c r="BI285">
        <v>107.432</v>
      </c>
      <c r="BJ285">
        <v>107.589</v>
      </c>
      <c r="BK285">
        <v>106.92400000000001</v>
      </c>
      <c r="BL285">
        <v>103.367</v>
      </c>
      <c r="BM285">
        <v>103.38800000000001</v>
      </c>
      <c r="BN285">
        <v>103.56</v>
      </c>
      <c r="BO285">
        <v>109.496</v>
      </c>
      <c r="BP285">
        <v>119.85899999999999</v>
      </c>
      <c r="BQ285">
        <v>134.92699999999999</v>
      </c>
      <c r="BR285">
        <v>126.89400000000001</v>
      </c>
      <c r="BS285">
        <v>124.443</v>
      </c>
      <c r="BT285">
        <v>124.59699999999999</v>
      </c>
      <c r="BU285">
        <v>127.529</v>
      </c>
      <c r="BV285">
        <v>130.518</v>
      </c>
      <c r="BW285">
        <v>149.27000000000001</v>
      </c>
      <c r="BX285">
        <v>189.785</v>
      </c>
      <c r="BY285">
        <v>190.751</v>
      </c>
      <c r="BZ285">
        <v>189.96</v>
      </c>
      <c r="CA285">
        <v>187.50700000000001</v>
      </c>
      <c r="CB285">
        <v>184.874</v>
      </c>
      <c r="CC285">
        <v>174.38200000000001</v>
      </c>
      <c r="CD285">
        <v>173.76900000000001</v>
      </c>
      <c r="CE285">
        <v>174.08600000000001</v>
      </c>
      <c r="CF285">
        <v>153.78299999999999</v>
      </c>
      <c r="CG285">
        <v>142.26300000000001</v>
      </c>
      <c r="CH285">
        <v>142.43199999999999</v>
      </c>
      <c r="CI285">
        <v>142.90899999999999</v>
      </c>
      <c r="CJ285">
        <v>145.779</v>
      </c>
      <c r="CK285">
        <v>141.333</v>
      </c>
      <c r="CL285">
        <v>140.49100000000001</v>
      </c>
      <c r="CM285">
        <v>140.51599999999999</v>
      </c>
      <c r="CN285">
        <v>142.97300000000001</v>
      </c>
      <c r="CO285">
        <v>151.447</v>
      </c>
      <c r="CP285">
        <v>144.886</v>
      </c>
      <c r="CQ285">
        <v>140.458</v>
      </c>
      <c r="CR285">
        <v>224.501</v>
      </c>
      <c r="CS285">
        <v>222.61199999999999</v>
      </c>
      <c r="CT285" s="27">
        <v>10605.698</v>
      </c>
    </row>
    <row r="286" spans="1:98" ht="15" x14ac:dyDescent="0.25">
      <c r="A286" s="13">
        <v>45941</v>
      </c>
      <c r="B286">
        <v>213.40199999999999</v>
      </c>
      <c r="C286">
        <v>214.142</v>
      </c>
      <c r="D286">
        <v>216.31899999999999</v>
      </c>
      <c r="E286">
        <v>196.137</v>
      </c>
      <c r="F286">
        <v>180.48500000000001</v>
      </c>
      <c r="G286">
        <v>166.876</v>
      </c>
      <c r="H286">
        <v>136.33500000000001</v>
      </c>
      <c r="I286">
        <v>129.726</v>
      </c>
      <c r="J286">
        <v>129.667</v>
      </c>
      <c r="K286">
        <v>128.35499999999999</v>
      </c>
      <c r="L286">
        <v>130.01599999999999</v>
      </c>
      <c r="M286">
        <v>127.892</v>
      </c>
      <c r="N286">
        <v>129.29900000000001</v>
      </c>
      <c r="O286">
        <v>127.881</v>
      </c>
      <c r="P286">
        <v>125.31</v>
      </c>
      <c r="Q286">
        <v>125.33199999999999</v>
      </c>
      <c r="R286">
        <v>124.79300000000001</v>
      </c>
      <c r="S286">
        <v>124.884</v>
      </c>
      <c r="T286">
        <v>125.244</v>
      </c>
      <c r="U286">
        <v>124.404</v>
      </c>
      <c r="V286">
        <v>125.968</v>
      </c>
      <c r="W286">
        <v>125.402</v>
      </c>
      <c r="X286">
        <v>124.595</v>
      </c>
      <c r="Y286">
        <v>123.304</v>
      </c>
      <c r="Z286">
        <v>123.129</v>
      </c>
      <c r="AA286">
        <v>107.34399999999999</v>
      </c>
      <c r="AB286">
        <v>115.318</v>
      </c>
      <c r="AC286">
        <v>93.695999999999998</v>
      </c>
      <c r="AD286">
        <v>86.311000000000007</v>
      </c>
      <c r="AE286">
        <v>79.137</v>
      </c>
      <c r="AF286">
        <v>67.691999999999993</v>
      </c>
      <c r="AG286">
        <v>52.969000000000001</v>
      </c>
      <c r="AH286">
        <v>31.605</v>
      </c>
      <c r="AI286">
        <v>33.381</v>
      </c>
      <c r="AJ286">
        <v>33.308999999999997</v>
      </c>
      <c r="AK286">
        <v>35.911999999999999</v>
      </c>
      <c r="AL286">
        <v>33.963000000000001</v>
      </c>
      <c r="AM286">
        <v>25.55</v>
      </c>
      <c r="AN286">
        <v>24.321999999999999</v>
      </c>
      <c r="AO286">
        <v>24.67</v>
      </c>
      <c r="AP286">
        <v>23.388999999999999</v>
      </c>
      <c r="AQ286">
        <v>24.103999999999999</v>
      </c>
      <c r="AR286">
        <v>22.742999999999999</v>
      </c>
      <c r="AS286">
        <v>23.001999999999999</v>
      </c>
      <c r="AT286">
        <v>21.079000000000001</v>
      </c>
      <c r="AU286">
        <v>20.164000000000001</v>
      </c>
      <c r="AV286">
        <v>20.088000000000001</v>
      </c>
      <c r="AW286">
        <v>18.841999999999999</v>
      </c>
      <c r="AX286">
        <v>20.577999999999999</v>
      </c>
      <c r="AY286">
        <v>21.975000000000001</v>
      </c>
      <c r="AZ286">
        <v>22.629000000000001</v>
      </c>
      <c r="BA286">
        <v>20.600999999999999</v>
      </c>
      <c r="BB286">
        <v>19.105</v>
      </c>
      <c r="BC286">
        <v>19.61</v>
      </c>
      <c r="BD286">
        <v>22.396999999999998</v>
      </c>
      <c r="BE286">
        <v>27.736000000000001</v>
      </c>
      <c r="BF286">
        <v>32.040999999999997</v>
      </c>
      <c r="BG286">
        <v>34.997999999999998</v>
      </c>
      <c r="BH286">
        <v>115.762</v>
      </c>
      <c r="BI286">
        <v>114.426</v>
      </c>
      <c r="BJ286">
        <v>113.339</v>
      </c>
      <c r="BK286">
        <v>113.02500000000001</v>
      </c>
      <c r="BL286">
        <v>104.599</v>
      </c>
      <c r="BM286">
        <v>96.582999999999998</v>
      </c>
      <c r="BN286">
        <v>98.551000000000002</v>
      </c>
      <c r="BO286">
        <v>89.376999999999995</v>
      </c>
      <c r="BP286">
        <v>87.25</v>
      </c>
      <c r="BQ286">
        <v>86.605999999999995</v>
      </c>
      <c r="BR286">
        <v>76.137</v>
      </c>
      <c r="BS286">
        <v>73.486000000000004</v>
      </c>
      <c r="BT286">
        <v>64.635000000000005</v>
      </c>
      <c r="BU286">
        <v>66.650000000000006</v>
      </c>
      <c r="BV286">
        <v>81.126999999999995</v>
      </c>
      <c r="BW286">
        <v>148.75899999999999</v>
      </c>
      <c r="BX286">
        <v>185.08799999999999</v>
      </c>
      <c r="BY286">
        <v>183.911</v>
      </c>
      <c r="BZ286">
        <v>181.71</v>
      </c>
      <c r="CA286">
        <v>181.75299999999999</v>
      </c>
      <c r="CB286">
        <v>153.75</v>
      </c>
      <c r="CC286">
        <v>150.93899999999999</v>
      </c>
      <c r="CD286">
        <v>154.614</v>
      </c>
      <c r="CE286">
        <v>153.333</v>
      </c>
      <c r="CF286">
        <v>143.352</v>
      </c>
      <c r="CG286">
        <v>142.29599999999999</v>
      </c>
      <c r="CH286">
        <v>141.411</v>
      </c>
      <c r="CI286">
        <v>142.119</v>
      </c>
      <c r="CJ286">
        <v>141.39500000000001</v>
      </c>
      <c r="CK286">
        <v>140.95400000000001</v>
      </c>
      <c r="CL286">
        <v>141.125</v>
      </c>
      <c r="CM286">
        <v>140.983</v>
      </c>
      <c r="CN286">
        <v>140.82499999999999</v>
      </c>
      <c r="CO286">
        <v>139.946</v>
      </c>
      <c r="CP286">
        <v>135.375</v>
      </c>
      <c r="CQ286">
        <v>132.62899999999999</v>
      </c>
      <c r="CR286">
        <v>215.82</v>
      </c>
      <c r="CS286">
        <v>214.26599999999999</v>
      </c>
      <c r="CT286" s="27">
        <v>9847.0630000000001</v>
      </c>
    </row>
    <row r="287" spans="1:98" ht="15" x14ac:dyDescent="0.25">
      <c r="A287" s="13">
        <v>45942</v>
      </c>
      <c r="B287">
        <v>214.48500000000001</v>
      </c>
      <c r="C287">
        <v>205.51900000000001</v>
      </c>
      <c r="D287">
        <v>203.52199999999999</v>
      </c>
      <c r="E287">
        <v>198.21100000000001</v>
      </c>
      <c r="F287">
        <v>198.393</v>
      </c>
      <c r="G287">
        <v>197.744</v>
      </c>
      <c r="H287">
        <v>197.65700000000001</v>
      </c>
      <c r="I287">
        <v>195.499</v>
      </c>
      <c r="J287">
        <v>189.23500000000001</v>
      </c>
      <c r="K287">
        <v>188.47800000000001</v>
      </c>
      <c r="L287">
        <v>179.988</v>
      </c>
      <c r="M287">
        <v>170.69900000000001</v>
      </c>
      <c r="N287">
        <v>164.07</v>
      </c>
      <c r="O287">
        <v>148.982</v>
      </c>
      <c r="P287">
        <v>124.968</v>
      </c>
      <c r="Q287">
        <v>125.562</v>
      </c>
      <c r="R287">
        <v>124.83799999999999</v>
      </c>
      <c r="S287">
        <v>127.405</v>
      </c>
      <c r="T287">
        <v>124.836</v>
      </c>
      <c r="U287">
        <v>124.883</v>
      </c>
      <c r="V287">
        <v>125.55800000000001</v>
      </c>
      <c r="W287">
        <v>125.227</v>
      </c>
      <c r="X287">
        <v>123.35899999999999</v>
      </c>
      <c r="Y287">
        <v>123.797</v>
      </c>
      <c r="Z287">
        <v>125.98699999999999</v>
      </c>
      <c r="AA287">
        <v>117.04600000000001</v>
      </c>
      <c r="AB287">
        <v>124.57299999999999</v>
      </c>
      <c r="AC287">
        <v>108.399</v>
      </c>
      <c r="AD287">
        <v>106.876</v>
      </c>
      <c r="AE287">
        <v>116.286</v>
      </c>
      <c r="AF287">
        <v>108.661</v>
      </c>
      <c r="AG287">
        <v>110.98</v>
      </c>
      <c r="AH287">
        <v>99.674999999999997</v>
      </c>
      <c r="AI287">
        <v>99.84</v>
      </c>
      <c r="AJ287">
        <v>103.319</v>
      </c>
      <c r="AK287">
        <v>85.527000000000001</v>
      </c>
      <c r="AL287">
        <v>75.046000000000006</v>
      </c>
      <c r="AM287">
        <v>82.688000000000002</v>
      </c>
      <c r="AN287">
        <v>55.255000000000003</v>
      </c>
      <c r="AO287">
        <v>49.923999999999999</v>
      </c>
      <c r="AP287">
        <v>50.133000000000003</v>
      </c>
      <c r="AQ287">
        <v>46.286000000000001</v>
      </c>
      <c r="AR287">
        <v>62.091999999999999</v>
      </c>
      <c r="AS287">
        <v>37.829000000000001</v>
      </c>
      <c r="AT287">
        <v>36.594000000000001</v>
      </c>
      <c r="AU287">
        <v>39.832000000000001</v>
      </c>
      <c r="AV287">
        <v>40.561999999999998</v>
      </c>
      <c r="AW287">
        <v>41.484000000000002</v>
      </c>
      <c r="AX287">
        <v>36.375</v>
      </c>
      <c r="AY287">
        <v>42.302999999999997</v>
      </c>
      <c r="AZ287">
        <v>36.790999999999997</v>
      </c>
      <c r="BA287">
        <v>40.405999999999999</v>
      </c>
      <c r="BB287">
        <v>41.488</v>
      </c>
      <c r="BC287">
        <v>41.316000000000003</v>
      </c>
      <c r="BD287">
        <v>37.793999999999997</v>
      </c>
      <c r="BE287">
        <v>41.22</v>
      </c>
      <c r="BF287">
        <v>38.951999999999998</v>
      </c>
      <c r="BG287">
        <v>37.645000000000003</v>
      </c>
      <c r="BH287">
        <v>115.40600000000001</v>
      </c>
      <c r="BI287">
        <v>112.05500000000001</v>
      </c>
      <c r="BJ287">
        <v>102.5</v>
      </c>
      <c r="BK287">
        <v>95.721000000000004</v>
      </c>
      <c r="BL287">
        <v>93.644000000000005</v>
      </c>
      <c r="BM287">
        <v>96.933999999999997</v>
      </c>
      <c r="BN287">
        <v>93.894999999999996</v>
      </c>
      <c r="BO287">
        <v>109.301</v>
      </c>
      <c r="BP287">
        <v>92.361000000000004</v>
      </c>
      <c r="BQ287">
        <v>81.400000000000006</v>
      </c>
      <c r="BR287">
        <v>88.134</v>
      </c>
      <c r="BS287">
        <v>92.132000000000005</v>
      </c>
      <c r="BT287">
        <v>93.442999999999998</v>
      </c>
      <c r="BU287">
        <v>99.456000000000003</v>
      </c>
      <c r="BV287">
        <v>80.447999999999993</v>
      </c>
      <c r="BW287">
        <v>142.21199999999999</v>
      </c>
      <c r="BX287">
        <v>172.161</v>
      </c>
      <c r="BY287">
        <v>170.20699999999999</v>
      </c>
      <c r="BZ287">
        <v>171.32300000000001</v>
      </c>
      <c r="CA287">
        <v>169.59399999999999</v>
      </c>
      <c r="CB287">
        <v>168.63200000000001</v>
      </c>
      <c r="CC287">
        <v>168.86699999999999</v>
      </c>
      <c r="CD287">
        <v>169.11199999999999</v>
      </c>
      <c r="CE287">
        <v>170.489</v>
      </c>
      <c r="CF287">
        <v>165.458</v>
      </c>
      <c r="CG287">
        <v>165.52199999999999</v>
      </c>
      <c r="CH287">
        <v>167.291</v>
      </c>
      <c r="CI287">
        <v>166.13399999999999</v>
      </c>
      <c r="CJ287">
        <v>165.63900000000001</v>
      </c>
      <c r="CK287">
        <v>163.292</v>
      </c>
      <c r="CL287">
        <v>154.149</v>
      </c>
      <c r="CM287">
        <v>157.553</v>
      </c>
      <c r="CN287">
        <v>152.952</v>
      </c>
      <c r="CO287">
        <v>152.40600000000001</v>
      </c>
      <c r="CP287">
        <v>145.221</v>
      </c>
      <c r="CQ287">
        <v>140.316</v>
      </c>
      <c r="CR287">
        <v>222.49199999999999</v>
      </c>
      <c r="CS287">
        <v>222.791</v>
      </c>
      <c r="CT287" s="27">
        <v>11512.742</v>
      </c>
    </row>
    <row r="288" spans="1:98" ht="15" x14ac:dyDescent="0.25">
      <c r="A288" s="13">
        <v>45943</v>
      </c>
      <c r="B288">
        <v>219.447</v>
      </c>
      <c r="C288">
        <v>215.72200000000001</v>
      </c>
      <c r="D288">
        <v>214.114</v>
      </c>
      <c r="E288">
        <v>205.36799999999999</v>
      </c>
      <c r="F288">
        <v>205.00399999999999</v>
      </c>
      <c r="G288">
        <v>203.322</v>
      </c>
      <c r="H288">
        <v>187.511</v>
      </c>
      <c r="I288">
        <v>175.25</v>
      </c>
      <c r="J288">
        <v>175.87100000000001</v>
      </c>
      <c r="K288">
        <v>174.24700000000001</v>
      </c>
      <c r="L288">
        <v>173.18899999999999</v>
      </c>
      <c r="M288">
        <v>162.16900000000001</v>
      </c>
      <c r="N288">
        <v>162.96700000000001</v>
      </c>
      <c r="O288">
        <v>163.95500000000001</v>
      </c>
      <c r="P288">
        <v>150.68199999999999</v>
      </c>
      <c r="Q288">
        <v>133.036</v>
      </c>
      <c r="R288">
        <v>130.96199999999999</v>
      </c>
      <c r="S288">
        <v>131.23099999999999</v>
      </c>
      <c r="T288">
        <v>130.12299999999999</v>
      </c>
      <c r="U288">
        <v>129.45500000000001</v>
      </c>
      <c r="V288">
        <v>129.44900000000001</v>
      </c>
      <c r="W288">
        <v>129.86699999999999</v>
      </c>
      <c r="X288">
        <v>127.89700000000001</v>
      </c>
      <c r="Y288">
        <v>125.66500000000001</v>
      </c>
      <c r="Z288">
        <v>124.873</v>
      </c>
      <c r="AA288">
        <v>115.413</v>
      </c>
      <c r="AB288">
        <v>137.06899999999999</v>
      </c>
      <c r="AC288">
        <v>101.867</v>
      </c>
      <c r="AD288">
        <v>97.218000000000004</v>
      </c>
      <c r="AE288">
        <v>100.19199999999999</v>
      </c>
      <c r="AF288">
        <v>84.003</v>
      </c>
      <c r="AG288">
        <v>72.238</v>
      </c>
      <c r="AH288">
        <v>68.957999999999998</v>
      </c>
      <c r="AI288">
        <v>40.375</v>
      </c>
      <c r="AJ288">
        <v>34.250999999999998</v>
      </c>
      <c r="AK288">
        <v>31.503</v>
      </c>
      <c r="AL288">
        <v>23.692</v>
      </c>
      <c r="AM288">
        <v>23.364999999999998</v>
      </c>
      <c r="AN288">
        <v>22.222000000000001</v>
      </c>
      <c r="AO288">
        <v>26.609000000000002</v>
      </c>
      <c r="AP288">
        <v>26.094000000000001</v>
      </c>
      <c r="AQ288">
        <v>21.849</v>
      </c>
      <c r="AR288">
        <v>21.853000000000002</v>
      </c>
      <c r="AS288">
        <v>24.343</v>
      </c>
      <c r="AT288">
        <v>28.137</v>
      </c>
      <c r="AU288">
        <v>29.6</v>
      </c>
      <c r="AV288">
        <v>35.164999999999999</v>
      </c>
      <c r="AW288">
        <v>33.947000000000003</v>
      </c>
      <c r="AX288">
        <v>34.06</v>
      </c>
      <c r="AY288">
        <v>32.152000000000001</v>
      </c>
      <c r="AZ288">
        <v>32.85</v>
      </c>
      <c r="BA288">
        <v>32.253</v>
      </c>
      <c r="BB288">
        <v>32.040999999999997</v>
      </c>
      <c r="BC288">
        <v>33.499000000000002</v>
      </c>
      <c r="BD288">
        <v>32.091000000000001</v>
      </c>
      <c r="BE288">
        <v>23.271000000000001</v>
      </c>
      <c r="BF288">
        <v>24.097999999999999</v>
      </c>
      <c r="BG288">
        <v>22.606999999999999</v>
      </c>
      <c r="BH288">
        <v>105.541</v>
      </c>
      <c r="BI288">
        <v>103.89</v>
      </c>
      <c r="BJ288">
        <v>106.589</v>
      </c>
      <c r="BK288">
        <v>107.178</v>
      </c>
      <c r="BL288">
        <v>106.31399999999999</v>
      </c>
      <c r="BM288">
        <v>99.489000000000004</v>
      </c>
      <c r="BN288">
        <v>98.393000000000001</v>
      </c>
      <c r="BO288">
        <v>109.97499999999999</v>
      </c>
      <c r="BP288">
        <v>103.22499999999999</v>
      </c>
      <c r="BQ288">
        <v>106.03100000000001</v>
      </c>
      <c r="BR288">
        <v>110.655</v>
      </c>
      <c r="BS288">
        <v>114.71599999999999</v>
      </c>
      <c r="BT288">
        <v>111.839</v>
      </c>
      <c r="BU288">
        <v>90.94</v>
      </c>
      <c r="BV288">
        <v>104.31399999999999</v>
      </c>
      <c r="BW288">
        <v>161.51300000000001</v>
      </c>
      <c r="BX288">
        <v>188.08199999999999</v>
      </c>
      <c r="BY288">
        <v>186.99299999999999</v>
      </c>
      <c r="BZ288">
        <v>179.774</v>
      </c>
      <c r="CA288">
        <v>177.44</v>
      </c>
      <c r="CB288">
        <v>177.66300000000001</v>
      </c>
      <c r="CC288">
        <v>175.30699999999999</v>
      </c>
      <c r="CD288">
        <v>175.93</v>
      </c>
      <c r="CE288">
        <v>165.196</v>
      </c>
      <c r="CF288">
        <v>153.10900000000001</v>
      </c>
      <c r="CG288">
        <v>151.547</v>
      </c>
      <c r="CH288">
        <v>151.59800000000001</v>
      </c>
      <c r="CI288">
        <v>151.83099999999999</v>
      </c>
      <c r="CJ288">
        <v>151.596</v>
      </c>
      <c r="CK288">
        <v>151.28700000000001</v>
      </c>
      <c r="CL288">
        <v>150.511</v>
      </c>
      <c r="CM288">
        <v>150.70599999999999</v>
      </c>
      <c r="CN288">
        <v>149.44800000000001</v>
      </c>
      <c r="CO288">
        <v>148.63900000000001</v>
      </c>
      <c r="CP288">
        <v>144.583</v>
      </c>
      <c r="CQ288">
        <v>139.477</v>
      </c>
      <c r="CR288">
        <v>213.137</v>
      </c>
      <c r="CS288">
        <v>210.98400000000001</v>
      </c>
      <c r="CT288" s="27">
        <v>10965.701000000006</v>
      </c>
    </row>
    <row r="289" spans="1:98" ht="15" x14ac:dyDescent="0.25">
      <c r="A289" s="13">
        <v>45944</v>
      </c>
      <c r="B289">
        <v>205.554</v>
      </c>
      <c r="C289">
        <v>202.15100000000001</v>
      </c>
      <c r="D289">
        <v>202.114</v>
      </c>
      <c r="E289">
        <v>200.053</v>
      </c>
      <c r="F289">
        <v>198.173</v>
      </c>
      <c r="G289">
        <v>198.73099999999999</v>
      </c>
      <c r="H289">
        <v>194.101</v>
      </c>
      <c r="I289">
        <v>159.93299999999999</v>
      </c>
      <c r="J289">
        <v>158.56299999999999</v>
      </c>
      <c r="K289">
        <v>137.334</v>
      </c>
      <c r="L289">
        <v>127.91800000000001</v>
      </c>
      <c r="M289">
        <v>127.979</v>
      </c>
      <c r="N289">
        <v>127.158</v>
      </c>
      <c r="O289">
        <v>127.176</v>
      </c>
      <c r="P289">
        <v>126.24299999999999</v>
      </c>
      <c r="Q289">
        <v>126.256</v>
      </c>
      <c r="R289">
        <v>126.256</v>
      </c>
      <c r="S289">
        <v>125.93</v>
      </c>
      <c r="T289">
        <v>126.529</v>
      </c>
      <c r="U289">
        <v>134.911</v>
      </c>
      <c r="V289">
        <v>136.624</v>
      </c>
      <c r="W289">
        <v>135.81800000000001</v>
      </c>
      <c r="X289">
        <v>134.078</v>
      </c>
      <c r="Y289">
        <v>132.93299999999999</v>
      </c>
      <c r="Z289">
        <v>133.364</v>
      </c>
      <c r="AA289">
        <v>123.059</v>
      </c>
      <c r="AB289">
        <v>132.63800000000001</v>
      </c>
      <c r="AC289">
        <v>101.53</v>
      </c>
      <c r="AD289">
        <v>93.507000000000005</v>
      </c>
      <c r="AE289">
        <v>79.947000000000003</v>
      </c>
      <c r="AF289">
        <v>58.482999999999997</v>
      </c>
      <c r="AG289">
        <v>57.716999999999999</v>
      </c>
      <c r="AH289">
        <v>57.722999999999999</v>
      </c>
      <c r="AI289">
        <v>57.167999999999999</v>
      </c>
      <c r="AJ289">
        <v>57.948999999999998</v>
      </c>
      <c r="AK289">
        <v>35.067</v>
      </c>
      <c r="AL289">
        <v>32.262</v>
      </c>
      <c r="AM289">
        <v>22.056000000000001</v>
      </c>
      <c r="AN289">
        <v>20.914999999999999</v>
      </c>
      <c r="AO289">
        <v>20.623999999999999</v>
      </c>
      <c r="AP289">
        <v>19.695</v>
      </c>
      <c r="AQ289">
        <v>21.873000000000001</v>
      </c>
      <c r="AR289">
        <v>22.35</v>
      </c>
      <c r="AS289">
        <v>31.361000000000001</v>
      </c>
      <c r="AT289">
        <v>34.728999999999999</v>
      </c>
      <c r="AU289">
        <v>31.135000000000002</v>
      </c>
      <c r="AV289">
        <v>29.777999999999999</v>
      </c>
      <c r="AW289">
        <v>29.715</v>
      </c>
      <c r="AX289">
        <v>29.695</v>
      </c>
      <c r="AY289">
        <v>28.556999999999999</v>
      </c>
      <c r="AZ289">
        <v>28.486000000000001</v>
      </c>
      <c r="BA289">
        <v>29.206</v>
      </c>
      <c r="BB289">
        <v>29.003</v>
      </c>
      <c r="BC289">
        <v>22.106000000000002</v>
      </c>
      <c r="BD289">
        <v>21.771999999999998</v>
      </c>
      <c r="BE289">
        <v>21.986999999999998</v>
      </c>
      <c r="BF289">
        <v>22.088999999999999</v>
      </c>
      <c r="BG289">
        <v>23.988</v>
      </c>
      <c r="BH289">
        <v>110.021</v>
      </c>
      <c r="BI289">
        <v>109.26</v>
      </c>
      <c r="BJ289">
        <v>109.884</v>
      </c>
      <c r="BK289">
        <v>100.63</v>
      </c>
      <c r="BL289">
        <v>99.117999999999995</v>
      </c>
      <c r="BM289">
        <v>99.450999999999993</v>
      </c>
      <c r="BN289">
        <v>98.850999999999999</v>
      </c>
      <c r="BO289">
        <v>97.667000000000002</v>
      </c>
      <c r="BP289">
        <v>98.954999999999998</v>
      </c>
      <c r="BQ289">
        <v>85.918000000000006</v>
      </c>
      <c r="BR289">
        <v>93.584999999999994</v>
      </c>
      <c r="BS289">
        <v>100.074</v>
      </c>
      <c r="BT289">
        <v>91.387</v>
      </c>
      <c r="BU289">
        <v>100.33499999999999</v>
      </c>
      <c r="BV289">
        <v>125.517</v>
      </c>
      <c r="BW289">
        <v>176.55600000000001</v>
      </c>
      <c r="BX289">
        <v>187.41399999999999</v>
      </c>
      <c r="BY289">
        <v>184.804</v>
      </c>
      <c r="BZ289">
        <v>184.62</v>
      </c>
      <c r="CA289">
        <v>186.357</v>
      </c>
      <c r="CB289">
        <v>172.227</v>
      </c>
      <c r="CC289">
        <v>164.303</v>
      </c>
      <c r="CD289">
        <v>162.61199999999999</v>
      </c>
      <c r="CE289">
        <v>162.55099999999999</v>
      </c>
      <c r="CF289">
        <v>162.19300000000001</v>
      </c>
      <c r="CG289">
        <v>162.16399999999999</v>
      </c>
      <c r="CH289">
        <v>159.75200000000001</v>
      </c>
      <c r="CI289">
        <v>157.25399999999999</v>
      </c>
      <c r="CJ289">
        <v>158.82499999999999</v>
      </c>
      <c r="CK289">
        <v>158.10400000000001</v>
      </c>
      <c r="CL289">
        <v>149.958</v>
      </c>
      <c r="CM289">
        <v>146.29</v>
      </c>
      <c r="CN289">
        <v>139.79599999999999</v>
      </c>
      <c r="CO289">
        <v>144.54900000000001</v>
      </c>
      <c r="CP289">
        <v>146.02799999999999</v>
      </c>
      <c r="CQ289">
        <v>142.91800000000001</v>
      </c>
      <c r="CR289">
        <v>210.428</v>
      </c>
      <c r="CS289">
        <v>201.892</v>
      </c>
      <c r="CT289" s="27">
        <v>10576.297999999999</v>
      </c>
    </row>
    <row r="290" spans="1:98" ht="15" x14ac:dyDescent="0.25">
      <c r="A290" s="13">
        <v>45945</v>
      </c>
      <c r="B290">
        <v>97.456999999999994</v>
      </c>
      <c r="C290">
        <v>95.742000000000004</v>
      </c>
      <c r="D290">
        <v>93.709000000000003</v>
      </c>
      <c r="E290">
        <v>93.911000000000001</v>
      </c>
      <c r="F290">
        <v>93.590999999999994</v>
      </c>
      <c r="G290">
        <v>84.635000000000005</v>
      </c>
      <c r="H290">
        <v>76.521000000000001</v>
      </c>
      <c r="I290">
        <v>75.346999999999994</v>
      </c>
      <c r="J290">
        <v>73.712000000000003</v>
      </c>
      <c r="K290">
        <v>63.186999999999998</v>
      </c>
      <c r="L290">
        <v>63.106999999999999</v>
      </c>
      <c r="M290">
        <v>48.85</v>
      </c>
      <c r="N290">
        <v>33.902000000000001</v>
      </c>
      <c r="O290">
        <v>34.353999999999999</v>
      </c>
      <c r="P290">
        <v>25.834</v>
      </c>
      <c r="Q290">
        <v>24.716000000000001</v>
      </c>
      <c r="R290">
        <v>24.184999999999999</v>
      </c>
      <c r="S290">
        <v>24.492000000000001</v>
      </c>
      <c r="T290">
        <v>24.268000000000001</v>
      </c>
      <c r="U290">
        <v>24.346</v>
      </c>
      <c r="V290">
        <v>24.285</v>
      </c>
      <c r="W290">
        <v>24.346</v>
      </c>
      <c r="X290">
        <v>24.1</v>
      </c>
      <c r="Y290">
        <v>24.728000000000002</v>
      </c>
      <c r="Z290">
        <v>25.562000000000001</v>
      </c>
      <c r="AA290">
        <v>31.869</v>
      </c>
      <c r="AB290">
        <v>137.309</v>
      </c>
      <c r="AC290">
        <v>135.71799999999999</v>
      </c>
      <c r="AD290">
        <v>127.52</v>
      </c>
      <c r="AE290">
        <v>121.90300000000001</v>
      </c>
      <c r="AF290">
        <v>114.602</v>
      </c>
      <c r="AG290">
        <v>106.66800000000001</v>
      </c>
      <c r="AH290">
        <v>102.465</v>
      </c>
      <c r="AI290">
        <v>94.879000000000005</v>
      </c>
      <c r="AJ290">
        <v>86.084000000000003</v>
      </c>
      <c r="AK290">
        <v>66.7</v>
      </c>
      <c r="AL290">
        <v>52.819000000000003</v>
      </c>
      <c r="AM290">
        <v>51.116999999999997</v>
      </c>
      <c r="AN290">
        <v>50.81</v>
      </c>
      <c r="AO290">
        <v>49.174999999999997</v>
      </c>
      <c r="AP290">
        <v>59.140999999999998</v>
      </c>
      <c r="AQ290">
        <v>50.601999999999997</v>
      </c>
      <c r="AR290">
        <v>49.698999999999998</v>
      </c>
      <c r="AS290">
        <v>52.537999999999997</v>
      </c>
      <c r="AT290">
        <v>49.667999999999999</v>
      </c>
      <c r="AU290">
        <v>48.523000000000003</v>
      </c>
      <c r="AV290">
        <v>47.978000000000002</v>
      </c>
      <c r="AW290">
        <v>64.599000000000004</v>
      </c>
      <c r="AX290">
        <v>83.147999999999996</v>
      </c>
      <c r="AY290">
        <v>97.54</v>
      </c>
      <c r="AZ290">
        <v>88.983999999999995</v>
      </c>
      <c r="BA290">
        <v>86.733000000000004</v>
      </c>
      <c r="BB290">
        <v>82.287000000000006</v>
      </c>
      <c r="BC290">
        <v>77.989999999999995</v>
      </c>
      <c r="BD290">
        <v>69.278999999999996</v>
      </c>
      <c r="BE290">
        <v>49.362000000000002</v>
      </c>
      <c r="BF290">
        <v>34.832000000000001</v>
      </c>
      <c r="BG290">
        <v>32.307000000000002</v>
      </c>
      <c r="BH290">
        <v>104.306</v>
      </c>
      <c r="BI290">
        <v>104.117</v>
      </c>
      <c r="BJ290">
        <v>101.51300000000001</v>
      </c>
      <c r="BK290">
        <v>99.138999999999996</v>
      </c>
      <c r="BL290">
        <v>74.182000000000002</v>
      </c>
      <c r="BM290">
        <v>65.754000000000005</v>
      </c>
      <c r="BN290">
        <v>58.476999999999997</v>
      </c>
      <c r="BO290">
        <v>46.968000000000004</v>
      </c>
      <c r="BP290">
        <v>46.29</v>
      </c>
      <c r="BQ290">
        <v>45.831000000000003</v>
      </c>
      <c r="BR290">
        <v>40.033000000000001</v>
      </c>
      <c r="BS290">
        <v>48.688000000000002</v>
      </c>
      <c r="BT290">
        <v>50.320999999999998</v>
      </c>
      <c r="BU290">
        <v>57.030999999999999</v>
      </c>
      <c r="BV290">
        <v>67.301000000000002</v>
      </c>
      <c r="BW290">
        <v>83.582999999999998</v>
      </c>
      <c r="BX290">
        <v>85.718999999999994</v>
      </c>
      <c r="BY290">
        <v>83.894999999999996</v>
      </c>
      <c r="BZ290">
        <v>82.373999999999995</v>
      </c>
      <c r="CA290">
        <v>84.207999999999998</v>
      </c>
      <c r="CB290">
        <v>105.399</v>
      </c>
      <c r="CC290">
        <v>103.349</v>
      </c>
      <c r="CD290">
        <v>78.656000000000006</v>
      </c>
      <c r="CE290">
        <v>77.064999999999998</v>
      </c>
      <c r="CF290">
        <v>77.16</v>
      </c>
      <c r="CG290">
        <v>85.706999999999994</v>
      </c>
      <c r="CH290">
        <v>107.666</v>
      </c>
      <c r="CI290">
        <v>107.083</v>
      </c>
      <c r="CJ290">
        <v>108.851</v>
      </c>
      <c r="CK290">
        <v>104.595</v>
      </c>
      <c r="CL290">
        <v>94.692999999999998</v>
      </c>
      <c r="CM290">
        <v>94.346000000000004</v>
      </c>
      <c r="CN290">
        <v>91.495000000000005</v>
      </c>
      <c r="CO290">
        <v>64.872</v>
      </c>
      <c r="CP290">
        <v>49.710999999999999</v>
      </c>
      <c r="CQ290">
        <v>27.893000000000001</v>
      </c>
      <c r="CR290">
        <v>100.244</v>
      </c>
      <c r="CS290">
        <v>100.54</v>
      </c>
      <c r="CT290" s="27">
        <v>6762.79</v>
      </c>
    </row>
    <row r="291" spans="1:98" ht="15" x14ac:dyDescent="0.25">
      <c r="A291" s="13">
        <v>45946</v>
      </c>
      <c r="B291">
        <v>99.224000000000004</v>
      </c>
      <c r="C291">
        <v>94.936999999999998</v>
      </c>
      <c r="D291">
        <v>69.426000000000002</v>
      </c>
      <c r="E291">
        <v>66.846000000000004</v>
      </c>
      <c r="F291">
        <v>67.125</v>
      </c>
      <c r="G291">
        <v>66.716999999999999</v>
      </c>
      <c r="H291">
        <v>66.647999999999996</v>
      </c>
      <c r="I291">
        <v>66.620999999999995</v>
      </c>
      <c r="J291">
        <v>60.936</v>
      </c>
      <c r="K291">
        <v>51.271000000000001</v>
      </c>
      <c r="L291">
        <v>50.53</v>
      </c>
      <c r="M291">
        <v>37.689</v>
      </c>
      <c r="N291">
        <v>52.648000000000003</v>
      </c>
      <c r="O291">
        <v>52.933999999999997</v>
      </c>
      <c r="P291">
        <v>53.648000000000003</v>
      </c>
      <c r="Q291">
        <v>53.37</v>
      </c>
      <c r="R291">
        <v>52.484000000000002</v>
      </c>
      <c r="S291">
        <v>53.161999999999999</v>
      </c>
      <c r="T291">
        <v>52.890999999999998</v>
      </c>
      <c r="U291">
        <v>53.02</v>
      </c>
      <c r="V291">
        <v>52.545999999999999</v>
      </c>
      <c r="W291">
        <v>24.643000000000001</v>
      </c>
      <c r="X291">
        <v>23.71</v>
      </c>
      <c r="Y291">
        <v>24.184000000000001</v>
      </c>
      <c r="Z291">
        <v>25.797000000000001</v>
      </c>
      <c r="AA291">
        <v>47.134</v>
      </c>
      <c r="AB291">
        <v>126.6</v>
      </c>
      <c r="AC291">
        <v>128.25299999999999</v>
      </c>
      <c r="AD291">
        <v>126.53</v>
      </c>
      <c r="AE291">
        <v>115.49</v>
      </c>
      <c r="AF291">
        <v>107.663</v>
      </c>
      <c r="AG291">
        <v>69.319000000000003</v>
      </c>
      <c r="AH291">
        <v>75.933000000000007</v>
      </c>
      <c r="AI291">
        <v>76.822000000000003</v>
      </c>
      <c r="AJ291">
        <v>65.965999999999994</v>
      </c>
      <c r="AK291">
        <v>57.859000000000002</v>
      </c>
      <c r="AL291">
        <v>49.185000000000002</v>
      </c>
      <c r="AM291">
        <v>39.243000000000002</v>
      </c>
      <c r="AN291">
        <v>38.576999999999998</v>
      </c>
      <c r="AO291">
        <v>39.149000000000001</v>
      </c>
      <c r="AP291">
        <v>38.219000000000001</v>
      </c>
      <c r="AQ291">
        <v>40.899000000000001</v>
      </c>
      <c r="AR291">
        <v>46.526000000000003</v>
      </c>
      <c r="AS291">
        <v>49.247999999999998</v>
      </c>
      <c r="AT291">
        <v>47.02</v>
      </c>
      <c r="AU291">
        <v>43.828000000000003</v>
      </c>
      <c r="AV291">
        <v>38.677</v>
      </c>
      <c r="AW291">
        <v>41.844999999999999</v>
      </c>
      <c r="AX291">
        <v>42.572000000000003</v>
      </c>
      <c r="AY291">
        <v>58.463000000000001</v>
      </c>
      <c r="AZ291">
        <v>73.031999999999996</v>
      </c>
      <c r="BA291">
        <v>71.143000000000001</v>
      </c>
      <c r="BB291">
        <v>71.123999999999995</v>
      </c>
      <c r="BC291">
        <v>72.954999999999998</v>
      </c>
      <c r="BD291">
        <v>79.23</v>
      </c>
      <c r="BE291">
        <v>80.027000000000001</v>
      </c>
      <c r="BF291">
        <v>75.938999999999993</v>
      </c>
      <c r="BG291">
        <v>79.221999999999994</v>
      </c>
      <c r="BH291">
        <v>83.599000000000004</v>
      </c>
      <c r="BI291">
        <v>80.545000000000002</v>
      </c>
      <c r="BJ291">
        <v>74.936999999999998</v>
      </c>
      <c r="BK291">
        <v>109.19199999999999</v>
      </c>
      <c r="BL291">
        <v>93.631</v>
      </c>
      <c r="BM291">
        <v>97.037000000000006</v>
      </c>
      <c r="BN291">
        <v>104.80200000000001</v>
      </c>
      <c r="BO291">
        <v>77.924000000000007</v>
      </c>
      <c r="BP291">
        <v>75.706000000000003</v>
      </c>
      <c r="BQ291">
        <v>71.965000000000003</v>
      </c>
      <c r="BR291">
        <v>63.317999999999998</v>
      </c>
      <c r="BS291">
        <v>66.376000000000005</v>
      </c>
      <c r="BT291">
        <v>69.769000000000005</v>
      </c>
      <c r="BU291">
        <v>93.358000000000004</v>
      </c>
      <c r="BV291">
        <v>114.509</v>
      </c>
      <c r="BW291">
        <v>119.693</v>
      </c>
      <c r="BX291">
        <v>117.57599999999999</v>
      </c>
      <c r="BY291">
        <v>116.509</v>
      </c>
      <c r="BZ291">
        <v>115.539</v>
      </c>
      <c r="CA291">
        <v>110.298</v>
      </c>
      <c r="CB291">
        <v>108.39400000000001</v>
      </c>
      <c r="CC291">
        <v>106.44</v>
      </c>
      <c r="CD291">
        <v>104.155</v>
      </c>
      <c r="CE291">
        <v>94.774000000000001</v>
      </c>
      <c r="CF291">
        <v>96.852999999999994</v>
      </c>
      <c r="CG291">
        <v>97.284000000000006</v>
      </c>
      <c r="CH291">
        <v>98.397999999999996</v>
      </c>
      <c r="CI291">
        <v>88.066999999999993</v>
      </c>
      <c r="CJ291">
        <v>60.625</v>
      </c>
      <c r="CK291">
        <v>59.56</v>
      </c>
      <c r="CL291">
        <v>51.5</v>
      </c>
      <c r="CM291">
        <v>53.048000000000002</v>
      </c>
      <c r="CN291">
        <v>51.334000000000003</v>
      </c>
      <c r="CO291">
        <v>52.073</v>
      </c>
      <c r="CP291">
        <v>47.206000000000003</v>
      </c>
      <c r="CQ291">
        <v>42.689</v>
      </c>
      <c r="CR291">
        <v>102.65</v>
      </c>
      <c r="CS291">
        <v>101.94499999999999</v>
      </c>
      <c r="CT291" s="27">
        <v>6859.9770000000008</v>
      </c>
    </row>
    <row r="292" spans="1:98" ht="15" x14ac:dyDescent="0.25">
      <c r="A292" s="13">
        <v>45947</v>
      </c>
      <c r="B292">
        <v>101.67400000000001</v>
      </c>
      <c r="C292">
        <v>102.28100000000001</v>
      </c>
      <c r="D292">
        <v>102.465</v>
      </c>
      <c r="E292">
        <v>101.604</v>
      </c>
      <c r="F292">
        <v>100.26600000000001</v>
      </c>
      <c r="G292">
        <v>97.966999999999999</v>
      </c>
      <c r="H292">
        <v>91.085999999999999</v>
      </c>
      <c r="I292">
        <v>93.42</v>
      </c>
      <c r="J292">
        <v>93.277000000000001</v>
      </c>
      <c r="K292">
        <v>78.896000000000001</v>
      </c>
      <c r="L292">
        <v>39.442999999999998</v>
      </c>
      <c r="M292">
        <v>36.161999999999999</v>
      </c>
      <c r="N292">
        <v>35.850999999999999</v>
      </c>
      <c r="O292">
        <v>28.356999999999999</v>
      </c>
      <c r="P292">
        <v>26.861999999999998</v>
      </c>
      <c r="Q292">
        <v>26.556999999999999</v>
      </c>
      <c r="R292">
        <v>26.463999999999999</v>
      </c>
      <c r="S292">
        <v>26.138000000000002</v>
      </c>
      <c r="T292">
        <v>24.765000000000001</v>
      </c>
      <c r="U292">
        <v>24.09</v>
      </c>
      <c r="V292">
        <v>23.614000000000001</v>
      </c>
      <c r="W292">
        <v>23.594000000000001</v>
      </c>
      <c r="X292">
        <v>24.106000000000002</v>
      </c>
      <c r="Y292">
        <v>24.611000000000001</v>
      </c>
      <c r="Z292">
        <v>25.545999999999999</v>
      </c>
      <c r="AA292">
        <v>28.617000000000001</v>
      </c>
      <c r="AB292">
        <v>85.99</v>
      </c>
      <c r="AC292">
        <v>82.174999999999997</v>
      </c>
      <c r="AD292">
        <v>79.268000000000001</v>
      </c>
      <c r="AE292">
        <v>55.112000000000002</v>
      </c>
      <c r="AF292">
        <v>36.326999999999998</v>
      </c>
      <c r="AG292">
        <v>27.228000000000002</v>
      </c>
      <c r="AH292">
        <v>28.26</v>
      </c>
      <c r="AI292">
        <v>28.623000000000001</v>
      </c>
      <c r="AJ292">
        <v>22.888999999999999</v>
      </c>
      <c r="AK292">
        <v>20.667999999999999</v>
      </c>
      <c r="AL292">
        <v>21.193000000000001</v>
      </c>
      <c r="AM292">
        <v>22.954000000000001</v>
      </c>
      <c r="AN292">
        <v>22.506</v>
      </c>
      <c r="AO292">
        <v>20.786000000000001</v>
      </c>
      <c r="AP292">
        <v>21.702000000000002</v>
      </c>
      <c r="AQ292">
        <v>24.507999999999999</v>
      </c>
      <c r="AR292">
        <v>48.145000000000003</v>
      </c>
      <c r="AS292">
        <v>49.238</v>
      </c>
      <c r="AT292">
        <v>48.866</v>
      </c>
      <c r="AU292">
        <v>52.322000000000003</v>
      </c>
      <c r="AV292">
        <v>57.652000000000001</v>
      </c>
      <c r="AW292">
        <v>53.781999999999996</v>
      </c>
      <c r="AX292">
        <v>55.537999999999997</v>
      </c>
      <c r="AY292">
        <v>57.009</v>
      </c>
      <c r="AZ292">
        <v>54.215000000000003</v>
      </c>
      <c r="BA292">
        <v>54.682000000000002</v>
      </c>
      <c r="BB292">
        <v>53.683</v>
      </c>
      <c r="BC292">
        <v>52.78</v>
      </c>
      <c r="BD292">
        <v>32.768999999999998</v>
      </c>
      <c r="BE292">
        <v>23.067</v>
      </c>
      <c r="BF292">
        <v>18.425000000000001</v>
      </c>
      <c r="BG292">
        <v>17.818999999999999</v>
      </c>
      <c r="BH292">
        <v>90.06</v>
      </c>
      <c r="BI292">
        <v>90.213999999999999</v>
      </c>
      <c r="BJ292">
        <v>92.896000000000001</v>
      </c>
      <c r="BK292">
        <v>94.751000000000005</v>
      </c>
      <c r="BL292">
        <v>96.102999999999994</v>
      </c>
      <c r="BM292">
        <v>94.554000000000002</v>
      </c>
      <c r="BN292">
        <v>64.831000000000003</v>
      </c>
      <c r="BO292">
        <v>69.290000000000006</v>
      </c>
      <c r="BP292">
        <v>87.492000000000004</v>
      </c>
      <c r="BQ292">
        <v>90.218999999999994</v>
      </c>
      <c r="BR292">
        <v>96.796000000000006</v>
      </c>
      <c r="BS292">
        <v>97.930999999999997</v>
      </c>
      <c r="BT292">
        <v>104.09</v>
      </c>
      <c r="BU292">
        <v>131.36099999999999</v>
      </c>
      <c r="BV292">
        <v>124.224</v>
      </c>
      <c r="BW292">
        <v>96.495999999999995</v>
      </c>
      <c r="BX292">
        <v>89.784999999999997</v>
      </c>
      <c r="BY292">
        <v>88.957999999999998</v>
      </c>
      <c r="BZ292">
        <v>89.075000000000003</v>
      </c>
      <c r="CA292">
        <v>85.263000000000005</v>
      </c>
      <c r="CB292">
        <v>78.745000000000005</v>
      </c>
      <c r="CC292">
        <v>78.977999999999994</v>
      </c>
      <c r="CD292">
        <v>78.019000000000005</v>
      </c>
      <c r="CE292">
        <v>76.945999999999998</v>
      </c>
      <c r="CF292">
        <v>77.456999999999994</v>
      </c>
      <c r="CG292">
        <v>76.671999999999997</v>
      </c>
      <c r="CH292">
        <v>76.947999999999993</v>
      </c>
      <c r="CI292">
        <v>66.745000000000005</v>
      </c>
      <c r="CJ292">
        <v>46.497999999999998</v>
      </c>
      <c r="CK292">
        <v>46.783000000000001</v>
      </c>
      <c r="CL292">
        <v>45.564999999999998</v>
      </c>
      <c r="CM292">
        <v>45.933999999999997</v>
      </c>
      <c r="CN292">
        <v>48.061999999999998</v>
      </c>
      <c r="CO292">
        <v>41.24</v>
      </c>
      <c r="CP292">
        <v>31.591999999999999</v>
      </c>
      <c r="CQ292">
        <v>29.173999999999999</v>
      </c>
      <c r="CR292">
        <v>93.48</v>
      </c>
      <c r="CS292">
        <v>93.897999999999996</v>
      </c>
      <c r="CT292" s="27">
        <v>5745.0189999999993</v>
      </c>
    </row>
    <row r="293" spans="1:98" ht="15" x14ac:dyDescent="0.25">
      <c r="A293" s="13">
        <v>45948</v>
      </c>
      <c r="B293">
        <v>171.864</v>
      </c>
      <c r="C293">
        <v>172.07900000000001</v>
      </c>
      <c r="D293">
        <v>172.869</v>
      </c>
      <c r="E293">
        <v>170.40100000000001</v>
      </c>
      <c r="F293">
        <v>160.77199999999999</v>
      </c>
      <c r="G293">
        <v>174.7</v>
      </c>
      <c r="H293">
        <v>183.202</v>
      </c>
      <c r="I293">
        <v>172.333</v>
      </c>
      <c r="J293">
        <v>160.59399999999999</v>
      </c>
      <c r="K293">
        <v>160.33600000000001</v>
      </c>
      <c r="L293">
        <v>158.80600000000001</v>
      </c>
      <c r="M293">
        <v>159.21600000000001</v>
      </c>
      <c r="N293">
        <v>159.72999999999999</v>
      </c>
      <c r="O293">
        <v>159.33099999999999</v>
      </c>
      <c r="P293">
        <v>129.791</v>
      </c>
      <c r="Q293">
        <v>128.08600000000001</v>
      </c>
      <c r="R293">
        <v>128.47300000000001</v>
      </c>
      <c r="S293">
        <v>128.82499999999999</v>
      </c>
      <c r="T293">
        <v>128.804</v>
      </c>
      <c r="U293">
        <v>128.11199999999999</v>
      </c>
      <c r="V293">
        <v>127.188</v>
      </c>
      <c r="W293">
        <v>125.783</v>
      </c>
      <c r="X293">
        <v>124.16500000000001</v>
      </c>
      <c r="Y293">
        <v>123.16800000000001</v>
      </c>
      <c r="Z293">
        <v>122.69799999999999</v>
      </c>
      <c r="AA293">
        <v>119.97</v>
      </c>
      <c r="AB293">
        <v>160.14699999999999</v>
      </c>
      <c r="AC293">
        <v>119.88</v>
      </c>
      <c r="AD293">
        <v>110.59699999999999</v>
      </c>
      <c r="AE293">
        <v>94.396000000000001</v>
      </c>
      <c r="AF293">
        <v>83.4</v>
      </c>
      <c r="AG293">
        <v>39.534999999999997</v>
      </c>
      <c r="AH293">
        <v>25.638999999999999</v>
      </c>
      <c r="AI293">
        <v>25.683</v>
      </c>
      <c r="AJ293">
        <v>26.631</v>
      </c>
      <c r="AK293">
        <v>26.518000000000001</v>
      </c>
      <c r="AL293">
        <v>25.859000000000002</v>
      </c>
      <c r="AM293">
        <v>26.326000000000001</v>
      </c>
      <c r="AN293">
        <v>25.286999999999999</v>
      </c>
      <c r="AO293">
        <v>26.027999999999999</v>
      </c>
      <c r="AP293">
        <v>24.687000000000001</v>
      </c>
      <c r="AQ293">
        <v>23.89</v>
      </c>
      <c r="AR293">
        <v>23.634</v>
      </c>
      <c r="AS293">
        <v>24.042000000000002</v>
      </c>
      <c r="AT293">
        <v>24.998000000000001</v>
      </c>
      <c r="AU293">
        <v>24.041</v>
      </c>
      <c r="AV293">
        <v>20.925999999999998</v>
      </c>
      <c r="AW293">
        <v>26.861000000000001</v>
      </c>
      <c r="AX293">
        <v>34.329000000000001</v>
      </c>
      <c r="AY293">
        <v>33.04</v>
      </c>
      <c r="AZ293">
        <v>29.850999999999999</v>
      </c>
      <c r="BA293">
        <v>28.408000000000001</v>
      </c>
      <c r="BB293">
        <v>28.866</v>
      </c>
      <c r="BC293">
        <v>28.082999999999998</v>
      </c>
      <c r="BD293">
        <v>20.077000000000002</v>
      </c>
      <c r="BE293">
        <v>20.201000000000001</v>
      </c>
      <c r="BF293">
        <v>20.748000000000001</v>
      </c>
      <c r="BG293">
        <v>20.584</v>
      </c>
      <c r="BH293">
        <v>106.267</v>
      </c>
      <c r="BI293">
        <v>105.628</v>
      </c>
      <c r="BJ293">
        <v>91.372</v>
      </c>
      <c r="BK293">
        <v>88.991</v>
      </c>
      <c r="BL293">
        <v>86.981999999999999</v>
      </c>
      <c r="BM293">
        <v>86.953000000000003</v>
      </c>
      <c r="BN293">
        <v>90.301000000000002</v>
      </c>
      <c r="BO293">
        <v>91.063000000000002</v>
      </c>
      <c r="BP293">
        <v>97.105999999999995</v>
      </c>
      <c r="BQ293">
        <v>96.727000000000004</v>
      </c>
      <c r="BR293">
        <v>100.83199999999999</v>
      </c>
      <c r="BS293">
        <v>93.385999999999996</v>
      </c>
      <c r="BT293">
        <v>96.325999999999993</v>
      </c>
      <c r="BU293">
        <v>101.762</v>
      </c>
      <c r="BV293">
        <v>111.255</v>
      </c>
      <c r="BW293">
        <v>176.01499999999999</v>
      </c>
      <c r="BX293">
        <v>180.78299999999999</v>
      </c>
      <c r="BY293">
        <v>178.048</v>
      </c>
      <c r="BZ293">
        <v>178.22900000000001</v>
      </c>
      <c r="CA293">
        <v>183.48</v>
      </c>
      <c r="CB293">
        <v>176.91499999999999</v>
      </c>
      <c r="CC293">
        <v>176.196</v>
      </c>
      <c r="CD293">
        <v>173.476</v>
      </c>
      <c r="CE293">
        <v>174.40600000000001</v>
      </c>
      <c r="CF293">
        <v>172.911</v>
      </c>
      <c r="CG293">
        <v>172.56100000000001</v>
      </c>
      <c r="CH293">
        <v>172.02099999999999</v>
      </c>
      <c r="CI293">
        <v>170.95500000000001</v>
      </c>
      <c r="CJ293">
        <v>169.75899999999999</v>
      </c>
      <c r="CK293">
        <v>155.697</v>
      </c>
      <c r="CL293">
        <v>135.75800000000001</v>
      </c>
      <c r="CM293">
        <v>137.24199999999999</v>
      </c>
      <c r="CN293">
        <v>137.85900000000001</v>
      </c>
      <c r="CO293">
        <v>140.00399999999999</v>
      </c>
      <c r="CP293">
        <v>134.02799999999999</v>
      </c>
      <c r="CQ293">
        <v>130.851</v>
      </c>
      <c r="CR293">
        <v>214.12899999999999</v>
      </c>
      <c r="CS293">
        <v>213.05099999999999</v>
      </c>
      <c r="CT293" s="27">
        <v>10423.813000000004</v>
      </c>
    </row>
    <row r="294" spans="1:98" ht="15" x14ac:dyDescent="0.25">
      <c r="A294" s="13">
        <v>45949</v>
      </c>
      <c r="B294">
        <v>214.18799999999999</v>
      </c>
      <c r="C294">
        <v>210.399</v>
      </c>
      <c r="D294">
        <v>203.64500000000001</v>
      </c>
      <c r="E294">
        <v>202.536</v>
      </c>
      <c r="F294">
        <v>201.67699999999999</v>
      </c>
      <c r="G294">
        <v>202.626</v>
      </c>
      <c r="H294">
        <v>204.005</v>
      </c>
      <c r="I294">
        <v>193.53399999999999</v>
      </c>
      <c r="J294">
        <v>149.22300000000001</v>
      </c>
      <c r="K294">
        <v>135.84700000000001</v>
      </c>
      <c r="L294">
        <v>128.76599999999999</v>
      </c>
      <c r="M294">
        <v>129.15</v>
      </c>
      <c r="N294">
        <v>127.376</v>
      </c>
      <c r="O294">
        <v>125.63200000000001</v>
      </c>
      <c r="P294">
        <v>125.745</v>
      </c>
      <c r="Q294">
        <v>123.455</v>
      </c>
      <c r="R294">
        <v>122.754</v>
      </c>
      <c r="S294">
        <v>123.238</v>
      </c>
      <c r="T294">
        <v>124.214</v>
      </c>
      <c r="U294">
        <v>132.52699999999999</v>
      </c>
      <c r="V294">
        <v>132.447</v>
      </c>
      <c r="W294">
        <v>132.72499999999999</v>
      </c>
      <c r="X294">
        <v>134.01400000000001</v>
      </c>
      <c r="Y294">
        <v>134.53299999999999</v>
      </c>
      <c r="Z294">
        <v>137.773</v>
      </c>
      <c r="AA294">
        <v>128.059</v>
      </c>
      <c r="AB294">
        <v>158.60300000000001</v>
      </c>
      <c r="AC294">
        <v>126.35899999999999</v>
      </c>
      <c r="AD294">
        <v>118.79600000000001</v>
      </c>
      <c r="AE294">
        <v>107.056</v>
      </c>
      <c r="AF294">
        <v>92.730999999999995</v>
      </c>
      <c r="AG294">
        <v>101.77800000000001</v>
      </c>
      <c r="AH294">
        <v>115.417</v>
      </c>
      <c r="AI294">
        <v>139.47300000000001</v>
      </c>
      <c r="AJ294">
        <v>139</v>
      </c>
      <c r="AK294">
        <v>125.571</v>
      </c>
      <c r="AL294">
        <v>136.608</v>
      </c>
      <c r="AM294">
        <v>148.74700000000001</v>
      </c>
      <c r="AN294">
        <v>110.53100000000001</v>
      </c>
      <c r="AO294">
        <v>131.197</v>
      </c>
      <c r="AP294">
        <v>124.075</v>
      </c>
      <c r="AQ294">
        <v>141.989</v>
      </c>
      <c r="AR294">
        <v>125.39400000000001</v>
      </c>
      <c r="AS294">
        <v>117.262</v>
      </c>
      <c r="AT294">
        <v>91.671999999999997</v>
      </c>
      <c r="AU294">
        <v>98.537999999999997</v>
      </c>
      <c r="AV294">
        <v>95.316999999999993</v>
      </c>
      <c r="AW294">
        <v>91.503</v>
      </c>
      <c r="AX294">
        <v>105.059</v>
      </c>
      <c r="AY294">
        <v>99.147999999999996</v>
      </c>
      <c r="AZ294">
        <v>86.227999999999994</v>
      </c>
      <c r="BA294">
        <v>76.811999999999998</v>
      </c>
      <c r="BB294">
        <v>77.941999999999993</v>
      </c>
      <c r="BC294">
        <v>74.037000000000006</v>
      </c>
      <c r="BD294">
        <v>73.474999999999994</v>
      </c>
      <c r="BE294">
        <v>67.018000000000001</v>
      </c>
      <c r="BF294">
        <v>56.646000000000001</v>
      </c>
      <c r="BG294">
        <v>65.144000000000005</v>
      </c>
      <c r="BH294">
        <v>142.25800000000001</v>
      </c>
      <c r="BI294">
        <v>151.494</v>
      </c>
      <c r="BJ294">
        <v>149.96299999999999</v>
      </c>
      <c r="BK294">
        <v>139.30199999999999</v>
      </c>
      <c r="BL294">
        <v>128.70599999999999</v>
      </c>
      <c r="BM294">
        <v>132.25899999999999</v>
      </c>
      <c r="BN294">
        <v>132.32400000000001</v>
      </c>
      <c r="BO294">
        <v>123.452</v>
      </c>
      <c r="BP294">
        <v>107.81699999999999</v>
      </c>
      <c r="BQ294">
        <v>97.268000000000001</v>
      </c>
      <c r="BR294">
        <v>102.667</v>
      </c>
      <c r="BS294">
        <v>94.805999999999997</v>
      </c>
      <c r="BT294">
        <v>80.935000000000002</v>
      </c>
      <c r="BU294">
        <v>90.248999999999995</v>
      </c>
      <c r="BV294">
        <v>128.279</v>
      </c>
      <c r="BW294">
        <v>200.66499999999999</v>
      </c>
      <c r="BX294">
        <v>203.30199999999999</v>
      </c>
      <c r="BY294">
        <v>194.458</v>
      </c>
      <c r="BZ294">
        <v>189.21700000000001</v>
      </c>
      <c r="CA294">
        <v>188.68</v>
      </c>
      <c r="CB294">
        <v>186.24799999999999</v>
      </c>
      <c r="CC294">
        <v>180.31299999999999</v>
      </c>
      <c r="CD294">
        <v>181.285</v>
      </c>
      <c r="CE294">
        <v>181.971</v>
      </c>
      <c r="CF294">
        <v>179.351</v>
      </c>
      <c r="CG294">
        <v>178.96</v>
      </c>
      <c r="CH294">
        <v>179.99299999999999</v>
      </c>
      <c r="CI294">
        <v>179.55600000000001</v>
      </c>
      <c r="CJ294">
        <v>179.274</v>
      </c>
      <c r="CK294">
        <v>175.00899999999999</v>
      </c>
      <c r="CL294">
        <v>167.16399999999999</v>
      </c>
      <c r="CM294">
        <v>173.703</v>
      </c>
      <c r="CN294">
        <v>180.97</v>
      </c>
      <c r="CO294">
        <v>174.53800000000001</v>
      </c>
      <c r="CP294">
        <v>168.453</v>
      </c>
      <c r="CQ294">
        <v>166.62299999999999</v>
      </c>
      <c r="CR294">
        <v>207.96299999999999</v>
      </c>
      <c r="CS294">
        <v>207.09</v>
      </c>
      <c r="CT294" s="27">
        <v>13425.778999999997</v>
      </c>
    </row>
    <row r="295" spans="1:98" ht="15" x14ac:dyDescent="0.25">
      <c r="A295" s="13">
        <v>45950</v>
      </c>
      <c r="B295">
        <v>206.97800000000001</v>
      </c>
      <c r="C295">
        <v>196.62299999999999</v>
      </c>
      <c r="D295">
        <v>187.40700000000001</v>
      </c>
      <c r="E295">
        <v>190.14400000000001</v>
      </c>
      <c r="F295">
        <v>189.661</v>
      </c>
      <c r="G295">
        <v>187.131</v>
      </c>
      <c r="H295">
        <v>185.56700000000001</v>
      </c>
      <c r="I295">
        <v>187.31299999999999</v>
      </c>
      <c r="J295">
        <v>178.83099999999999</v>
      </c>
      <c r="K295">
        <v>173.02199999999999</v>
      </c>
      <c r="L295">
        <v>172.375</v>
      </c>
      <c r="M295">
        <v>168.30099999999999</v>
      </c>
      <c r="N295">
        <v>135.35400000000001</v>
      </c>
      <c r="O295">
        <v>126.907</v>
      </c>
      <c r="P295">
        <v>127.15600000000001</v>
      </c>
      <c r="Q295">
        <v>126.55500000000001</v>
      </c>
      <c r="R295">
        <v>126.498</v>
      </c>
      <c r="S295">
        <v>126.03100000000001</v>
      </c>
      <c r="T295">
        <v>127.11</v>
      </c>
      <c r="U295">
        <v>127.11199999999999</v>
      </c>
      <c r="V295">
        <v>125.83</v>
      </c>
      <c r="W295">
        <v>126.197</v>
      </c>
      <c r="X295">
        <v>125.923</v>
      </c>
      <c r="Y295">
        <v>127.008</v>
      </c>
      <c r="Z295">
        <v>129.398</v>
      </c>
      <c r="AA295">
        <v>128.65100000000001</v>
      </c>
      <c r="AB295">
        <v>184.798</v>
      </c>
      <c r="AC295">
        <v>141.066</v>
      </c>
      <c r="AD295">
        <v>139.428</v>
      </c>
      <c r="AE295">
        <v>118.795</v>
      </c>
      <c r="AF295">
        <v>110.026</v>
      </c>
      <c r="AG295">
        <v>106.726</v>
      </c>
      <c r="AH295">
        <v>123.79</v>
      </c>
      <c r="AI295">
        <v>120.154</v>
      </c>
      <c r="AJ295">
        <v>110.26</v>
      </c>
      <c r="AK295">
        <v>86.088999999999999</v>
      </c>
      <c r="AL295">
        <v>100.492</v>
      </c>
      <c r="AM295">
        <v>98.947000000000003</v>
      </c>
      <c r="AN295">
        <v>96.238</v>
      </c>
      <c r="AO295">
        <v>92.909000000000006</v>
      </c>
      <c r="AP295">
        <v>95.674000000000007</v>
      </c>
      <c r="AQ295">
        <v>102.072</v>
      </c>
      <c r="AR295">
        <v>100.568</v>
      </c>
      <c r="AS295">
        <v>75.700999999999993</v>
      </c>
      <c r="AT295">
        <v>81.227999999999994</v>
      </c>
      <c r="AU295">
        <v>76.349000000000004</v>
      </c>
      <c r="AV295">
        <v>73.471000000000004</v>
      </c>
      <c r="AW295">
        <v>83.078999999999994</v>
      </c>
      <c r="AX295">
        <v>84.492000000000004</v>
      </c>
      <c r="AY295">
        <v>81.195999999999998</v>
      </c>
      <c r="AZ295">
        <v>85.516000000000005</v>
      </c>
      <c r="BA295">
        <v>88.811999999999998</v>
      </c>
      <c r="BB295">
        <v>82.254999999999995</v>
      </c>
      <c r="BC295">
        <v>82.323999999999998</v>
      </c>
      <c r="BD295">
        <v>78.197999999999993</v>
      </c>
      <c r="BE295">
        <v>65.375</v>
      </c>
      <c r="BF295">
        <v>61.398000000000003</v>
      </c>
      <c r="BG295">
        <v>63.593000000000004</v>
      </c>
      <c r="BH295">
        <v>141.35499999999999</v>
      </c>
      <c r="BI295">
        <v>138.86500000000001</v>
      </c>
      <c r="BJ295">
        <v>124.861</v>
      </c>
      <c r="BK295">
        <v>119.312</v>
      </c>
      <c r="BL295">
        <v>120.59699999999999</v>
      </c>
      <c r="BM295">
        <v>140.25200000000001</v>
      </c>
      <c r="BN295">
        <v>137.23599999999999</v>
      </c>
      <c r="BO295">
        <v>149.32599999999999</v>
      </c>
      <c r="BP295">
        <v>139.53100000000001</v>
      </c>
      <c r="BQ295">
        <v>131.65700000000001</v>
      </c>
      <c r="BR295">
        <v>107.44</v>
      </c>
      <c r="BS295">
        <v>106.788</v>
      </c>
      <c r="BT295">
        <v>119.869</v>
      </c>
      <c r="BU295">
        <v>140.63900000000001</v>
      </c>
      <c r="BV295">
        <v>171.45599999999999</v>
      </c>
      <c r="BW295">
        <v>222.39599999999999</v>
      </c>
      <c r="BX295">
        <v>222.53899999999999</v>
      </c>
      <c r="BY295">
        <v>216.31100000000001</v>
      </c>
      <c r="BZ295">
        <v>215.637</v>
      </c>
      <c r="CA295">
        <v>218.047</v>
      </c>
      <c r="CB295">
        <v>214.25800000000001</v>
      </c>
      <c r="CC295">
        <v>213.28200000000001</v>
      </c>
      <c r="CD295">
        <v>210.17400000000001</v>
      </c>
      <c r="CE295">
        <v>213.27600000000001</v>
      </c>
      <c r="CF295">
        <v>212.761</v>
      </c>
      <c r="CG295">
        <v>211.989</v>
      </c>
      <c r="CH295">
        <v>207.005</v>
      </c>
      <c r="CI295">
        <v>204.67</v>
      </c>
      <c r="CJ295">
        <v>178.40899999999999</v>
      </c>
      <c r="CK295">
        <v>176.35400000000001</v>
      </c>
      <c r="CL295">
        <v>167.11600000000001</v>
      </c>
      <c r="CM295">
        <v>170.21100000000001</v>
      </c>
      <c r="CN295">
        <v>173.87700000000001</v>
      </c>
      <c r="CO295">
        <v>155.68100000000001</v>
      </c>
      <c r="CP295">
        <v>152.75299999999999</v>
      </c>
      <c r="CQ295">
        <v>150.464</v>
      </c>
      <c r="CR295">
        <v>228.50800000000001</v>
      </c>
      <c r="CS295">
        <v>227.184</v>
      </c>
      <c r="CT295" s="27">
        <v>13652.187999999998</v>
      </c>
    </row>
    <row r="296" spans="1:98" ht="15" x14ac:dyDescent="0.25">
      <c r="A296" s="13">
        <v>45951</v>
      </c>
      <c r="B296">
        <v>224.96899999999999</v>
      </c>
      <c r="C296">
        <v>222.578</v>
      </c>
      <c r="D296">
        <v>213.654</v>
      </c>
      <c r="E296">
        <v>204.05799999999999</v>
      </c>
      <c r="F296">
        <v>202.26400000000001</v>
      </c>
      <c r="G296">
        <v>201.93700000000001</v>
      </c>
      <c r="H296">
        <v>199.31800000000001</v>
      </c>
      <c r="I296">
        <v>198.03800000000001</v>
      </c>
      <c r="J296">
        <v>189.434</v>
      </c>
      <c r="K296">
        <v>172.726</v>
      </c>
      <c r="L296">
        <v>170.18100000000001</v>
      </c>
      <c r="M296">
        <v>170.39</v>
      </c>
      <c r="N296">
        <v>170.191</v>
      </c>
      <c r="O296">
        <v>163.59</v>
      </c>
      <c r="P296">
        <v>140.34800000000001</v>
      </c>
      <c r="Q296">
        <v>139.83099999999999</v>
      </c>
      <c r="R296">
        <v>139.99600000000001</v>
      </c>
      <c r="S296">
        <v>140.023</v>
      </c>
      <c r="T296">
        <v>140.06</v>
      </c>
      <c r="U296">
        <v>135.85400000000001</v>
      </c>
      <c r="V296">
        <v>126.97499999999999</v>
      </c>
      <c r="W296">
        <v>127.233</v>
      </c>
      <c r="X296">
        <v>126.119</v>
      </c>
      <c r="Y296">
        <v>126.914</v>
      </c>
      <c r="Z296">
        <v>130.02799999999999</v>
      </c>
      <c r="AA296">
        <v>132.256</v>
      </c>
      <c r="AB296">
        <v>166.79499999999999</v>
      </c>
      <c r="AC296">
        <v>124.883</v>
      </c>
      <c r="AD296">
        <v>125.384</v>
      </c>
      <c r="AE296">
        <v>120.405</v>
      </c>
      <c r="AF296">
        <v>128.977</v>
      </c>
      <c r="AG296">
        <v>146.94</v>
      </c>
      <c r="AH296">
        <v>155.035</v>
      </c>
      <c r="AI296">
        <v>153.619</v>
      </c>
      <c r="AJ296">
        <v>139.011</v>
      </c>
      <c r="AK296">
        <v>133.45699999999999</v>
      </c>
      <c r="AL296">
        <v>84.748000000000005</v>
      </c>
      <c r="AM296">
        <v>75.81</v>
      </c>
      <c r="AN296">
        <v>69.528999999999996</v>
      </c>
      <c r="AO296">
        <v>68.569000000000003</v>
      </c>
      <c r="AP296">
        <v>65.010000000000005</v>
      </c>
      <c r="AQ296">
        <v>72.518000000000001</v>
      </c>
      <c r="AR296">
        <v>77.817999999999998</v>
      </c>
      <c r="AS296">
        <v>79.099999999999994</v>
      </c>
      <c r="AT296">
        <v>77.430000000000007</v>
      </c>
      <c r="AU296">
        <v>77.355000000000004</v>
      </c>
      <c r="AV296">
        <v>72.460999999999999</v>
      </c>
      <c r="AW296">
        <v>77.686999999999998</v>
      </c>
      <c r="AX296">
        <v>84.031999999999996</v>
      </c>
      <c r="AY296">
        <v>82.825999999999993</v>
      </c>
      <c r="AZ296">
        <v>76.194000000000003</v>
      </c>
      <c r="BA296">
        <v>71.233000000000004</v>
      </c>
      <c r="BB296">
        <v>64.757999999999996</v>
      </c>
      <c r="BC296">
        <v>57.981999999999999</v>
      </c>
      <c r="BD296">
        <v>51.298000000000002</v>
      </c>
      <c r="BE296">
        <v>53.110999999999997</v>
      </c>
      <c r="BF296">
        <v>47.347999999999999</v>
      </c>
      <c r="BG296">
        <v>46.511000000000003</v>
      </c>
      <c r="BH296">
        <v>127.495</v>
      </c>
      <c r="BI296">
        <v>125.886</v>
      </c>
      <c r="BJ296">
        <v>120.605</v>
      </c>
      <c r="BK296">
        <v>118.96</v>
      </c>
      <c r="BL296">
        <v>122.62</v>
      </c>
      <c r="BM296">
        <v>121.277</v>
      </c>
      <c r="BN296">
        <v>135.51599999999999</v>
      </c>
      <c r="BO296">
        <v>137.226</v>
      </c>
      <c r="BP296">
        <v>129.31800000000001</v>
      </c>
      <c r="BQ296">
        <v>119.517</v>
      </c>
      <c r="BR296">
        <v>122.435</v>
      </c>
      <c r="BS296">
        <v>125.512</v>
      </c>
      <c r="BT296">
        <v>121.70399999999999</v>
      </c>
      <c r="BU296">
        <v>133.078</v>
      </c>
      <c r="BV296">
        <v>194.696</v>
      </c>
      <c r="BW296">
        <v>254.62100000000001</v>
      </c>
      <c r="BX296">
        <v>244.983</v>
      </c>
      <c r="BY296">
        <v>228.06399999999999</v>
      </c>
      <c r="BZ296">
        <v>232.52699999999999</v>
      </c>
      <c r="CA296">
        <v>232.36500000000001</v>
      </c>
      <c r="CB296">
        <v>233.285</v>
      </c>
      <c r="CC296">
        <v>216.36600000000001</v>
      </c>
      <c r="CD296">
        <v>208.73</v>
      </c>
      <c r="CE296">
        <v>211.34200000000001</v>
      </c>
      <c r="CF296">
        <v>204.554</v>
      </c>
      <c r="CG296">
        <v>185.96199999999999</v>
      </c>
      <c r="CH296">
        <v>184.34899999999999</v>
      </c>
      <c r="CI296">
        <v>180.827</v>
      </c>
      <c r="CJ296">
        <v>180.70500000000001</v>
      </c>
      <c r="CK296">
        <v>179.33099999999999</v>
      </c>
      <c r="CL296">
        <v>176.52699999999999</v>
      </c>
      <c r="CM296">
        <v>176.10300000000001</v>
      </c>
      <c r="CN296">
        <v>174.154</v>
      </c>
      <c r="CO296">
        <v>171.96199999999999</v>
      </c>
      <c r="CP296">
        <v>156.565</v>
      </c>
      <c r="CQ296">
        <v>153.90600000000001</v>
      </c>
      <c r="CR296">
        <v>223.39599999999999</v>
      </c>
      <c r="CS296">
        <v>222.77</v>
      </c>
      <c r="CT296" s="27">
        <v>13826.038</v>
      </c>
    </row>
    <row r="297" spans="1:98" ht="15" x14ac:dyDescent="0.25">
      <c r="A297" s="13">
        <v>45952</v>
      </c>
      <c r="B297">
        <v>222.10599999999999</v>
      </c>
      <c r="C297">
        <v>213.11799999999999</v>
      </c>
      <c r="D297">
        <v>196.66</v>
      </c>
      <c r="E297">
        <v>190.81899999999999</v>
      </c>
      <c r="F297">
        <v>188.38200000000001</v>
      </c>
      <c r="G297">
        <v>188.46899999999999</v>
      </c>
      <c r="H297">
        <v>188.434</v>
      </c>
      <c r="I297">
        <v>188.11099999999999</v>
      </c>
      <c r="J297">
        <v>186.17400000000001</v>
      </c>
      <c r="K297">
        <v>174.37</v>
      </c>
      <c r="L297">
        <v>174.114</v>
      </c>
      <c r="M297">
        <v>171.27600000000001</v>
      </c>
      <c r="N297">
        <v>156.999</v>
      </c>
      <c r="O297">
        <v>147.55699999999999</v>
      </c>
      <c r="P297">
        <v>127.57899999999999</v>
      </c>
      <c r="Q297">
        <v>126.309</v>
      </c>
      <c r="R297">
        <v>125.36499999999999</v>
      </c>
      <c r="S297">
        <v>126.041</v>
      </c>
      <c r="T297">
        <v>126.575</v>
      </c>
      <c r="U297">
        <v>125.31</v>
      </c>
      <c r="V297">
        <v>124.95399999999999</v>
      </c>
      <c r="W297">
        <v>125.63500000000001</v>
      </c>
      <c r="X297">
        <v>125.324</v>
      </c>
      <c r="Y297">
        <v>125.57899999999999</v>
      </c>
      <c r="Z297">
        <v>129.12200000000001</v>
      </c>
      <c r="AA297">
        <v>128.494</v>
      </c>
      <c r="AB297">
        <v>162.316</v>
      </c>
      <c r="AC297">
        <v>122.224</v>
      </c>
      <c r="AD297">
        <v>116.399</v>
      </c>
      <c r="AE297">
        <v>114.09</v>
      </c>
      <c r="AF297">
        <v>117.461</v>
      </c>
      <c r="AG297">
        <v>126.56399999999999</v>
      </c>
      <c r="AH297">
        <v>118.901</v>
      </c>
      <c r="AI297">
        <v>123.74</v>
      </c>
      <c r="AJ297">
        <v>120.73399999999999</v>
      </c>
      <c r="AK297">
        <v>120.005</v>
      </c>
      <c r="AL297">
        <v>90.59</v>
      </c>
      <c r="AM297">
        <v>80.338999999999999</v>
      </c>
      <c r="AN297">
        <v>75.165000000000006</v>
      </c>
      <c r="AO297">
        <v>69.463999999999999</v>
      </c>
      <c r="AP297">
        <v>69.613</v>
      </c>
      <c r="AQ297">
        <v>75.388000000000005</v>
      </c>
      <c r="AR297">
        <v>81.239000000000004</v>
      </c>
      <c r="AS297">
        <v>82.468000000000004</v>
      </c>
      <c r="AT297">
        <v>83.849000000000004</v>
      </c>
      <c r="AU297">
        <v>83.314999999999998</v>
      </c>
      <c r="AV297">
        <v>81.239999999999995</v>
      </c>
      <c r="AW297">
        <v>78.382999999999996</v>
      </c>
      <c r="AX297">
        <v>80.073999999999998</v>
      </c>
      <c r="AY297">
        <v>77.701999999999998</v>
      </c>
      <c r="AZ297">
        <v>78.183000000000007</v>
      </c>
      <c r="BA297">
        <v>70.587000000000003</v>
      </c>
      <c r="BB297">
        <v>64.975999999999999</v>
      </c>
      <c r="BC297">
        <v>64.251000000000005</v>
      </c>
      <c r="BD297">
        <v>61.715000000000003</v>
      </c>
      <c r="BE297">
        <v>60.793999999999997</v>
      </c>
      <c r="BF297">
        <v>56.136000000000003</v>
      </c>
      <c r="BG297">
        <v>49.47</v>
      </c>
      <c r="BH297">
        <v>136.869</v>
      </c>
      <c r="BI297">
        <v>135.892</v>
      </c>
      <c r="BJ297">
        <v>133.41900000000001</v>
      </c>
      <c r="BK297">
        <v>123.818</v>
      </c>
      <c r="BL297">
        <v>126.361</v>
      </c>
      <c r="BM297">
        <v>131.309</v>
      </c>
      <c r="BN297">
        <v>140.22200000000001</v>
      </c>
      <c r="BO297">
        <v>145.41900000000001</v>
      </c>
      <c r="BP297">
        <v>146.96</v>
      </c>
      <c r="BQ297">
        <v>154.184</v>
      </c>
      <c r="BR297">
        <v>132.77699999999999</v>
      </c>
      <c r="BS297">
        <v>133.191</v>
      </c>
      <c r="BT297">
        <v>139.48400000000001</v>
      </c>
      <c r="BU297">
        <v>163.99600000000001</v>
      </c>
      <c r="BV297">
        <v>220.017</v>
      </c>
      <c r="BW297">
        <v>249.43100000000001</v>
      </c>
      <c r="BX297">
        <v>232.18199999999999</v>
      </c>
      <c r="BY297">
        <v>223.44900000000001</v>
      </c>
      <c r="BZ297">
        <v>221.03399999999999</v>
      </c>
      <c r="CA297">
        <v>214.184</v>
      </c>
      <c r="CB297">
        <v>212.97200000000001</v>
      </c>
      <c r="CC297">
        <v>211.446</v>
      </c>
      <c r="CD297">
        <v>208.62200000000001</v>
      </c>
      <c r="CE297">
        <v>204.99</v>
      </c>
      <c r="CF297">
        <v>200.8</v>
      </c>
      <c r="CG297">
        <v>189.203</v>
      </c>
      <c r="CH297">
        <v>207.87</v>
      </c>
      <c r="CI297">
        <v>211.36600000000001</v>
      </c>
      <c r="CJ297">
        <v>205.626</v>
      </c>
      <c r="CK297">
        <v>191.96</v>
      </c>
      <c r="CL297">
        <v>187.31899999999999</v>
      </c>
      <c r="CM297">
        <v>188.58500000000001</v>
      </c>
      <c r="CN297">
        <v>173.107</v>
      </c>
      <c r="CO297">
        <v>171.369</v>
      </c>
      <c r="CP297">
        <v>146.41999999999999</v>
      </c>
      <c r="CQ297">
        <v>143.572</v>
      </c>
      <c r="CR297">
        <v>212.76300000000001</v>
      </c>
      <c r="CS297">
        <v>212.018</v>
      </c>
      <c r="CT297" s="27">
        <v>13744.456999999999</v>
      </c>
    </row>
    <row r="298" spans="1:98" ht="15" x14ac:dyDescent="0.25">
      <c r="A298" s="13">
        <v>45953</v>
      </c>
      <c r="B298">
        <v>207.79599999999999</v>
      </c>
      <c r="C298">
        <v>198.77799999999999</v>
      </c>
      <c r="D298">
        <v>190.548</v>
      </c>
      <c r="E298">
        <v>189.90799999999999</v>
      </c>
      <c r="F298">
        <v>189.06200000000001</v>
      </c>
      <c r="G298">
        <v>188.66800000000001</v>
      </c>
      <c r="H298">
        <v>188.51300000000001</v>
      </c>
      <c r="I298">
        <v>186.059</v>
      </c>
      <c r="J298">
        <v>173.83600000000001</v>
      </c>
      <c r="K298">
        <v>166.00299999999999</v>
      </c>
      <c r="L298">
        <v>158.30500000000001</v>
      </c>
      <c r="M298">
        <v>158.851</v>
      </c>
      <c r="N298">
        <v>158.345</v>
      </c>
      <c r="O298">
        <v>132.703</v>
      </c>
      <c r="P298">
        <v>130.15600000000001</v>
      </c>
      <c r="Q298">
        <v>129.023</v>
      </c>
      <c r="R298">
        <v>128.74600000000001</v>
      </c>
      <c r="S298">
        <v>128.70500000000001</v>
      </c>
      <c r="T298">
        <v>129.029</v>
      </c>
      <c r="U298">
        <v>128.67099999999999</v>
      </c>
      <c r="V298">
        <v>126.739</v>
      </c>
      <c r="W298">
        <v>127.152</v>
      </c>
      <c r="X298">
        <v>127.08799999999999</v>
      </c>
      <c r="Y298">
        <v>128.73500000000001</v>
      </c>
      <c r="Z298">
        <v>129.946</v>
      </c>
      <c r="AA298">
        <v>134.17400000000001</v>
      </c>
      <c r="AB298">
        <v>196.53100000000001</v>
      </c>
      <c r="AC298">
        <v>157.05199999999999</v>
      </c>
      <c r="AD298">
        <v>148.28100000000001</v>
      </c>
      <c r="AE298">
        <v>141.11799999999999</v>
      </c>
      <c r="AF298">
        <v>134.47800000000001</v>
      </c>
      <c r="AG298">
        <v>143.18100000000001</v>
      </c>
      <c r="AH298">
        <v>170.423</v>
      </c>
      <c r="AI298">
        <v>171.03800000000001</v>
      </c>
      <c r="AJ298">
        <v>165.25399999999999</v>
      </c>
      <c r="AK298">
        <v>152.25399999999999</v>
      </c>
      <c r="AL298">
        <v>126.923</v>
      </c>
      <c r="AM298">
        <v>103.273</v>
      </c>
      <c r="AN298">
        <v>77.105999999999995</v>
      </c>
      <c r="AO298">
        <v>73.843000000000004</v>
      </c>
      <c r="AP298">
        <v>76.652000000000001</v>
      </c>
      <c r="AQ298">
        <v>84.42</v>
      </c>
      <c r="AR298">
        <v>81.191000000000003</v>
      </c>
      <c r="AS298">
        <v>77.611000000000004</v>
      </c>
      <c r="AT298">
        <v>76.759</v>
      </c>
      <c r="AU298">
        <v>79.629000000000005</v>
      </c>
      <c r="AV298">
        <v>81.926000000000002</v>
      </c>
      <c r="AW298">
        <v>79.447000000000003</v>
      </c>
      <c r="AX298">
        <v>88.078999999999994</v>
      </c>
      <c r="AY298">
        <v>93.512</v>
      </c>
      <c r="AZ298">
        <v>88.8</v>
      </c>
      <c r="BA298">
        <v>82.745999999999995</v>
      </c>
      <c r="BB298">
        <v>73.474999999999994</v>
      </c>
      <c r="BC298">
        <v>71.563999999999993</v>
      </c>
      <c r="BD298">
        <v>65.278999999999996</v>
      </c>
      <c r="BE298">
        <v>57.892000000000003</v>
      </c>
      <c r="BF298">
        <v>51.959000000000003</v>
      </c>
      <c r="BG298">
        <v>47.664000000000001</v>
      </c>
      <c r="BH298">
        <v>130.417</v>
      </c>
      <c r="BI298">
        <v>124.42100000000001</v>
      </c>
      <c r="BJ298">
        <v>118.879</v>
      </c>
      <c r="BK298">
        <v>116.977</v>
      </c>
      <c r="BL298">
        <v>107.964</v>
      </c>
      <c r="BM298">
        <v>106.108</v>
      </c>
      <c r="BN298">
        <v>118.254</v>
      </c>
      <c r="BO298">
        <v>118.48</v>
      </c>
      <c r="BP298">
        <v>110.377</v>
      </c>
      <c r="BQ298">
        <v>88.082999999999998</v>
      </c>
      <c r="BR298">
        <v>86.128</v>
      </c>
      <c r="BS298">
        <v>85.135000000000005</v>
      </c>
      <c r="BT298">
        <v>93.146000000000001</v>
      </c>
      <c r="BU298">
        <v>109.185</v>
      </c>
      <c r="BV298">
        <v>170.53399999999999</v>
      </c>
      <c r="BW298">
        <v>225.21</v>
      </c>
      <c r="BX298">
        <v>233.39699999999999</v>
      </c>
      <c r="BY298">
        <v>216.06100000000001</v>
      </c>
      <c r="BZ298">
        <v>196.928</v>
      </c>
      <c r="CA298">
        <v>199.96899999999999</v>
      </c>
      <c r="CB298">
        <v>220.715</v>
      </c>
      <c r="CC298">
        <v>217.334</v>
      </c>
      <c r="CD298">
        <v>202.721</v>
      </c>
      <c r="CE298">
        <v>193.06299999999999</v>
      </c>
      <c r="CF298">
        <v>190.96199999999999</v>
      </c>
      <c r="CG298">
        <v>189.994</v>
      </c>
      <c r="CH298">
        <v>186.596</v>
      </c>
      <c r="CI298">
        <v>182.64699999999999</v>
      </c>
      <c r="CJ298">
        <v>183.035</v>
      </c>
      <c r="CK298">
        <v>185.946</v>
      </c>
      <c r="CL298">
        <v>189.023</v>
      </c>
      <c r="CM298">
        <v>187.696</v>
      </c>
      <c r="CN298">
        <v>186.834</v>
      </c>
      <c r="CO298">
        <v>181.44399999999999</v>
      </c>
      <c r="CP298">
        <v>176.92500000000001</v>
      </c>
      <c r="CQ298">
        <v>151.72200000000001</v>
      </c>
      <c r="CR298">
        <v>234.37799999999999</v>
      </c>
      <c r="CS298">
        <v>235.392</v>
      </c>
      <c r="CT298" s="27">
        <v>13606.978999999999</v>
      </c>
    </row>
    <row r="299" spans="1:98" ht="15" x14ac:dyDescent="0.25">
      <c r="A299" s="13">
        <v>45954</v>
      </c>
      <c r="B299">
        <v>231.09299999999999</v>
      </c>
      <c r="C299">
        <v>221.637</v>
      </c>
      <c r="D299">
        <v>216.465</v>
      </c>
      <c r="E299">
        <v>207.82</v>
      </c>
      <c r="F299">
        <v>208.15799999999999</v>
      </c>
      <c r="G299">
        <v>207.58199999999999</v>
      </c>
      <c r="H299">
        <v>208.49</v>
      </c>
      <c r="I299">
        <v>208.33500000000001</v>
      </c>
      <c r="J299">
        <v>202.71199999999999</v>
      </c>
      <c r="K299">
        <v>194.548</v>
      </c>
      <c r="L299">
        <v>194.619</v>
      </c>
      <c r="M299">
        <v>191.35499999999999</v>
      </c>
      <c r="N299">
        <v>178.27199999999999</v>
      </c>
      <c r="O299">
        <v>167.036</v>
      </c>
      <c r="P299">
        <v>147.53700000000001</v>
      </c>
      <c r="Q299">
        <v>148.80000000000001</v>
      </c>
      <c r="R299">
        <v>147.56899999999999</v>
      </c>
      <c r="S299">
        <v>147.358</v>
      </c>
      <c r="T299">
        <v>147.941</v>
      </c>
      <c r="U299">
        <v>148.203</v>
      </c>
      <c r="V299">
        <v>140.06299999999999</v>
      </c>
      <c r="W299">
        <v>135.22900000000001</v>
      </c>
      <c r="X299">
        <v>135.124</v>
      </c>
      <c r="Y299">
        <v>135.518</v>
      </c>
      <c r="Z299">
        <v>135.78899999999999</v>
      </c>
      <c r="AA299">
        <v>139.07900000000001</v>
      </c>
      <c r="AB299">
        <v>173.00800000000001</v>
      </c>
      <c r="AC299">
        <v>123.408</v>
      </c>
      <c r="AD299">
        <v>107.91200000000001</v>
      </c>
      <c r="AE299">
        <v>110.586</v>
      </c>
      <c r="AF299">
        <v>108.01900000000001</v>
      </c>
      <c r="AG299">
        <v>104.896</v>
      </c>
      <c r="AH299">
        <v>98.465000000000003</v>
      </c>
      <c r="AI299">
        <v>70.945999999999998</v>
      </c>
      <c r="AJ299">
        <v>66.064999999999998</v>
      </c>
      <c r="AK299">
        <v>64.852999999999994</v>
      </c>
      <c r="AL299">
        <v>59.665999999999997</v>
      </c>
      <c r="AM299">
        <v>50.972000000000001</v>
      </c>
      <c r="AN299">
        <v>56.801000000000002</v>
      </c>
      <c r="AO299">
        <v>45.292999999999999</v>
      </c>
      <c r="AP299">
        <v>62.27</v>
      </c>
      <c r="AQ299">
        <v>57.167999999999999</v>
      </c>
      <c r="AR299">
        <v>60.469000000000001</v>
      </c>
      <c r="AS299">
        <v>60.375</v>
      </c>
      <c r="AT299">
        <v>59.055</v>
      </c>
      <c r="AU299">
        <v>69.087000000000003</v>
      </c>
      <c r="AV299">
        <v>51.191000000000003</v>
      </c>
      <c r="AW299">
        <v>40.521000000000001</v>
      </c>
      <c r="AX299">
        <v>38.070999999999998</v>
      </c>
      <c r="AY299">
        <v>34.600999999999999</v>
      </c>
      <c r="AZ299">
        <v>35.037999999999997</v>
      </c>
      <c r="BA299">
        <v>39.243000000000002</v>
      </c>
      <c r="BB299">
        <v>36.116999999999997</v>
      </c>
      <c r="BC299">
        <v>43.627000000000002</v>
      </c>
      <c r="BD299">
        <v>49.067</v>
      </c>
      <c r="BE299">
        <v>48.857999999999997</v>
      </c>
      <c r="BF299">
        <v>60.722000000000001</v>
      </c>
      <c r="BG299">
        <v>49.66</v>
      </c>
      <c r="BH299">
        <v>123.51900000000001</v>
      </c>
      <c r="BI299">
        <v>120.852</v>
      </c>
      <c r="BJ299">
        <v>110.155</v>
      </c>
      <c r="BK299">
        <v>102.55500000000001</v>
      </c>
      <c r="BL299">
        <v>108.953</v>
      </c>
      <c r="BM299">
        <v>115.651</v>
      </c>
      <c r="BN299">
        <v>120.32899999999999</v>
      </c>
      <c r="BO299">
        <v>123.483</v>
      </c>
      <c r="BP299">
        <v>127.6</v>
      </c>
      <c r="BQ299">
        <v>130.691</v>
      </c>
      <c r="BR299">
        <v>131.84</v>
      </c>
      <c r="BS299">
        <v>133.58099999999999</v>
      </c>
      <c r="BT299">
        <v>138.309</v>
      </c>
      <c r="BU299">
        <v>146.88999999999999</v>
      </c>
      <c r="BV299">
        <v>207.238</v>
      </c>
      <c r="BW299">
        <v>246.14500000000001</v>
      </c>
      <c r="BX299">
        <v>236.50399999999999</v>
      </c>
      <c r="BY299">
        <v>213.25399999999999</v>
      </c>
      <c r="BZ299">
        <v>203.53899999999999</v>
      </c>
      <c r="CA299">
        <v>212.33600000000001</v>
      </c>
      <c r="CB299">
        <v>199.91</v>
      </c>
      <c r="CC299">
        <v>197.99199999999999</v>
      </c>
      <c r="CD299">
        <v>199.77099999999999</v>
      </c>
      <c r="CE299">
        <v>196.20699999999999</v>
      </c>
      <c r="CF299">
        <v>195.67400000000001</v>
      </c>
      <c r="CG299">
        <v>195.24100000000001</v>
      </c>
      <c r="CH299">
        <v>178.35599999999999</v>
      </c>
      <c r="CI299">
        <v>174.16800000000001</v>
      </c>
      <c r="CJ299">
        <v>145.13399999999999</v>
      </c>
      <c r="CK299">
        <v>145.02699999999999</v>
      </c>
      <c r="CL299">
        <v>144.08600000000001</v>
      </c>
      <c r="CM299">
        <v>144.22300000000001</v>
      </c>
      <c r="CN299">
        <v>143.41900000000001</v>
      </c>
      <c r="CO299">
        <v>140.768</v>
      </c>
      <c r="CP299">
        <v>135.71299999999999</v>
      </c>
      <c r="CQ299">
        <v>133.20500000000001</v>
      </c>
      <c r="CR299">
        <v>201.12299999999999</v>
      </c>
      <c r="CS299">
        <v>201.05099999999999</v>
      </c>
      <c r="CT299" s="27">
        <v>12806.854000000001</v>
      </c>
    </row>
    <row r="300" spans="1:98" ht="15" x14ac:dyDescent="0.25">
      <c r="A300" s="13">
        <v>45955</v>
      </c>
      <c r="B300">
        <v>199.90299999999999</v>
      </c>
      <c r="C300">
        <v>196.767</v>
      </c>
      <c r="D300">
        <v>193.619</v>
      </c>
      <c r="E300">
        <v>189.648</v>
      </c>
      <c r="F300">
        <v>180.702</v>
      </c>
      <c r="G300">
        <v>173.47399999999999</v>
      </c>
      <c r="H300">
        <v>131.16999999999999</v>
      </c>
      <c r="I300">
        <v>128.47499999999999</v>
      </c>
      <c r="J300">
        <v>126.705</v>
      </c>
      <c r="K300">
        <v>134.44800000000001</v>
      </c>
      <c r="L300">
        <v>134.97499999999999</v>
      </c>
      <c r="M300">
        <v>135.54599999999999</v>
      </c>
      <c r="N300">
        <v>134.876</v>
      </c>
      <c r="O300">
        <v>134.61699999999999</v>
      </c>
      <c r="P300">
        <v>132.34</v>
      </c>
      <c r="Q300">
        <v>125.188</v>
      </c>
      <c r="R300">
        <v>124.455</v>
      </c>
      <c r="S300">
        <v>124.98699999999999</v>
      </c>
      <c r="T300">
        <v>124.717</v>
      </c>
      <c r="U300">
        <v>124.589</v>
      </c>
      <c r="V300">
        <v>124.101</v>
      </c>
      <c r="W300">
        <v>125.214</v>
      </c>
      <c r="X300">
        <v>123.264</v>
      </c>
      <c r="Y300">
        <v>121.77800000000001</v>
      </c>
      <c r="Z300">
        <v>122.13500000000001</v>
      </c>
      <c r="AA300">
        <v>122.914</v>
      </c>
      <c r="AB300">
        <v>158.03</v>
      </c>
      <c r="AC300">
        <v>103.85599999999999</v>
      </c>
      <c r="AD300">
        <v>82.655000000000001</v>
      </c>
      <c r="AE300">
        <v>79.811000000000007</v>
      </c>
      <c r="AF300">
        <v>78.628</v>
      </c>
      <c r="AG300">
        <v>55.783999999999999</v>
      </c>
      <c r="AH300">
        <v>47.481000000000002</v>
      </c>
      <c r="AI300">
        <v>35.072000000000003</v>
      </c>
      <c r="AJ300">
        <v>38.542999999999999</v>
      </c>
      <c r="AK300">
        <v>36.088999999999999</v>
      </c>
      <c r="AL300">
        <v>34.917999999999999</v>
      </c>
      <c r="AM300">
        <v>24.465</v>
      </c>
      <c r="AN300">
        <v>24.192</v>
      </c>
      <c r="AO300">
        <v>25.076000000000001</v>
      </c>
      <c r="AP300">
        <v>25.306000000000001</v>
      </c>
      <c r="AQ300">
        <v>27.41</v>
      </c>
      <c r="AR300">
        <v>29.314</v>
      </c>
      <c r="AS300">
        <v>25.928000000000001</v>
      </c>
      <c r="AT300">
        <v>34.648000000000003</v>
      </c>
      <c r="AU300">
        <v>36.637</v>
      </c>
      <c r="AV300">
        <v>36.744</v>
      </c>
      <c r="AW300">
        <v>36.726999999999997</v>
      </c>
      <c r="AX300">
        <v>33.956000000000003</v>
      </c>
      <c r="AY300">
        <v>34.512999999999998</v>
      </c>
      <c r="AZ300">
        <v>34.802999999999997</v>
      </c>
      <c r="BA300">
        <v>30.140999999999998</v>
      </c>
      <c r="BB300">
        <v>23.998999999999999</v>
      </c>
      <c r="BC300">
        <v>25.341000000000001</v>
      </c>
      <c r="BD300">
        <v>25.684999999999999</v>
      </c>
      <c r="BE300">
        <v>25.483000000000001</v>
      </c>
      <c r="BF300">
        <v>25.79</v>
      </c>
      <c r="BG300">
        <v>39.558</v>
      </c>
      <c r="BH300">
        <v>105.63200000000001</v>
      </c>
      <c r="BI300">
        <v>107.496</v>
      </c>
      <c r="BJ300">
        <v>105.959</v>
      </c>
      <c r="BK300">
        <v>97.025000000000006</v>
      </c>
      <c r="BL300">
        <v>93.171999999999997</v>
      </c>
      <c r="BM300">
        <v>97.908000000000001</v>
      </c>
      <c r="BN300">
        <v>101.602</v>
      </c>
      <c r="BO300">
        <v>102.374</v>
      </c>
      <c r="BP300">
        <v>107.17700000000001</v>
      </c>
      <c r="BQ300">
        <v>115.77800000000001</v>
      </c>
      <c r="BR300">
        <v>116.24</v>
      </c>
      <c r="BS300">
        <v>117.35</v>
      </c>
      <c r="BT300">
        <v>102.43</v>
      </c>
      <c r="BU300">
        <v>102.387</v>
      </c>
      <c r="BV300">
        <v>165.607</v>
      </c>
      <c r="BW300">
        <v>198.96600000000001</v>
      </c>
      <c r="BX300">
        <v>195.69200000000001</v>
      </c>
      <c r="BY300">
        <v>192.119</v>
      </c>
      <c r="BZ300">
        <v>175.5</v>
      </c>
      <c r="CA300">
        <v>168.904</v>
      </c>
      <c r="CB300">
        <v>168.304</v>
      </c>
      <c r="CC300">
        <v>168.46600000000001</v>
      </c>
      <c r="CD300">
        <v>168.149</v>
      </c>
      <c r="CE300">
        <v>168.11</v>
      </c>
      <c r="CF300">
        <v>167.262</v>
      </c>
      <c r="CG300">
        <v>164.33500000000001</v>
      </c>
      <c r="CH300">
        <v>161.72499999999999</v>
      </c>
      <c r="CI300">
        <v>160.977</v>
      </c>
      <c r="CJ300">
        <v>160.952</v>
      </c>
      <c r="CK300">
        <v>161.34299999999999</v>
      </c>
      <c r="CL300">
        <v>142.12799999999999</v>
      </c>
      <c r="CM300">
        <v>136.965</v>
      </c>
      <c r="CN300">
        <v>136.49199999999999</v>
      </c>
      <c r="CO300">
        <v>137.34800000000001</v>
      </c>
      <c r="CP300">
        <v>134.84399999999999</v>
      </c>
      <c r="CQ300">
        <v>141.01599999999999</v>
      </c>
      <c r="CR300">
        <v>223.18199999999999</v>
      </c>
      <c r="CS300">
        <v>223.99600000000001</v>
      </c>
      <c r="CT300" s="27">
        <v>10562.101999999999</v>
      </c>
    </row>
    <row r="301" spans="1:98" ht="15" x14ac:dyDescent="0.25">
      <c r="A301" s="13">
        <v>45956</v>
      </c>
      <c r="B301">
        <v>115.732</v>
      </c>
      <c r="C301">
        <v>117.22</v>
      </c>
      <c r="D301">
        <v>115.35</v>
      </c>
      <c r="E301">
        <v>115.477</v>
      </c>
      <c r="F301">
        <v>175.47</v>
      </c>
      <c r="G301">
        <v>168.44499999999999</v>
      </c>
      <c r="H301">
        <v>165.768</v>
      </c>
      <c r="I301">
        <v>117.08799999999999</v>
      </c>
      <c r="J301">
        <v>44.4</v>
      </c>
      <c r="K301">
        <v>43.715000000000003</v>
      </c>
      <c r="L301">
        <v>30.524999999999999</v>
      </c>
      <c r="M301">
        <v>29.724</v>
      </c>
      <c r="N301">
        <v>29.584</v>
      </c>
      <c r="O301">
        <v>29.452999999999999</v>
      </c>
      <c r="P301">
        <v>29.669</v>
      </c>
      <c r="Q301">
        <v>28.326000000000001</v>
      </c>
      <c r="R301">
        <v>28.797999999999998</v>
      </c>
      <c r="S301">
        <v>28.3</v>
      </c>
      <c r="T301">
        <v>28.428999999999998</v>
      </c>
      <c r="U301">
        <v>26.07</v>
      </c>
      <c r="V301">
        <v>26.613</v>
      </c>
      <c r="W301">
        <v>26.015000000000001</v>
      </c>
      <c r="X301">
        <v>27.382000000000001</v>
      </c>
      <c r="Y301">
        <v>27.7</v>
      </c>
      <c r="Z301">
        <v>24.29</v>
      </c>
      <c r="AA301">
        <v>24.527000000000001</v>
      </c>
      <c r="AB301">
        <v>100.791</v>
      </c>
      <c r="AC301">
        <v>103.30800000000001</v>
      </c>
      <c r="AD301">
        <v>110.616</v>
      </c>
      <c r="AE301">
        <v>106.943</v>
      </c>
      <c r="AF301">
        <v>93.575000000000003</v>
      </c>
      <c r="AG301">
        <v>92.031999999999996</v>
      </c>
      <c r="AH301">
        <v>109.009</v>
      </c>
      <c r="AI301">
        <v>109.026</v>
      </c>
      <c r="AJ301">
        <v>96.254999999999995</v>
      </c>
      <c r="AK301">
        <v>81.108999999999995</v>
      </c>
      <c r="AL301">
        <v>79.588999999999999</v>
      </c>
      <c r="AM301">
        <v>89.834000000000003</v>
      </c>
      <c r="AN301">
        <v>95.545000000000002</v>
      </c>
      <c r="AO301">
        <v>54.625999999999998</v>
      </c>
      <c r="AP301">
        <v>52.466000000000001</v>
      </c>
      <c r="AQ301">
        <v>63.087000000000003</v>
      </c>
      <c r="AR301">
        <v>61.98</v>
      </c>
      <c r="AS301">
        <v>60.881</v>
      </c>
      <c r="AT301">
        <v>56.747999999999998</v>
      </c>
      <c r="AU301">
        <v>56.408000000000001</v>
      </c>
      <c r="AV301">
        <v>56.249000000000002</v>
      </c>
      <c r="AW301">
        <v>57.65</v>
      </c>
      <c r="AX301">
        <v>56.286999999999999</v>
      </c>
      <c r="AY301">
        <v>59.761000000000003</v>
      </c>
      <c r="AZ301">
        <v>66.768000000000001</v>
      </c>
      <c r="BA301">
        <v>72.867000000000004</v>
      </c>
      <c r="BB301">
        <v>92.316999999999993</v>
      </c>
      <c r="BC301">
        <v>97.075000000000003</v>
      </c>
      <c r="BD301">
        <v>82.456000000000003</v>
      </c>
      <c r="BE301">
        <v>75.659000000000006</v>
      </c>
      <c r="BF301">
        <v>70.328999999999994</v>
      </c>
      <c r="BG301">
        <v>62.765999999999998</v>
      </c>
      <c r="BH301">
        <v>131.73599999999999</v>
      </c>
      <c r="BI301">
        <v>123.91800000000001</v>
      </c>
      <c r="BJ301">
        <v>127.78</v>
      </c>
      <c r="BK301">
        <v>122.357</v>
      </c>
      <c r="BL301">
        <v>127.77</v>
      </c>
      <c r="BM301">
        <v>141.23699999999999</v>
      </c>
      <c r="BN301">
        <v>139.65299999999999</v>
      </c>
      <c r="BO301">
        <v>136.19399999999999</v>
      </c>
      <c r="BP301">
        <v>136.376</v>
      </c>
      <c r="BQ301">
        <v>162.21700000000001</v>
      </c>
      <c r="BR301">
        <v>157.101</v>
      </c>
      <c r="BS301">
        <v>156.74</v>
      </c>
      <c r="BT301">
        <v>154.29499999999999</v>
      </c>
      <c r="BU301">
        <v>152.06100000000001</v>
      </c>
      <c r="BV301">
        <v>127.664</v>
      </c>
      <c r="BW301">
        <v>95.608999999999995</v>
      </c>
      <c r="BX301">
        <v>95.191999999999993</v>
      </c>
      <c r="BY301">
        <v>91.457999999999998</v>
      </c>
      <c r="BZ301">
        <v>91.450999999999993</v>
      </c>
      <c r="CA301">
        <v>91.299000000000007</v>
      </c>
      <c r="CB301">
        <v>71.436000000000007</v>
      </c>
      <c r="CC301">
        <v>68.796000000000006</v>
      </c>
      <c r="CD301">
        <v>66.230999999999995</v>
      </c>
      <c r="CE301">
        <v>65.355000000000004</v>
      </c>
      <c r="CF301">
        <v>55.67</v>
      </c>
      <c r="CG301">
        <v>52.575000000000003</v>
      </c>
      <c r="CH301">
        <v>52.317999999999998</v>
      </c>
      <c r="CI301">
        <v>51.039000000000001</v>
      </c>
      <c r="CJ301">
        <v>51.225999999999999</v>
      </c>
      <c r="CK301">
        <v>49.97</v>
      </c>
      <c r="CL301">
        <v>51.042999999999999</v>
      </c>
      <c r="CM301">
        <v>50.607999999999997</v>
      </c>
      <c r="CN301">
        <v>46.674999999999997</v>
      </c>
      <c r="CO301">
        <v>40.698</v>
      </c>
      <c r="CP301">
        <v>35.616999999999997</v>
      </c>
      <c r="CQ301">
        <v>40.725999999999999</v>
      </c>
      <c r="CR301">
        <v>107.63200000000001</v>
      </c>
      <c r="CS301">
        <v>107.887</v>
      </c>
      <c r="CT301" s="27">
        <v>7775.6919999999982</v>
      </c>
    </row>
    <row r="302" spans="1:98" ht="15" x14ac:dyDescent="0.25">
      <c r="A302" s="13">
        <v>45957</v>
      </c>
      <c r="B302">
        <v>204.42099999999999</v>
      </c>
      <c r="C302">
        <v>196.90700000000001</v>
      </c>
      <c r="D302">
        <v>190.96299999999999</v>
      </c>
      <c r="E302">
        <v>186.89</v>
      </c>
      <c r="F302">
        <v>187.97</v>
      </c>
      <c r="G302">
        <v>182.47300000000001</v>
      </c>
      <c r="H302">
        <v>165.60400000000001</v>
      </c>
      <c r="I302">
        <v>164.65100000000001</v>
      </c>
      <c r="J302">
        <v>155.13</v>
      </c>
      <c r="K302">
        <v>149.14500000000001</v>
      </c>
      <c r="L302">
        <v>147.36799999999999</v>
      </c>
      <c r="M302">
        <v>147.37700000000001</v>
      </c>
      <c r="N302">
        <v>147.31200000000001</v>
      </c>
      <c r="O302">
        <v>146.453</v>
      </c>
      <c r="P302">
        <v>147.10300000000001</v>
      </c>
      <c r="Q302">
        <v>137.93</v>
      </c>
      <c r="R302">
        <v>123.47799999999999</v>
      </c>
      <c r="S302">
        <v>122.651</v>
      </c>
      <c r="T302">
        <v>122.917</v>
      </c>
      <c r="U302">
        <v>122.40300000000001</v>
      </c>
      <c r="V302">
        <v>123.178</v>
      </c>
      <c r="W302">
        <v>123.768</v>
      </c>
      <c r="X302">
        <v>101.297</v>
      </c>
      <c r="Y302">
        <v>48.731999999999999</v>
      </c>
      <c r="Z302">
        <v>34.351999999999997</v>
      </c>
      <c r="AA302">
        <v>46.545000000000002</v>
      </c>
      <c r="AB302">
        <v>145.69</v>
      </c>
      <c r="AC302">
        <v>135.28700000000001</v>
      </c>
      <c r="AD302">
        <v>126.98399999999999</v>
      </c>
      <c r="AE302">
        <v>132.06700000000001</v>
      </c>
      <c r="AF302">
        <v>139.21100000000001</v>
      </c>
      <c r="AG302">
        <v>133.17699999999999</v>
      </c>
      <c r="AH302">
        <v>144.77099999999999</v>
      </c>
      <c r="AI302">
        <v>135.31200000000001</v>
      </c>
      <c r="AJ302">
        <v>115.529</v>
      </c>
      <c r="AK302">
        <v>87.938000000000002</v>
      </c>
      <c r="AL302">
        <v>78.599000000000004</v>
      </c>
      <c r="AM302">
        <v>87.59</v>
      </c>
      <c r="AN302">
        <v>83.36</v>
      </c>
      <c r="AO302">
        <v>66.811999999999998</v>
      </c>
      <c r="AP302">
        <v>68.850999999999999</v>
      </c>
      <c r="AQ302">
        <v>75.653000000000006</v>
      </c>
      <c r="AR302">
        <v>80.611000000000004</v>
      </c>
      <c r="AS302">
        <v>83.533000000000001</v>
      </c>
      <c r="AT302">
        <v>79.271000000000001</v>
      </c>
      <c r="AU302">
        <v>76.644999999999996</v>
      </c>
      <c r="AV302">
        <v>71.396000000000001</v>
      </c>
      <c r="AW302">
        <v>74.811000000000007</v>
      </c>
      <c r="AX302">
        <v>74.724999999999994</v>
      </c>
      <c r="AY302">
        <v>72.5</v>
      </c>
      <c r="AZ302">
        <v>70.066000000000003</v>
      </c>
      <c r="BA302">
        <v>72.2</v>
      </c>
      <c r="BB302">
        <v>68.63</v>
      </c>
      <c r="BC302">
        <v>62.238</v>
      </c>
      <c r="BD302">
        <v>55.613</v>
      </c>
      <c r="BE302">
        <v>51.534999999999997</v>
      </c>
      <c r="BF302">
        <v>47.984999999999999</v>
      </c>
      <c r="BG302">
        <v>45.545999999999999</v>
      </c>
      <c r="BH302">
        <v>133.661</v>
      </c>
      <c r="BI302">
        <v>135.75800000000001</v>
      </c>
      <c r="BJ302">
        <v>140.983</v>
      </c>
      <c r="BK302">
        <v>147.619</v>
      </c>
      <c r="BL302">
        <v>156.691</v>
      </c>
      <c r="BM302">
        <v>162.62799999999999</v>
      </c>
      <c r="BN302">
        <v>156.19399999999999</v>
      </c>
      <c r="BO302">
        <v>151.19</v>
      </c>
      <c r="BP302">
        <v>136.36799999999999</v>
      </c>
      <c r="BQ302">
        <v>152.351</v>
      </c>
      <c r="BR302">
        <v>203.571</v>
      </c>
      <c r="BS302">
        <v>241.333</v>
      </c>
      <c r="BT302">
        <v>241.864</v>
      </c>
      <c r="BU302">
        <v>247.643</v>
      </c>
      <c r="BV302">
        <v>228.19300000000001</v>
      </c>
      <c r="BW302">
        <v>219.345</v>
      </c>
      <c r="BX302">
        <v>219.84299999999999</v>
      </c>
      <c r="BY302">
        <v>219.40299999999999</v>
      </c>
      <c r="BZ302">
        <v>213.983</v>
      </c>
      <c r="CA302">
        <v>210.279</v>
      </c>
      <c r="CB302">
        <v>207.922</v>
      </c>
      <c r="CC302">
        <v>213.57400000000001</v>
      </c>
      <c r="CD302">
        <v>207.00800000000001</v>
      </c>
      <c r="CE302">
        <v>203.804</v>
      </c>
      <c r="CF302">
        <v>203.76599999999999</v>
      </c>
      <c r="CG302">
        <v>195.01499999999999</v>
      </c>
      <c r="CH302">
        <v>174.23400000000001</v>
      </c>
      <c r="CI302">
        <v>173.94399999999999</v>
      </c>
      <c r="CJ302">
        <v>174.4</v>
      </c>
      <c r="CK302">
        <v>183.852</v>
      </c>
      <c r="CL302">
        <v>170.86500000000001</v>
      </c>
      <c r="CM302">
        <v>169.63</v>
      </c>
      <c r="CN302">
        <v>168.768</v>
      </c>
      <c r="CO302">
        <v>171.44499999999999</v>
      </c>
      <c r="CP302">
        <v>163.84800000000001</v>
      </c>
      <c r="CQ302">
        <v>161.625</v>
      </c>
      <c r="CR302">
        <v>238.643</v>
      </c>
      <c r="CS302">
        <v>239</v>
      </c>
      <c r="CT302" s="27">
        <v>13611.396999999997</v>
      </c>
    </row>
    <row r="303" spans="1:98" ht="15" x14ac:dyDescent="0.25">
      <c r="A303" s="13">
        <v>45958</v>
      </c>
      <c r="B303">
        <v>236.91300000000001</v>
      </c>
      <c r="C303">
        <v>204.95699999999999</v>
      </c>
      <c r="D303">
        <v>216.24</v>
      </c>
      <c r="E303">
        <v>215.51599999999999</v>
      </c>
      <c r="F303">
        <v>216.375</v>
      </c>
      <c r="G303">
        <v>216.035</v>
      </c>
      <c r="H303">
        <v>215.41399999999999</v>
      </c>
      <c r="I303">
        <v>215.005</v>
      </c>
      <c r="J303">
        <v>206.334</v>
      </c>
      <c r="K303">
        <v>201.20699999999999</v>
      </c>
      <c r="L303">
        <v>201.334</v>
      </c>
      <c r="M303">
        <v>200.70400000000001</v>
      </c>
      <c r="N303">
        <v>200.84299999999999</v>
      </c>
      <c r="O303">
        <v>183.83500000000001</v>
      </c>
      <c r="P303">
        <v>182.95699999999999</v>
      </c>
      <c r="Q303">
        <v>182.67500000000001</v>
      </c>
      <c r="R303">
        <v>175.77199999999999</v>
      </c>
      <c r="S303">
        <v>169.16200000000001</v>
      </c>
      <c r="T303">
        <v>152.17699999999999</v>
      </c>
      <c r="U303">
        <v>145.666</v>
      </c>
      <c r="V303">
        <v>145.39400000000001</v>
      </c>
      <c r="W303">
        <v>146.35</v>
      </c>
      <c r="X303">
        <v>126.791</v>
      </c>
      <c r="Y303">
        <v>70.94</v>
      </c>
      <c r="Z303">
        <v>60.216000000000001</v>
      </c>
      <c r="AA303">
        <v>53.573</v>
      </c>
      <c r="AB303">
        <v>118.645</v>
      </c>
      <c r="AC303">
        <v>111.202</v>
      </c>
      <c r="AD303">
        <v>115.18</v>
      </c>
      <c r="AE303">
        <v>104.121</v>
      </c>
      <c r="AF303">
        <v>109.69199999999999</v>
      </c>
      <c r="AG303">
        <v>114.779</v>
      </c>
      <c r="AH303">
        <v>123.836</v>
      </c>
      <c r="AI303">
        <v>102.179</v>
      </c>
      <c r="AJ303">
        <v>88.536000000000001</v>
      </c>
      <c r="AK303">
        <v>90.174999999999997</v>
      </c>
      <c r="AL303">
        <v>87.361000000000004</v>
      </c>
      <c r="AM303">
        <v>83.799000000000007</v>
      </c>
      <c r="AN303">
        <v>80.521000000000001</v>
      </c>
      <c r="AO303">
        <v>77.959000000000003</v>
      </c>
      <c r="AP303">
        <v>78.111000000000004</v>
      </c>
      <c r="AQ303">
        <v>82.105999999999995</v>
      </c>
      <c r="AR303">
        <v>83.221999999999994</v>
      </c>
      <c r="AS303">
        <v>79.415999999999997</v>
      </c>
      <c r="AT303">
        <v>79.100999999999999</v>
      </c>
      <c r="AU303">
        <v>84.037999999999997</v>
      </c>
      <c r="AV303">
        <v>84.382000000000005</v>
      </c>
      <c r="AW303">
        <v>85.165000000000006</v>
      </c>
      <c r="AX303">
        <v>84.159000000000006</v>
      </c>
      <c r="AY303">
        <v>80.736999999999995</v>
      </c>
      <c r="AZ303">
        <v>85.326999999999998</v>
      </c>
      <c r="BA303">
        <v>87.872</v>
      </c>
      <c r="BB303">
        <v>97.631</v>
      </c>
      <c r="BC303">
        <v>76.712999999999994</v>
      </c>
      <c r="BD303">
        <v>86.247</v>
      </c>
      <c r="BE303">
        <v>85.492999999999995</v>
      </c>
      <c r="BF303">
        <v>87.917000000000002</v>
      </c>
      <c r="BG303">
        <v>78.031000000000006</v>
      </c>
      <c r="BH303">
        <v>168.51599999999999</v>
      </c>
      <c r="BI303">
        <v>178.38800000000001</v>
      </c>
      <c r="BJ303">
        <v>167.47</v>
      </c>
      <c r="BK303">
        <v>159.428</v>
      </c>
      <c r="BL303">
        <v>163.434</v>
      </c>
      <c r="BM303">
        <v>173.739</v>
      </c>
      <c r="BN303">
        <v>179.464</v>
      </c>
      <c r="BO303">
        <v>175.024</v>
      </c>
      <c r="BP303">
        <v>170.13399999999999</v>
      </c>
      <c r="BQ303">
        <v>189.31299999999999</v>
      </c>
      <c r="BR303">
        <v>252.31200000000001</v>
      </c>
      <c r="BS303">
        <v>260.62400000000002</v>
      </c>
      <c r="BT303">
        <v>251.81800000000001</v>
      </c>
      <c r="BU303">
        <v>254.208</v>
      </c>
      <c r="BV303">
        <v>250.56100000000001</v>
      </c>
      <c r="BW303">
        <v>233.267</v>
      </c>
      <c r="BX303">
        <v>219.11500000000001</v>
      </c>
      <c r="BY303">
        <v>211.79599999999999</v>
      </c>
      <c r="BZ303">
        <v>209.238</v>
      </c>
      <c r="CA303">
        <v>206.55099999999999</v>
      </c>
      <c r="CB303">
        <v>206.43799999999999</v>
      </c>
      <c r="CC303">
        <v>205.893</v>
      </c>
      <c r="CD303">
        <v>202.608</v>
      </c>
      <c r="CE303">
        <v>204.364</v>
      </c>
      <c r="CF303">
        <v>195.10599999999999</v>
      </c>
      <c r="CG303">
        <v>185.60599999999999</v>
      </c>
      <c r="CH303">
        <v>183.84399999999999</v>
      </c>
      <c r="CI303">
        <v>185.36699999999999</v>
      </c>
      <c r="CJ303">
        <v>175.577</v>
      </c>
      <c r="CK303">
        <v>168.87100000000001</v>
      </c>
      <c r="CL303">
        <v>158.386</v>
      </c>
      <c r="CM303">
        <v>151.32</v>
      </c>
      <c r="CN303">
        <v>147.66</v>
      </c>
      <c r="CO303">
        <v>147.23699999999999</v>
      </c>
      <c r="CP303">
        <v>143.01300000000001</v>
      </c>
      <c r="CQ303">
        <v>142.714</v>
      </c>
      <c r="CR303">
        <v>205.46600000000001</v>
      </c>
      <c r="CS303">
        <v>205.166</v>
      </c>
      <c r="CT303" s="27">
        <v>14745.073999999995</v>
      </c>
    </row>
    <row r="304" spans="1:98" ht="15" x14ac:dyDescent="0.25">
      <c r="A304" s="13">
        <v>45959</v>
      </c>
      <c r="B304">
        <v>203.447</v>
      </c>
      <c r="C304">
        <v>201.00800000000001</v>
      </c>
      <c r="D304">
        <v>193.81399999999999</v>
      </c>
      <c r="E304">
        <v>185.21100000000001</v>
      </c>
      <c r="F304">
        <v>183.87700000000001</v>
      </c>
      <c r="G304">
        <v>182.36</v>
      </c>
      <c r="H304">
        <v>182.16</v>
      </c>
      <c r="I304">
        <v>182.01</v>
      </c>
      <c r="J304">
        <v>173.23</v>
      </c>
      <c r="K304">
        <v>154.392</v>
      </c>
      <c r="L304">
        <v>154.351</v>
      </c>
      <c r="M304">
        <v>154.33199999999999</v>
      </c>
      <c r="N304">
        <v>154.24700000000001</v>
      </c>
      <c r="O304">
        <v>153.95699999999999</v>
      </c>
      <c r="P304">
        <v>154.15899999999999</v>
      </c>
      <c r="Q304">
        <v>153.49700000000001</v>
      </c>
      <c r="R304">
        <v>138.96100000000001</v>
      </c>
      <c r="S304">
        <v>131.733</v>
      </c>
      <c r="T304">
        <v>129.89099999999999</v>
      </c>
      <c r="U304">
        <v>127.744</v>
      </c>
      <c r="V304">
        <v>129.697</v>
      </c>
      <c r="W304">
        <v>129.982</v>
      </c>
      <c r="X304">
        <v>114.559</v>
      </c>
      <c r="Y304">
        <v>56.965000000000003</v>
      </c>
      <c r="Z304">
        <v>40.063000000000002</v>
      </c>
      <c r="AA304">
        <v>42.305</v>
      </c>
      <c r="AB304">
        <v>125.20399999999999</v>
      </c>
      <c r="AC304">
        <v>121.825</v>
      </c>
      <c r="AD304">
        <v>113.176</v>
      </c>
      <c r="AE304">
        <v>110.715</v>
      </c>
      <c r="AF304">
        <v>126.15900000000001</v>
      </c>
      <c r="AG304">
        <v>131.31100000000001</v>
      </c>
      <c r="AH304">
        <v>136.732</v>
      </c>
      <c r="AI304">
        <v>166.619</v>
      </c>
      <c r="AJ304">
        <v>134.17400000000001</v>
      </c>
      <c r="AK304">
        <v>137.38800000000001</v>
      </c>
      <c r="AL304">
        <v>111.515</v>
      </c>
      <c r="AM304">
        <v>103.086</v>
      </c>
      <c r="AN304">
        <v>89.016000000000005</v>
      </c>
      <c r="AO304">
        <v>91.623999999999995</v>
      </c>
      <c r="AP304">
        <v>91.453999999999994</v>
      </c>
      <c r="AQ304">
        <v>80.531999999999996</v>
      </c>
      <c r="AR304">
        <v>83.268000000000001</v>
      </c>
      <c r="AS304">
        <v>90.593000000000004</v>
      </c>
      <c r="AT304">
        <v>79.748000000000005</v>
      </c>
      <c r="AU304">
        <v>80.435000000000002</v>
      </c>
      <c r="AV304">
        <v>81.55</v>
      </c>
      <c r="AW304">
        <v>92.308999999999997</v>
      </c>
      <c r="AX304">
        <v>105.152</v>
      </c>
      <c r="AY304">
        <v>108.027</v>
      </c>
      <c r="AZ304">
        <v>91.881</v>
      </c>
      <c r="BA304">
        <v>110.105</v>
      </c>
      <c r="BB304">
        <v>111.91500000000001</v>
      </c>
      <c r="BC304">
        <v>94.251000000000005</v>
      </c>
      <c r="BD304">
        <v>77.625</v>
      </c>
      <c r="BE304">
        <v>97.007000000000005</v>
      </c>
      <c r="BF304">
        <v>85.775999999999996</v>
      </c>
      <c r="BG304">
        <v>89.555000000000007</v>
      </c>
      <c r="BH304">
        <v>156.27099999999999</v>
      </c>
      <c r="BI304">
        <v>155.387</v>
      </c>
      <c r="BJ304">
        <v>169.107</v>
      </c>
      <c r="BK304">
        <v>177.01499999999999</v>
      </c>
      <c r="BL304">
        <v>165.04400000000001</v>
      </c>
      <c r="BM304">
        <v>149.625</v>
      </c>
      <c r="BN304">
        <v>141.63999999999999</v>
      </c>
      <c r="BO304">
        <v>126.16800000000001</v>
      </c>
      <c r="BP304">
        <v>132.59</v>
      </c>
      <c r="BQ304">
        <v>135.68</v>
      </c>
      <c r="BR304">
        <v>191.74799999999999</v>
      </c>
      <c r="BS304">
        <v>213.316</v>
      </c>
      <c r="BT304">
        <v>220.958</v>
      </c>
      <c r="BU304">
        <v>229.774</v>
      </c>
      <c r="BV304">
        <v>229.04599999999999</v>
      </c>
      <c r="BW304">
        <v>229.81700000000001</v>
      </c>
      <c r="BX304">
        <v>212.43700000000001</v>
      </c>
      <c r="BY304">
        <v>205.983</v>
      </c>
      <c r="BZ304">
        <v>205.398</v>
      </c>
      <c r="CA304">
        <v>200.791</v>
      </c>
      <c r="CB304">
        <v>199.74700000000001</v>
      </c>
      <c r="CC304">
        <v>222.42699999999999</v>
      </c>
      <c r="CD304">
        <v>217.18799999999999</v>
      </c>
      <c r="CE304">
        <v>212.31800000000001</v>
      </c>
      <c r="CF304">
        <v>211.77500000000001</v>
      </c>
      <c r="CG304">
        <v>197.3</v>
      </c>
      <c r="CH304">
        <v>180.76300000000001</v>
      </c>
      <c r="CI304">
        <v>173.30699999999999</v>
      </c>
      <c r="CJ304">
        <v>170.04300000000001</v>
      </c>
      <c r="CK304">
        <v>166.71199999999999</v>
      </c>
      <c r="CL304">
        <v>176.56</v>
      </c>
      <c r="CM304">
        <v>177.75</v>
      </c>
      <c r="CN304">
        <v>175.05500000000001</v>
      </c>
      <c r="CO304">
        <v>174.804</v>
      </c>
      <c r="CP304">
        <v>154.10599999999999</v>
      </c>
      <c r="CQ304">
        <v>147.76599999999999</v>
      </c>
      <c r="CR304">
        <v>222.798</v>
      </c>
      <c r="CS304">
        <v>220.494</v>
      </c>
      <c r="CT304" s="27">
        <v>14206.386999999999</v>
      </c>
    </row>
    <row r="305" spans="1:98" ht="15" x14ac:dyDescent="0.25">
      <c r="A305" s="13">
        <v>45960</v>
      </c>
      <c r="B305">
        <v>217.75800000000001</v>
      </c>
      <c r="C305">
        <v>199.53800000000001</v>
      </c>
      <c r="D305">
        <v>180.70400000000001</v>
      </c>
      <c r="E305">
        <v>181.61</v>
      </c>
      <c r="F305">
        <v>193.684</v>
      </c>
      <c r="G305">
        <v>193.14699999999999</v>
      </c>
      <c r="H305">
        <v>192.726</v>
      </c>
      <c r="I305">
        <v>190.37700000000001</v>
      </c>
      <c r="J305">
        <v>181.584</v>
      </c>
      <c r="K305">
        <v>179.39500000000001</v>
      </c>
      <c r="L305">
        <v>179.05699999999999</v>
      </c>
      <c r="M305">
        <v>179.11699999999999</v>
      </c>
      <c r="N305">
        <v>169.88499999999999</v>
      </c>
      <c r="O305">
        <v>163.411</v>
      </c>
      <c r="P305">
        <v>162.91300000000001</v>
      </c>
      <c r="Q305">
        <v>162.78399999999999</v>
      </c>
      <c r="R305">
        <v>162.63499999999999</v>
      </c>
      <c r="S305">
        <v>158.929</v>
      </c>
      <c r="T305">
        <v>138.96700000000001</v>
      </c>
      <c r="U305">
        <v>138.51900000000001</v>
      </c>
      <c r="V305">
        <v>134.26900000000001</v>
      </c>
      <c r="W305">
        <v>127.268</v>
      </c>
      <c r="X305">
        <v>113.657</v>
      </c>
      <c r="Y305">
        <v>55.75</v>
      </c>
      <c r="Z305">
        <v>38.317999999999998</v>
      </c>
      <c r="AA305">
        <v>37.027000000000001</v>
      </c>
      <c r="AB305">
        <v>111.318</v>
      </c>
      <c r="AC305">
        <v>107.825</v>
      </c>
      <c r="AD305">
        <v>84.275000000000006</v>
      </c>
      <c r="AE305">
        <v>77.590999999999994</v>
      </c>
      <c r="AF305">
        <v>83.444999999999993</v>
      </c>
      <c r="AG305">
        <v>80.623999999999995</v>
      </c>
      <c r="AH305">
        <v>90.673000000000002</v>
      </c>
      <c r="AI305">
        <v>78.436999999999998</v>
      </c>
      <c r="AJ305">
        <v>73.786000000000001</v>
      </c>
      <c r="AK305">
        <v>74.405000000000001</v>
      </c>
      <c r="AL305">
        <v>74.076999999999998</v>
      </c>
      <c r="AM305">
        <v>77.694999999999993</v>
      </c>
      <c r="AN305">
        <v>96.415000000000006</v>
      </c>
      <c r="AO305">
        <v>96.203999999999994</v>
      </c>
      <c r="AP305">
        <v>101.91800000000001</v>
      </c>
      <c r="AQ305">
        <v>108.376</v>
      </c>
      <c r="AR305">
        <v>109.797</v>
      </c>
      <c r="AS305">
        <v>107.77</v>
      </c>
      <c r="AT305">
        <v>107.057</v>
      </c>
      <c r="AU305">
        <v>107.6</v>
      </c>
      <c r="AV305">
        <v>102.54300000000001</v>
      </c>
      <c r="AW305">
        <v>106.49299999999999</v>
      </c>
      <c r="AX305">
        <v>98.373000000000005</v>
      </c>
      <c r="AY305">
        <v>92.05</v>
      </c>
      <c r="AZ305">
        <v>87.048000000000002</v>
      </c>
      <c r="BA305">
        <v>81.802000000000007</v>
      </c>
      <c r="BB305">
        <v>73.923000000000002</v>
      </c>
      <c r="BC305">
        <v>69.787000000000006</v>
      </c>
      <c r="BD305">
        <v>65.747</v>
      </c>
      <c r="BE305">
        <v>64.97</v>
      </c>
      <c r="BF305">
        <v>59.322000000000003</v>
      </c>
      <c r="BG305">
        <v>58.9</v>
      </c>
      <c r="BH305">
        <v>153.26300000000001</v>
      </c>
      <c r="BI305">
        <v>156.28100000000001</v>
      </c>
      <c r="BJ305">
        <v>148.57400000000001</v>
      </c>
      <c r="BK305">
        <v>150.19499999999999</v>
      </c>
      <c r="BL305">
        <v>152.09100000000001</v>
      </c>
      <c r="BM305">
        <v>161.256</v>
      </c>
      <c r="BN305">
        <v>158.517</v>
      </c>
      <c r="BO305">
        <v>153.072</v>
      </c>
      <c r="BP305">
        <v>161.376</v>
      </c>
      <c r="BQ305">
        <v>165.02600000000001</v>
      </c>
      <c r="BR305">
        <v>223.76599999999999</v>
      </c>
      <c r="BS305">
        <v>242.05799999999999</v>
      </c>
      <c r="BT305">
        <v>230.15299999999999</v>
      </c>
      <c r="BU305">
        <v>216.74799999999999</v>
      </c>
      <c r="BV305">
        <v>214.62</v>
      </c>
      <c r="BW305">
        <v>213.30500000000001</v>
      </c>
      <c r="BX305">
        <v>207.38800000000001</v>
      </c>
      <c r="BY305">
        <v>206.90199999999999</v>
      </c>
      <c r="BZ305">
        <v>205.02199999999999</v>
      </c>
      <c r="CA305">
        <v>202.59299999999999</v>
      </c>
      <c r="CB305">
        <v>190.48099999999999</v>
      </c>
      <c r="CC305">
        <v>178.965</v>
      </c>
      <c r="CD305">
        <v>178.291</v>
      </c>
      <c r="CE305">
        <v>177.178</v>
      </c>
      <c r="CF305">
        <v>172.21600000000001</v>
      </c>
      <c r="CG305">
        <v>197.28</v>
      </c>
      <c r="CH305">
        <v>187.98699999999999</v>
      </c>
      <c r="CI305">
        <v>177.16800000000001</v>
      </c>
      <c r="CJ305">
        <v>175.93100000000001</v>
      </c>
      <c r="CK305">
        <v>174.75899999999999</v>
      </c>
      <c r="CL305">
        <v>175.54499999999999</v>
      </c>
      <c r="CM305">
        <v>173.917</v>
      </c>
      <c r="CN305">
        <v>172.44399999999999</v>
      </c>
      <c r="CO305">
        <v>170.70699999999999</v>
      </c>
      <c r="CP305">
        <v>167.04599999999999</v>
      </c>
      <c r="CQ305">
        <v>165.315</v>
      </c>
      <c r="CR305">
        <v>227.887</v>
      </c>
      <c r="CS305">
        <v>223.374</v>
      </c>
      <c r="CT305" s="27">
        <v>13851.972000000003</v>
      </c>
    </row>
    <row r="306" spans="1:98" ht="15" x14ac:dyDescent="0.25">
      <c r="A306" s="13">
        <v>45961</v>
      </c>
      <c r="B306">
        <v>224.143</v>
      </c>
      <c r="C306">
        <v>220.80099999999999</v>
      </c>
      <c r="D306">
        <v>215.73699999999999</v>
      </c>
      <c r="E306">
        <v>207.654</v>
      </c>
      <c r="F306">
        <v>202.31700000000001</v>
      </c>
      <c r="G306">
        <v>200.37799999999999</v>
      </c>
      <c r="H306">
        <v>198.834</v>
      </c>
      <c r="I306">
        <v>200.483</v>
      </c>
      <c r="J306">
        <v>188.68199999999999</v>
      </c>
      <c r="K306">
        <v>180.79300000000001</v>
      </c>
      <c r="L306">
        <v>171.83600000000001</v>
      </c>
      <c r="M306">
        <v>171.505</v>
      </c>
      <c r="N306">
        <v>172.21700000000001</v>
      </c>
      <c r="O306">
        <v>172.255</v>
      </c>
      <c r="P306">
        <v>172.37100000000001</v>
      </c>
      <c r="Q306">
        <v>169.78100000000001</v>
      </c>
      <c r="R306">
        <v>168.65700000000001</v>
      </c>
      <c r="S306">
        <v>158.22900000000001</v>
      </c>
      <c r="T306">
        <v>143.72399999999999</v>
      </c>
      <c r="U306">
        <v>142.83099999999999</v>
      </c>
      <c r="V306">
        <v>144.65</v>
      </c>
      <c r="W306">
        <v>145.00200000000001</v>
      </c>
      <c r="X306">
        <v>133.29</v>
      </c>
      <c r="Y306">
        <v>75.447000000000003</v>
      </c>
      <c r="Z306">
        <v>52.415999999999997</v>
      </c>
      <c r="AA306">
        <v>48.024000000000001</v>
      </c>
      <c r="AB306">
        <v>122.352</v>
      </c>
      <c r="AC306">
        <v>112.095</v>
      </c>
      <c r="AD306">
        <v>101.12</v>
      </c>
      <c r="AE306">
        <v>100.88500000000001</v>
      </c>
      <c r="AF306">
        <v>92.953999999999994</v>
      </c>
      <c r="AG306">
        <v>89.75</v>
      </c>
      <c r="AH306">
        <v>101.69499999999999</v>
      </c>
      <c r="AI306">
        <v>85.867999999999995</v>
      </c>
      <c r="AJ306">
        <v>64.084999999999994</v>
      </c>
      <c r="AK306">
        <v>62.448</v>
      </c>
      <c r="AL306">
        <v>61.709000000000003</v>
      </c>
      <c r="AM306">
        <v>61.456000000000003</v>
      </c>
      <c r="AN306">
        <v>63.445</v>
      </c>
      <c r="AO306">
        <v>62.485999999999997</v>
      </c>
      <c r="AP306">
        <v>55.843000000000004</v>
      </c>
      <c r="AQ306">
        <v>56.23</v>
      </c>
      <c r="AR306">
        <v>58.66</v>
      </c>
      <c r="AS306">
        <v>56.610999999999997</v>
      </c>
      <c r="AT306">
        <v>49.927999999999997</v>
      </c>
      <c r="AU306">
        <v>45.838999999999999</v>
      </c>
      <c r="AV306">
        <v>40.936999999999998</v>
      </c>
      <c r="AW306">
        <v>32.863999999999997</v>
      </c>
      <c r="AX306">
        <v>32.052</v>
      </c>
      <c r="AY306">
        <v>30.904</v>
      </c>
      <c r="AZ306">
        <v>34.493000000000002</v>
      </c>
      <c r="BA306">
        <v>33.475999999999999</v>
      </c>
      <c r="BB306">
        <v>31.565000000000001</v>
      </c>
      <c r="BC306">
        <v>31.315000000000001</v>
      </c>
      <c r="BD306">
        <v>30.530999999999999</v>
      </c>
      <c r="BE306">
        <v>31.085999999999999</v>
      </c>
      <c r="BF306">
        <v>41.406999999999996</v>
      </c>
      <c r="BG306">
        <v>46.902000000000001</v>
      </c>
      <c r="BH306">
        <v>126.88500000000001</v>
      </c>
      <c r="BI306">
        <v>134.77500000000001</v>
      </c>
      <c r="BJ306">
        <v>140.88200000000001</v>
      </c>
      <c r="BK306">
        <v>142.43600000000001</v>
      </c>
      <c r="BL306">
        <v>138.24100000000001</v>
      </c>
      <c r="BM306">
        <v>154.34800000000001</v>
      </c>
      <c r="BN306">
        <v>142.5</v>
      </c>
      <c r="BO306">
        <v>136.12799999999999</v>
      </c>
      <c r="BP306">
        <v>138.166</v>
      </c>
      <c r="BQ306">
        <v>153.56399999999999</v>
      </c>
      <c r="BR306">
        <v>221.624</v>
      </c>
      <c r="BS306">
        <v>226.13</v>
      </c>
      <c r="BT306">
        <v>218.88300000000001</v>
      </c>
      <c r="BU306">
        <v>203.04400000000001</v>
      </c>
      <c r="BV306">
        <v>193.91499999999999</v>
      </c>
      <c r="BW306">
        <v>194.13300000000001</v>
      </c>
      <c r="BX306">
        <v>197.34800000000001</v>
      </c>
      <c r="BY306">
        <v>194.26300000000001</v>
      </c>
      <c r="BZ306">
        <v>195.172</v>
      </c>
      <c r="CA306">
        <v>195.05500000000001</v>
      </c>
      <c r="CB306">
        <v>181.59700000000001</v>
      </c>
      <c r="CC306">
        <v>164.15899999999999</v>
      </c>
      <c r="CD306">
        <v>163.91</v>
      </c>
      <c r="CE306">
        <v>165.07499999999999</v>
      </c>
      <c r="CF306">
        <v>167.60599999999999</v>
      </c>
      <c r="CG306">
        <v>165.86799999999999</v>
      </c>
      <c r="CH306">
        <v>161.60499999999999</v>
      </c>
      <c r="CI306">
        <v>164.83799999999999</v>
      </c>
      <c r="CJ306">
        <v>163.21600000000001</v>
      </c>
      <c r="CK306">
        <v>162.55500000000001</v>
      </c>
      <c r="CL306">
        <v>160.292</v>
      </c>
      <c r="CM306">
        <v>167.029</v>
      </c>
      <c r="CN306">
        <v>173.251</v>
      </c>
      <c r="CO306">
        <v>172.37200000000001</v>
      </c>
      <c r="CP306">
        <v>167.93799999999999</v>
      </c>
      <c r="CQ306">
        <v>164.81299999999999</v>
      </c>
      <c r="CR306">
        <v>208.75</v>
      </c>
      <c r="CS306">
        <v>163.249</v>
      </c>
      <c r="CT306" s="27">
        <v>12690.663</v>
      </c>
    </row>
    <row r="307" spans="1:98" ht="15" x14ac:dyDescent="0.25">
      <c r="A307" s="13">
        <v>45962</v>
      </c>
      <c r="B307">
        <v>154.667</v>
      </c>
      <c r="C307">
        <v>166.17500000000001</v>
      </c>
      <c r="D307">
        <v>166.40700000000001</v>
      </c>
      <c r="E307">
        <v>172.62799999999999</v>
      </c>
      <c r="F307">
        <v>170.05600000000001</v>
      </c>
      <c r="G307">
        <v>174.202</v>
      </c>
      <c r="H307">
        <v>173.72900000000001</v>
      </c>
      <c r="I307">
        <v>175.26</v>
      </c>
      <c r="J307">
        <v>198.36</v>
      </c>
      <c r="K307">
        <v>185.096</v>
      </c>
      <c r="L307">
        <v>185.404</v>
      </c>
      <c r="M307">
        <v>184.708</v>
      </c>
      <c r="N307">
        <v>182.947</v>
      </c>
      <c r="O307">
        <v>181.32400000000001</v>
      </c>
      <c r="P307">
        <v>182.197</v>
      </c>
      <c r="Q307">
        <v>181.614</v>
      </c>
      <c r="R307">
        <v>180.67699999999999</v>
      </c>
      <c r="S307">
        <v>181.83</v>
      </c>
      <c r="T307">
        <v>177.72399999999999</v>
      </c>
      <c r="U307">
        <v>179.23</v>
      </c>
      <c r="V307">
        <v>178.21199999999999</v>
      </c>
      <c r="W307">
        <v>174.06899999999999</v>
      </c>
      <c r="X307">
        <v>158.072</v>
      </c>
      <c r="Y307">
        <v>97.653000000000006</v>
      </c>
      <c r="Z307">
        <v>75.058999999999997</v>
      </c>
      <c r="AA307">
        <v>70.512</v>
      </c>
      <c r="AB307">
        <v>103.342</v>
      </c>
      <c r="AC307">
        <v>95.281000000000006</v>
      </c>
      <c r="AD307">
        <v>89.744</v>
      </c>
      <c r="AE307">
        <v>79.712999999999994</v>
      </c>
      <c r="AF307">
        <v>80.528000000000006</v>
      </c>
      <c r="AG307">
        <v>88.837000000000003</v>
      </c>
      <c r="AH307">
        <v>76.793000000000006</v>
      </c>
      <c r="AI307">
        <v>50.683999999999997</v>
      </c>
      <c r="AJ307">
        <v>40.854999999999997</v>
      </c>
      <c r="AK307">
        <v>32.682000000000002</v>
      </c>
      <c r="AL307">
        <v>32.213999999999999</v>
      </c>
      <c r="AM307">
        <v>23.274000000000001</v>
      </c>
      <c r="AN307">
        <v>21.686</v>
      </c>
      <c r="AO307">
        <v>22.58</v>
      </c>
      <c r="AP307">
        <v>22.318000000000001</v>
      </c>
      <c r="AQ307">
        <v>21.914000000000001</v>
      </c>
      <c r="AR307">
        <v>23.663</v>
      </c>
      <c r="AS307">
        <v>22.157</v>
      </c>
      <c r="AT307">
        <v>20.927</v>
      </c>
      <c r="AU307">
        <v>22.489000000000001</v>
      </c>
      <c r="AV307">
        <v>19.37</v>
      </c>
      <c r="AW307">
        <v>18.881</v>
      </c>
      <c r="AX307">
        <v>20.056000000000001</v>
      </c>
      <c r="AY307">
        <v>20.408999999999999</v>
      </c>
      <c r="AZ307">
        <v>19.908000000000001</v>
      </c>
      <c r="BA307">
        <v>21.69</v>
      </c>
      <c r="BB307">
        <v>21.074000000000002</v>
      </c>
      <c r="BC307">
        <v>22.98</v>
      </c>
      <c r="BD307">
        <v>22.556000000000001</v>
      </c>
      <c r="BE307">
        <v>27.873000000000001</v>
      </c>
      <c r="BF307">
        <v>41.350999999999999</v>
      </c>
      <c r="BG307">
        <v>44.901000000000003</v>
      </c>
      <c r="BH307">
        <v>115.377</v>
      </c>
      <c r="BI307">
        <v>118.608</v>
      </c>
      <c r="BJ307">
        <v>123.11499999999999</v>
      </c>
      <c r="BK307">
        <v>130.42500000000001</v>
      </c>
      <c r="BL307">
        <v>139.01</v>
      </c>
      <c r="BM307">
        <v>136.61000000000001</v>
      </c>
      <c r="BN307">
        <v>130.077</v>
      </c>
      <c r="BO307">
        <v>134.71600000000001</v>
      </c>
      <c r="BP307">
        <v>127.971</v>
      </c>
      <c r="BQ307">
        <v>170.63</v>
      </c>
      <c r="BR307">
        <v>234.65899999999999</v>
      </c>
      <c r="BS307">
        <v>236.958</v>
      </c>
      <c r="BT307">
        <v>228.11799999999999</v>
      </c>
      <c r="BU307">
        <v>227.70599999999999</v>
      </c>
      <c r="BV307">
        <v>234.149</v>
      </c>
      <c r="BW307">
        <v>218.499</v>
      </c>
      <c r="BX307">
        <v>216.297</v>
      </c>
      <c r="BY307">
        <v>211.495</v>
      </c>
      <c r="BZ307">
        <v>202.34100000000001</v>
      </c>
      <c r="CA307">
        <v>200.77099999999999</v>
      </c>
      <c r="CB307">
        <v>202.05099999999999</v>
      </c>
      <c r="CC307">
        <v>204.256</v>
      </c>
      <c r="CD307">
        <v>203.78800000000001</v>
      </c>
      <c r="CE307">
        <v>204.90299999999999</v>
      </c>
      <c r="CF307">
        <v>203.011</v>
      </c>
      <c r="CG307">
        <v>198.55500000000001</v>
      </c>
      <c r="CH307">
        <v>176.672</v>
      </c>
      <c r="CI307">
        <v>181.53100000000001</v>
      </c>
      <c r="CJ307">
        <v>189.041</v>
      </c>
      <c r="CK307">
        <v>182.61099999999999</v>
      </c>
      <c r="CL307">
        <v>179.12</v>
      </c>
      <c r="CM307">
        <v>179.155</v>
      </c>
      <c r="CN307">
        <v>184.584</v>
      </c>
      <c r="CO307">
        <v>185.04</v>
      </c>
      <c r="CP307">
        <v>177.54300000000001</v>
      </c>
      <c r="CQ307">
        <v>174.279</v>
      </c>
      <c r="CR307">
        <v>242.631</v>
      </c>
      <c r="CS307">
        <v>234.56800000000001</v>
      </c>
      <c r="CT307" s="27">
        <v>12621.413000000004</v>
      </c>
    </row>
    <row r="308" spans="1:98" ht="15" x14ac:dyDescent="0.25">
      <c r="A308" s="13">
        <v>45963</v>
      </c>
      <c r="B308">
        <v>218.92699999999999</v>
      </c>
      <c r="C308">
        <v>201.982</v>
      </c>
      <c r="D308">
        <v>201.85499999999999</v>
      </c>
      <c r="E308">
        <v>198.70699999999999</v>
      </c>
      <c r="F308">
        <v>197.06100000000001</v>
      </c>
      <c r="G308">
        <v>202.41200000000001</v>
      </c>
      <c r="H308">
        <v>206.32599999999999</v>
      </c>
      <c r="I308">
        <v>200.99600000000001</v>
      </c>
      <c r="J308">
        <v>189.30799999999999</v>
      </c>
      <c r="K308">
        <v>177.846</v>
      </c>
      <c r="L308">
        <v>175.791</v>
      </c>
      <c r="M308">
        <v>173.43199999999999</v>
      </c>
      <c r="N308">
        <v>176.768</v>
      </c>
      <c r="O308">
        <v>173.20099999999999</v>
      </c>
      <c r="P308">
        <v>176.33099999999999</v>
      </c>
      <c r="Q308">
        <v>174.441</v>
      </c>
      <c r="R308">
        <v>174.53899999999999</v>
      </c>
      <c r="S308">
        <v>155.126</v>
      </c>
      <c r="T308">
        <v>151.21899999999999</v>
      </c>
      <c r="U308">
        <v>149.017</v>
      </c>
      <c r="V308">
        <v>149.214</v>
      </c>
      <c r="W308">
        <v>152.489</v>
      </c>
      <c r="X308">
        <v>149.01300000000001</v>
      </c>
      <c r="Y308">
        <v>86.325999999999993</v>
      </c>
      <c r="Z308">
        <v>57.521999999999998</v>
      </c>
      <c r="AA308">
        <v>53.468000000000004</v>
      </c>
      <c r="AB308">
        <v>133.11199999999999</v>
      </c>
      <c r="AC308">
        <v>136.95099999999999</v>
      </c>
      <c r="AD308">
        <v>140.24</v>
      </c>
      <c r="AE308">
        <v>119.974</v>
      </c>
      <c r="AF308">
        <v>112.029</v>
      </c>
      <c r="AG308">
        <v>134.57900000000001</v>
      </c>
      <c r="AH308">
        <v>141.929</v>
      </c>
      <c r="AI308">
        <v>149.18100000000001</v>
      </c>
      <c r="AJ308">
        <v>139.63200000000001</v>
      </c>
      <c r="AK308">
        <v>124.337</v>
      </c>
      <c r="AL308">
        <v>120.881</v>
      </c>
      <c r="AM308">
        <v>109.985</v>
      </c>
      <c r="AN308">
        <v>105.592</v>
      </c>
      <c r="AO308">
        <v>102.73699999999999</v>
      </c>
      <c r="AP308">
        <v>110.646</v>
      </c>
      <c r="AQ308">
        <v>101.428</v>
      </c>
      <c r="AR308">
        <v>117.57299999999999</v>
      </c>
      <c r="AS308">
        <v>95.716999999999999</v>
      </c>
      <c r="AT308">
        <v>116.07299999999999</v>
      </c>
      <c r="AU308">
        <v>88.918000000000006</v>
      </c>
      <c r="AV308">
        <v>96.465999999999994</v>
      </c>
      <c r="AW308">
        <v>101.593</v>
      </c>
      <c r="AX308">
        <v>103.842</v>
      </c>
      <c r="AY308">
        <v>130.94499999999999</v>
      </c>
      <c r="AZ308">
        <v>100.11199999999999</v>
      </c>
      <c r="BA308">
        <v>119.887</v>
      </c>
      <c r="BB308">
        <v>92.262</v>
      </c>
      <c r="BC308">
        <v>75.241</v>
      </c>
      <c r="BD308">
        <v>75.415000000000006</v>
      </c>
      <c r="BE308">
        <v>74.307000000000002</v>
      </c>
      <c r="BF308">
        <v>77.400999999999996</v>
      </c>
      <c r="BG308">
        <v>78.028000000000006</v>
      </c>
      <c r="BH308">
        <v>183.74</v>
      </c>
      <c r="BI308">
        <v>155.22399999999999</v>
      </c>
      <c r="BJ308">
        <v>158.06700000000001</v>
      </c>
      <c r="BK308">
        <v>147.49799999999999</v>
      </c>
      <c r="BL308">
        <v>148.40899999999999</v>
      </c>
      <c r="BM308">
        <v>147.54900000000001</v>
      </c>
      <c r="BN308">
        <v>140.24299999999999</v>
      </c>
      <c r="BO308">
        <v>129.28200000000001</v>
      </c>
      <c r="BP308">
        <v>141.45400000000001</v>
      </c>
      <c r="BQ308">
        <v>170.24700000000001</v>
      </c>
      <c r="BR308">
        <v>267.18799999999999</v>
      </c>
      <c r="BS308">
        <v>268.738</v>
      </c>
      <c r="BT308">
        <v>263.87900000000002</v>
      </c>
      <c r="BU308">
        <v>264.68299999999999</v>
      </c>
      <c r="BV308">
        <v>252.387</v>
      </c>
      <c r="BW308">
        <v>241.239</v>
      </c>
      <c r="BX308">
        <v>242.46799999999999</v>
      </c>
      <c r="BY308">
        <v>239.387</v>
      </c>
      <c r="BZ308">
        <v>237.64500000000001</v>
      </c>
      <c r="CA308">
        <v>250.00700000000001</v>
      </c>
      <c r="CB308">
        <v>275.89600000000002</v>
      </c>
      <c r="CC308">
        <v>241.30600000000001</v>
      </c>
      <c r="CD308">
        <v>231.58099999999999</v>
      </c>
      <c r="CE308">
        <v>221.453</v>
      </c>
      <c r="CF308">
        <v>213.61199999999999</v>
      </c>
      <c r="CG308">
        <v>200.41900000000001</v>
      </c>
      <c r="CH308">
        <v>190.95</v>
      </c>
      <c r="CI308">
        <v>181.636</v>
      </c>
      <c r="CJ308">
        <v>178.97499999999999</v>
      </c>
      <c r="CK308">
        <v>181.601</v>
      </c>
      <c r="CL308">
        <v>196.602</v>
      </c>
      <c r="CM308">
        <v>198.893</v>
      </c>
      <c r="CN308">
        <v>184.19800000000001</v>
      </c>
      <c r="CO308">
        <v>161.441</v>
      </c>
      <c r="CP308">
        <v>156.072</v>
      </c>
      <c r="CQ308">
        <v>154.059</v>
      </c>
      <c r="CR308">
        <v>225.53800000000001</v>
      </c>
      <c r="CS308">
        <v>225.58799999999999</v>
      </c>
      <c r="CT308" s="27">
        <v>15519.484</v>
      </c>
    </row>
    <row r="309" spans="1:98" ht="15" x14ac:dyDescent="0.25">
      <c r="A309" s="13">
        <v>45964</v>
      </c>
      <c r="B309">
        <v>214.75399999999999</v>
      </c>
      <c r="C309">
        <v>214.88200000000001</v>
      </c>
      <c r="D309">
        <v>207.44499999999999</v>
      </c>
      <c r="E309">
        <v>194.822</v>
      </c>
      <c r="F309">
        <v>176.80500000000001</v>
      </c>
      <c r="G309">
        <v>156.22200000000001</v>
      </c>
      <c r="H309">
        <v>152.44399999999999</v>
      </c>
      <c r="I309">
        <v>144.21700000000001</v>
      </c>
      <c r="J309">
        <v>143.804</v>
      </c>
      <c r="K309">
        <v>144.018</v>
      </c>
      <c r="L309">
        <v>144.90700000000001</v>
      </c>
      <c r="M309">
        <v>143.917</v>
      </c>
      <c r="N309">
        <v>133.43199999999999</v>
      </c>
      <c r="O309">
        <v>128.172</v>
      </c>
      <c r="P309">
        <v>128.13900000000001</v>
      </c>
      <c r="Q309">
        <v>128.98400000000001</v>
      </c>
      <c r="R309">
        <v>128.85499999999999</v>
      </c>
      <c r="S309">
        <v>127.91</v>
      </c>
      <c r="T309">
        <v>128.43299999999999</v>
      </c>
      <c r="U309">
        <v>128.578</v>
      </c>
      <c r="V309">
        <v>128.89099999999999</v>
      </c>
      <c r="W309">
        <v>128.62700000000001</v>
      </c>
      <c r="X309">
        <v>123.31100000000001</v>
      </c>
      <c r="Y309">
        <v>64.265000000000001</v>
      </c>
      <c r="Z309">
        <v>37.79</v>
      </c>
      <c r="AA309">
        <v>36.128999999999998</v>
      </c>
      <c r="AB309">
        <v>121.974</v>
      </c>
      <c r="AC309">
        <v>121.785</v>
      </c>
      <c r="AD309">
        <v>119.706</v>
      </c>
      <c r="AE309">
        <v>126.33</v>
      </c>
      <c r="AF309">
        <v>137.989</v>
      </c>
      <c r="AG309">
        <v>153.83699999999999</v>
      </c>
      <c r="AH309">
        <v>163.56100000000001</v>
      </c>
      <c r="AI309">
        <v>146.869</v>
      </c>
      <c r="AJ309">
        <v>127.631</v>
      </c>
      <c r="AK309">
        <v>118.94</v>
      </c>
      <c r="AL309">
        <v>106.54600000000001</v>
      </c>
      <c r="AM309">
        <v>89.063000000000002</v>
      </c>
      <c r="AN309">
        <v>73.37</v>
      </c>
      <c r="AO309">
        <v>75.290999999999997</v>
      </c>
      <c r="AP309">
        <v>82.986999999999995</v>
      </c>
      <c r="AQ309">
        <v>92.123000000000005</v>
      </c>
      <c r="AR309">
        <v>89.063000000000002</v>
      </c>
      <c r="AS309">
        <v>85.870999999999995</v>
      </c>
      <c r="AT309">
        <v>91.591999999999999</v>
      </c>
      <c r="AU309">
        <v>89.308999999999997</v>
      </c>
      <c r="AV309">
        <v>88.403000000000006</v>
      </c>
      <c r="AW309">
        <v>101.279</v>
      </c>
      <c r="AX309">
        <v>96.504999999999995</v>
      </c>
      <c r="AY309">
        <v>107.926</v>
      </c>
      <c r="AZ309">
        <v>91.814999999999998</v>
      </c>
      <c r="BA309">
        <v>105.01300000000001</v>
      </c>
      <c r="BB309">
        <v>123.697</v>
      </c>
      <c r="BC309">
        <v>108.062</v>
      </c>
      <c r="BD309">
        <v>77.616</v>
      </c>
      <c r="BE309">
        <v>84.11</v>
      </c>
      <c r="BF309">
        <v>94.661000000000001</v>
      </c>
      <c r="BG309">
        <v>83.647999999999996</v>
      </c>
      <c r="BH309">
        <v>168.93600000000001</v>
      </c>
      <c r="BI309">
        <v>159.67099999999999</v>
      </c>
      <c r="BJ309">
        <v>140.15799999999999</v>
      </c>
      <c r="BK309">
        <v>147.47900000000001</v>
      </c>
      <c r="BL309">
        <v>171.054</v>
      </c>
      <c r="BM309">
        <v>181.59899999999999</v>
      </c>
      <c r="BN309">
        <v>181.691</v>
      </c>
      <c r="BO309">
        <v>168.31</v>
      </c>
      <c r="BP309">
        <v>166.33600000000001</v>
      </c>
      <c r="BQ309">
        <v>215.13900000000001</v>
      </c>
      <c r="BR309">
        <v>253.18600000000001</v>
      </c>
      <c r="BS309">
        <v>249.71</v>
      </c>
      <c r="BT309">
        <v>232.96100000000001</v>
      </c>
      <c r="BU309">
        <v>224.357</v>
      </c>
      <c r="BV309">
        <v>224.05099999999999</v>
      </c>
      <c r="BW309">
        <v>219.02500000000001</v>
      </c>
      <c r="BX309">
        <v>218.77600000000001</v>
      </c>
      <c r="BY309">
        <v>218.215</v>
      </c>
      <c r="BZ309">
        <v>217.53800000000001</v>
      </c>
      <c r="CA309">
        <v>213.73</v>
      </c>
      <c r="CB309">
        <v>212.22300000000001</v>
      </c>
      <c r="CC309">
        <v>212.22900000000001</v>
      </c>
      <c r="CD309">
        <v>212.03700000000001</v>
      </c>
      <c r="CE309">
        <v>211.50399999999999</v>
      </c>
      <c r="CF309">
        <v>207.637</v>
      </c>
      <c r="CG309">
        <v>196.143</v>
      </c>
      <c r="CH309">
        <v>182.905</v>
      </c>
      <c r="CI309">
        <v>181.48699999999999</v>
      </c>
      <c r="CJ309">
        <v>183.28700000000001</v>
      </c>
      <c r="CK309">
        <v>182.05500000000001</v>
      </c>
      <c r="CL309">
        <v>189.59299999999999</v>
      </c>
      <c r="CM309">
        <v>174.876</v>
      </c>
      <c r="CN309">
        <v>174.35900000000001</v>
      </c>
      <c r="CO309">
        <v>170.96600000000001</v>
      </c>
      <c r="CP309">
        <v>147.267</v>
      </c>
      <c r="CQ309">
        <v>172.24199999999999</v>
      </c>
      <c r="CR309">
        <v>223.44399999999999</v>
      </c>
      <c r="CS309">
        <v>223.124</v>
      </c>
      <c r="CT309" s="27">
        <v>14395.624999999998</v>
      </c>
    </row>
    <row r="310" spans="1:98" ht="15" x14ac:dyDescent="0.25">
      <c r="A310" s="13">
        <v>45965</v>
      </c>
      <c r="B310">
        <v>159.828</v>
      </c>
      <c r="C310">
        <v>153.292</v>
      </c>
      <c r="D310">
        <v>153.36600000000001</v>
      </c>
      <c r="E310">
        <v>150.20400000000001</v>
      </c>
      <c r="F310">
        <v>140.953</v>
      </c>
      <c r="G310">
        <v>141.107</v>
      </c>
      <c r="H310">
        <v>140.15600000000001</v>
      </c>
      <c r="I310">
        <v>136.892</v>
      </c>
      <c r="J310">
        <v>126.55500000000001</v>
      </c>
      <c r="K310">
        <v>112.527</v>
      </c>
      <c r="L310">
        <v>97.396000000000001</v>
      </c>
      <c r="M310">
        <v>97.36</v>
      </c>
      <c r="N310">
        <v>97.230999999999995</v>
      </c>
      <c r="O310">
        <v>67.349000000000004</v>
      </c>
      <c r="P310">
        <v>65.650000000000006</v>
      </c>
      <c r="Q310">
        <v>64.013999999999996</v>
      </c>
      <c r="R310">
        <v>65.153999999999996</v>
      </c>
      <c r="S310">
        <v>64.126000000000005</v>
      </c>
      <c r="T310">
        <v>64.983000000000004</v>
      </c>
      <c r="U310">
        <v>64.569000000000003</v>
      </c>
      <c r="V310">
        <v>64.153000000000006</v>
      </c>
      <c r="W310">
        <v>64.650999999999996</v>
      </c>
      <c r="X310">
        <v>64.08</v>
      </c>
      <c r="Y310">
        <v>44.390999999999998</v>
      </c>
      <c r="Z310">
        <v>40.947000000000003</v>
      </c>
      <c r="AA310">
        <v>38.036000000000001</v>
      </c>
      <c r="AB310">
        <v>131.29499999999999</v>
      </c>
      <c r="AC310">
        <v>134.09200000000001</v>
      </c>
      <c r="AD310">
        <v>126.98699999999999</v>
      </c>
      <c r="AE310">
        <v>128.21799999999999</v>
      </c>
      <c r="AF310">
        <v>158.15700000000001</v>
      </c>
      <c r="AG310">
        <v>156.048</v>
      </c>
      <c r="AH310">
        <v>168.398</v>
      </c>
      <c r="AI310">
        <v>166.36500000000001</v>
      </c>
      <c r="AJ310">
        <v>142.89699999999999</v>
      </c>
      <c r="AK310">
        <v>153.17099999999999</v>
      </c>
      <c r="AL310">
        <v>148.80799999999999</v>
      </c>
      <c r="AM310">
        <v>130.44300000000001</v>
      </c>
      <c r="AN310">
        <v>111.236</v>
      </c>
      <c r="AO310">
        <v>111.31</v>
      </c>
      <c r="AP310">
        <v>140.47499999999999</v>
      </c>
      <c r="AQ310">
        <v>121.2</v>
      </c>
      <c r="AR310">
        <v>121.074</v>
      </c>
      <c r="AS310">
        <v>126.265</v>
      </c>
      <c r="AT310">
        <v>90.02</v>
      </c>
      <c r="AU310">
        <v>94.075999999999993</v>
      </c>
      <c r="AV310">
        <v>104.931</v>
      </c>
      <c r="AW310">
        <v>96.924999999999997</v>
      </c>
      <c r="AX310">
        <v>130.285</v>
      </c>
      <c r="AY310">
        <v>103.575</v>
      </c>
      <c r="AZ310">
        <v>114.01600000000001</v>
      </c>
      <c r="BA310">
        <v>93.021000000000001</v>
      </c>
      <c r="BB310">
        <v>94.141999999999996</v>
      </c>
      <c r="BC310">
        <v>93.22</v>
      </c>
      <c r="BD310">
        <v>74.637</v>
      </c>
      <c r="BE310">
        <v>83.203000000000003</v>
      </c>
      <c r="BF310">
        <v>69.16</v>
      </c>
      <c r="BG310">
        <v>77.051000000000002</v>
      </c>
      <c r="BH310">
        <v>155.779</v>
      </c>
      <c r="BI310">
        <v>171.26300000000001</v>
      </c>
      <c r="BJ310">
        <v>167.34299999999999</v>
      </c>
      <c r="BK310">
        <v>166.71299999999999</v>
      </c>
      <c r="BL310">
        <v>158.55199999999999</v>
      </c>
      <c r="BM310">
        <v>150.33199999999999</v>
      </c>
      <c r="BN310">
        <v>150.70599999999999</v>
      </c>
      <c r="BO310">
        <v>140.26</v>
      </c>
      <c r="BP310">
        <v>141.05500000000001</v>
      </c>
      <c r="BQ310">
        <v>135.45500000000001</v>
      </c>
      <c r="BR310">
        <v>148.66999999999999</v>
      </c>
      <c r="BS310">
        <v>128.82300000000001</v>
      </c>
      <c r="BT310">
        <v>124.905</v>
      </c>
      <c r="BU310">
        <v>121.309</v>
      </c>
      <c r="BV310">
        <v>118.17700000000001</v>
      </c>
      <c r="BW310">
        <v>115.43300000000001</v>
      </c>
      <c r="BX310">
        <v>113.56100000000001</v>
      </c>
      <c r="BY310">
        <v>107.839</v>
      </c>
      <c r="BZ310">
        <v>105.776</v>
      </c>
      <c r="CA310">
        <v>104.527</v>
      </c>
      <c r="CB310">
        <v>102.238</v>
      </c>
      <c r="CC310">
        <v>102.789</v>
      </c>
      <c r="CD310">
        <v>101.14700000000001</v>
      </c>
      <c r="CE310">
        <v>98.822000000000003</v>
      </c>
      <c r="CF310">
        <v>98.727000000000004</v>
      </c>
      <c r="CG310">
        <v>98.105000000000004</v>
      </c>
      <c r="CH310">
        <v>88.876999999999995</v>
      </c>
      <c r="CI310">
        <v>87.724000000000004</v>
      </c>
      <c r="CJ310">
        <v>87.275999999999996</v>
      </c>
      <c r="CK310">
        <v>86.843999999999994</v>
      </c>
      <c r="CL310">
        <v>87.117000000000004</v>
      </c>
      <c r="CM310">
        <v>83.852000000000004</v>
      </c>
      <c r="CN310">
        <v>93.915000000000006</v>
      </c>
      <c r="CO310">
        <v>120.026</v>
      </c>
      <c r="CP310">
        <v>120.133</v>
      </c>
      <c r="CQ310">
        <v>118.678</v>
      </c>
      <c r="CR310">
        <v>154.01300000000001</v>
      </c>
      <c r="CS310">
        <v>153.20699999999999</v>
      </c>
      <c r="CT310" s="27">
        <v>10883.639000000003</v>
      </c>
    </row>
    <row r="311" spans="1:98" ht="15" x14ac:dyDescent="0.25">
      <c r="A311" s="13">
        <v>45966</v>
      </c>
      <c r="B311">
        <v>144.98599999999999</v>
      </c>
      <c r="C311">
        <v>138.97900000000001</v>
      </c>
      <c r="D311">
        <v>132.47399999999999</v>
      </c>
      <c r="E311">
        <v>129.89099999999999</v>
      </c>
      <c r="F311">
        <v>129.09100000000001</v>
      </c>
      <c r="G311">
        <v>128.29499999999999</v>
      </c>
      <c r="H311">
        <v>134.9</v>
      </c>
      <c r="I311">
        <v>124.051</v>
      </c>
      <c r="J311">
        <v>116.919</v>
      </c>
      <c r="K311">
        <v>108.414</v>
      </c>
      <c r="L311">
        <v>109.071</v>
      </c>
      <c r="M311">
        <v>109.629</v>
      </c>
      <c r="N311">
        <v>86.632000000000005</v>
      </c>
      <c r="O311">
        <v>63.203000000000003</v>
      </c>
      <c r="P311">
        <v>63.183</v>
      </c>
      <c r="Q311">
        <v>64.238</v>
      </c>
      <c r="R311">
        <v>62.902000000000001</v>
      </c>
      <c r="S311">
        <v>63.439</v>
      </c>
      <c r="T311">
        <v>63.718000000000004</v>
      </c>
      <c r="U311">
        <v>63.353999999999999</v>
      </c>
      <c r="V311">
        <v>63.055999999999997</v>
      </c>
      <c r="W311">
        <v>63.537999999999997</v>
      </c>
      <c r="X311">
        <v>64.108999999999995</v>
      </c>
      <c r="Y311">
        <v>45.454000000000001</v>
      </c>
      <c r="Z311">
        <v>36.595999999999997</v>
      </c>
      <c r="AA311">
        <v>35.158999999999999</v>
      </c>
      <c r="AB311">
        <v>125.49</v>
      </c>
      <c r="AC311">
        <v>127.377</v>
      </c>
      <c r="AD311">
        <v>129.48099999999999</v>
      </c>
      <c r="AE311">
        <v>128.93199999999999</v>
      </c>
      <c r="AF311">
        <v>132.44800000000001</v>
      </c>
      <c r="AG311">
        <v>137.232</v>
      </c>
      <c r="AH311">
        <v>149.364</v>
      </c>
      <c r="AI311">
        <v>150.999</v>
      </c>
      <c r="AJ311">
        <v>132.20099999999999</v>
      </c>
      <c r="AK311">
        <v>143.679</v>
      </c>
      <c r="AL311">
        <v>114.696</v>
      </c>
      <c r="AM311">
        <v>104.256</v>
      </c>
      <c r="AN311">
        <v>84.617000000000004</v>
      </c>
      <c r="AO311">
        <v>90.406999999999996</v>
      </c>
      <c r="AP311">
        <v>90.759</v>
      </c>
      <c r="AQ311">
        <v>91.27</v>
      </c>
      <c r="AR311">
        <v>91.266999999999996</v>
      </c>
      <c r="AS311">
        <v>95.2</v>
      </c>
      <c r="AT311">
        <v>102.146</v>
      </c>
      <c r="AU311">
        <v>97.852000000000004</v>
      </c>
      <c r="AV311">
        <v>100.965</v>
      </c>
      <c r="AW311">
        <v>137.786</v>
      </c>
      <c r="AX311">
        <v>133.709</v>
      </c>
      <c r="AY311">
        <v>100.634</v>
      </c>
      <c r="AZ311">
        <v>102.044</v>
      </c>
      <c r="BA311">
        <v>99.168000000000006</v>
      </c>
      <c r="BB311">
        <v>100.322</v>
      </c>
      <c r="BC311">
        <v>105.84</v>
      </c>
      <c r="BD311">
        <v>106.02</v>
      </c>
      <c r="BE311">
        <v>110.39700000000001</v>
      </c>
      <c r="BF311">
        <v>88.885000000000005</v>
      </c>
      <c r="BG311">
        <v>77.376999999999995</v>
      </c>
      <c r="BH311">
        <v>167.31100000000001</v>
      </c>
      <c r="BI311">
        <v>162.26300000000001</v>
      </c>
      <c r="BJ311">
        <v>160.893</v>
      </c>
      <c r="BK311">
        <v>177.745</v>
      </c>
      <c r="BL311">
        <v>191.21700000000001</v>
      </c>
      <c r="BM311">
        <v>188.238</v>
      </c>
      <c r="BN311">
        <v>194.58600000000001</v>
      </c>
      <c r="BO311">
        <v>177.31100000000001</v>
      </c>
      <c r="BP311">
        <v>181.24</v>
      </c>
      <c r="BQ311">
        <v>211.05799999999999</v>
      </c>
      <c r="BR311">
        <v>185.35300000000001</v>
      </c>
      <c r="BS311">
        <v>164.316</v>
      </c>
      <c r="BT311">
        <v>161.99299999999999</v>
      </c>
      <c r="BU311">
        <v>174.02</v>
      </c>
      <c r="BV311">
        <v>177.97300000000001</v>
      </c>
      <c r="BW311">
        <v>178.26499999999999</v>
      </c>
      <c r="BX311">
        <v>156.643</v>
      </c>
      <c r="BY311">
        <v>151.19399999999999</v>
      </c>
      <c r="BZ311">
        <v>147.709</v>
      </c>
      <c r="CA311">
        <v>144.11500000000001</v>
      </c>
      <c r="CB311">
        <v>141.61500000000001</v>
      </c>
      <c r="CC311">
        <v>138.792</v>
      </c>
      <c r="CD311">
        <v>138.614</v>
      </c>
      <c r="CE311">
        <v>136.285</v>
      </c>
      <c r="CF311">
        <v>121.532</v>
      </c>
      <c r="CG311">
        <v>121.121</v>
      </c>
      <c r="CH311">
        <v>119.035</v>
      </c>
      <c r="CI311">
        <v>100.843</v>
      </c>
      <c r="CJ311">
        <v>127.785</v>
      </c>
      <c r="CK311">
        <v>140.98099999999999</v>
      </c>
      <c r="CL311">
        <v>138.22200000000001</v>
      </c>
      <c r="CM311">
        <v>134.233</v>
      </c>
      <c r="CN311">
        <v>131.81</v>
      </c>
      <c r="CO311">
        <v>148.69999999999999</v>
      </c>
      <c r="CP311">
        <v>149.91</v>
      </c>
      <c r="CQ311">
        <v>114.17400000000001</v>
      </c>
      <c r="CR311">
        <v>155.137</v>
      </c>
      <c r="CS311">
        <v>154.43799999999999</v>
      </c>
      <c r="CT311" s="27">
        <v>11794.770999999997</v>
      </c>
    </row>
    <row r="312" spans="1:98" ht="15" x14ac:dyDescent="0.25">
      <c r="A312" s="13">
        <v>45967</v>
      </c>
      <c r="B312">
        <v>216.87</v>
      </c>
      <c r="C312">
        <v>214.113</v>
      </c>
      <c r="D312">
        <v>197.05799999999999</v>
      </c>
      <c r="E312">
        <v>196.08</v>
      </c>
      <c r="F312">
        <v>199.32400000000001</v>
      </c>
      <c r="G312">
        <v>198.571</v>
      </c>
      <c r="H312">
        <v>198.56700000000001</v>
      </c>
      <c r="I312">
        <v>198.36</v>
      </c>
      <c r="J312">
        <v>184.27600000000001</v>
      </c>
      <c r="K312">
        <v>171.923</v>
      </c>
      <c r="L312">
        <v>162.54300000000001</v>
      </c>
      <c r="M312">
        <v>156.25299999999999</v>
      </c>
      <c r="N312">
        <v>155.64099999999999</v>
      </c>
      <c r="O312">
        <v>144.93199999999999</v>
      </c>
      <c r="P312">
        <v>125.357</v>
      </c>
      <c r="Q312">
        <v>125.48099999999999</v>
      </c>
      <c r="R312">
        <v>125.42</v>
      </c>
      <c r="S312">
        <v>125.453</v>
      </c>
      <c r="T312">
        <v>125.227</v>
      </c>
      <c r="U312">
        <v>125</v>
      </c>
      <c r="V312">
        <v>126.705</v>
      </c>
      <c r="W312">
        <v>126.444</v>
      </c>
      <c r="X312">
        <v>128.12799999999999</v>
      </c>
      <c r="Y312">
        <v>80.509</v>
      </c>
      <c r="Z312">
        <v>42.88</v>
      </c>
      <c r="AA312">
        <v>39.523000000000003</v>
      </c>
      <c r="AB312">
        <v>134.077</v>
      </c>
      <c r="AC312">
        <v>133.566</v>
      </c>
      <c r="AD312">
        <v>123.122</v>
      </c>
      <c r="AE312">
        <v>118.221</v>
      </c>
      <c r="AF312">
        <v>127.048</v>
      </c>
      <c r="AG312">
        <v>139.648</v>
      </c>
      <c r="AH312">
        <v>155.51300000000001</v>
      </c>
      <c r="AI312">
        <v>154.39699999999999</v>
      </c>
      <c r="AJ312">
        <v>145.06800000000001</v>
      </c>
      <c r="AK312">
        <v>132.839</v>
      </c>
      <c r="AL312">
        <v>104.98699999999999</v>
      </c>
      <c r="AM312">
        <v>83.447999999999993</v>
      </c>
      <c r="AN312">
        <v>77.88</v>
      </c>
      <c r="AO312">
        <v>76.558000000000007</v>
      </c>
      <c r="AP312">
        <v>80.831999999999994</v>
      </c>
      <c r="AQ312">
        <v>84.736999999999995</v>
      </c>
      <c r="AR312">
        <v>87.313999999999993</v>
      </c>
      <c r="AS312">
        <v>85.367000000000004</v>
      </c>
      <c r="AT312">
        <v>86.783000000000001</v>
      </c>
      <c r="AU312">
        <v>82.998000000000005</v>
      </c>
      <c r="AV312">
        <v>88.02</v>
      </c>
      <c r="AW312">
        <v>91.412000000000006</v>
      </c>
      <c r="AX312">
        <v>92.622</v>
      </c>
      <c r="AY312">
        <v>90.988</v>
      </c>
      <c r="AZ312">
        <v>88.381</v>
      </c>
      <c r="BA312">
        <v>88.971999999999994</v>
      </c>
      <c r="BB312">
        <v>80.477000000000004</v>
      </c>
      <c r="BC312">
        <v>77.742000000000004</v>
      </c>
      <c r="BD312">
        <v>67.941000000000003</v>
      </c>
      <c r="BE312">
        <v>64.837000000000003</v>
      </c>
      <c r="BF312">
        <v>61.905999999999999</v>
      </c>
      <c r="BG312">
        <v>76.551000000000002</v>
      </c>
      <c r="BH312">
        <v>172.87700000000001</v>
      </c>
      <c r="BI312">
        <v>173.14099999999999</v>
      </c>
      <c r="BJ312">
        <v>177.36</v>
      </c>
      <c r="BK312">
        <v>179.75399999999999</v>
      </c>
      <c r="BL312">
        <v>179.779</v>
      </c>
      <c r="BM312">
        <v>178.101</v>
      </c>
      <c r="BN312">
        <v>189.142</v>
      </c>
      <c r="BO312">
        <v>188.19399999999999</v>
      </c>
      <c r="BP312">
        <v>194.584</v>
      </c>
      <c r="BQ312">
        <v>196.23699999999999</v>
      </c>
      <c r="BR312">
        <v>233.364</v>
      </c>
      <c r="BS312">
        <v>237.57599999999999</v>
      </c>
      <c r="BT312">
        <v>236.34200000000001</v>
      </c>
      <c r="BU312">
        <v>227.19800000000001</v>
      </c>
      <c r="BV312">
        <v>200.584</v>
      </c>
      <c r="BW312">
        <v>200.05199999999999</v>
      </c>
      <c r="BX312">
        <v>195.33600000000001</v>
      </c>
      <c r="BY312">
        <v>193.93600000000001</v>
      </c>
      <c r="BZ312">
        <v>181.85400000000001</v>
      </c>
      <c r="CA312">
        <v>179.80099999999999</v>
      </c>
      <c r="CB312">
        <v>177.43799999999999</v>
      </c>
      <c r="CC312">
        <v>156.447</v>
      </c>
      <c r="CD312">
        <v>153.64699999999999</v>
      </c>
      <c r="CE312">
        <v>153.36500000000001</v>
      </c>
      <c r="CF312">
        <v>159.929</v>
      </c>
      <c r="CG312">
        <v>182.96199999999999</v>
      </c>
      <c r="CH312">
        <v>184.27699999999999</v>
      </c>
      <c r="CI312">
        <v>185.31100000000001</v>
      </c>
      <c r="CJ312">
        <v>190.67599999999999</v>
      </c>
      <c r="CK312">
        <v>178.148</v>
      </c>
      <c r="CL312">
        <v>176.744</v>
      </c>
      <c r="CM312">
        <v>176.49</v>
      </c>
      <c r="CN312">
        <v>172.50700000000001</v>
      </c>
      <c r="CO312">
        <v>168.56700000000001</v>
      </c>
      <c r="CP312">
        <v>168.52500000000001</v>
      </c>
      <c r="CQ312">
        <v>153.33699999999999</v>
      </c>
      <c r="CR312">
        <v>224.60900000000001</v>
      </c>
      <c r="CS312">
        <v>222.774</v>
      </c>
      <c r="CT312" s="27">
        <v>14175.855</v>
      </c>
    </row>
    <row r="313" spans="1:98" ht="15" x14ac:dyDescent="0.25">
      <c r="A313" s="13">
        <v>45968</v>
      </c>
      <c r="B313">
        <v>217.02799999999999</v>
      </c>
      <c r="C313">
        <v>206.21799999999999</v>
      </c>
      <c r="D313">
        <v>201.24299999999999</v>
      </c>
      <c r="E313">
        <v>199.63499999999999</v>
      </c>
      <c r="F313">
        <v>201.57900000000001</v>
      </c>
      <c r="G313">
        <v>204.71799999999999</v>
      </c>
      <c r="H313">
        <v>204.136</v>
      </c>
      <c r="I313">
        <v>196.96</v>
      </c>
      <c r="J313">
        <v>188.91800000000001</v>
      </c>
      <c r="K313">
        <v>187.09100000000001</v>
      </c>
      <c r="L313">
        <v>177.76599999999999</v>
      </c>
      <c r="M313">
        <v>177.023</v>
      </c>
      <c r="N313">
        <v>175.32599999999999</v>
      </c>
      <c r="O313">
        <v>157.39099999999999</v>
      </c>
      <c r="P313">
        <v>132.12100000000001</v>
      </c>
      <c r="Q313">
        <v>131.631</v>
      </c>
      <c r="R313">
        <v>131.273</v>
      </c>
      <c r="S313">
        <v>131.03</v>
      </c>
      <c r="T313">
        <v>131.43799999999999</v>
      </c>
      <c r="U313">
        <v>131.81100000000001</v>
      </c>
      <c r="V313">
        <v>131.43299999999999</v>
      </c>
      <c r="W313">
        <v>132.5</v>
      </c>
      <c r="X313">
        <v>133.761</v>
      </c>
      <c r="Y313">
        <v>85.897999999999996</v>
      </c>
      <c r="Z313">
        <v>39.969000000000001</v>
      </c>
      <c r="AA313">
        <v>32.677</v>
      </c>
      <c r="AB313">
        <v>112.956</v>
      </c>
      <c r="AC313">
        <v>107.68899999999999</v>
      </c>
      <c r="AD313">
        <v>101.92400000000001</v>
      </c>
      <c r="AE313">
        <v>102.78400000000001</v>
      </c>
      <c r="AF313">
        <v>97.882999999999996</v>
      </c>
      <c r="AG313">
        <v>98.311999999999998</v>
      </c>
      <c r="AH313">
        <v>86.778999999999996</v>
      </c>
      <c r="AI313">
        <v>80.707999999999998</v>
      </c>
      <c r="AJ313">
        <v>46.219000000000001</v>
      </c>
      <c r="AK313">
        <v>46.426000000000002</v>
      </c>
      <c r="AL313">
        <v>55.523000000000003</v>
      </c>
      <c r="AM313">
        <v>52.008000000000003</v>
      </c>
      <c r="AN313">
        <v>41.923999999999999</v>
      </c>
      <c r="AO313">
        <v>43.625999999999998</v>
      </c>
      <c r="AP313">
        <v>43.866</v>
      </c>
      <c r="AQ313">
        <v>58.676000000000002</v>
      </c>
      <c r="AR313">
        <v>58.521999999999998</v>
      </c>
      <c r="AS313">
        <v>58.598999999999997</v>
      </c>
      <c r="AT313">
        <v>52.448</v>
      </c>
      <c r="AU313">
        <v>52.048000000000002</v>
      </c>
      <c r="AV313">
        <v>47.853000000000002</v>
      </c>
      <c r="AW313">
        <v>53.051000000000002</v>
      </c>
      <c r="AX313">
        <v>47.323999999999998</v>
      </c>
      <c r="AY313">
        <v>56.945999999999998</v>
      </c>
      <c r="AZ313">
        <v>64.853999999999999</v>
      </c>
      <c r="BA313">
        <v>54.031999999999996</v>
      </c>
      <c r="BB313">
        <v>46.783000000000001</v>
      </c>
      <c r="BC313">
        <v>49.911999999999999</v>
      </c>
      <c r="BD313">
        <v>60.423000000000002</v>
      </c>
      <c r="BE313">
        <v>58.442999999999998</v>
      </c>
      <c r="BF313">
        <v>75.677999999999997</v>
      </c>
      <c r="BG313">
        <v>74.447999999999993</v>
      </c>
      <c r="BH313">
        <v>158.14599999999999</v>
      </c>
      <c r="BI313">
        <v>148.26599999999999</v>
      </c>
      <c r="BJ313">
        <v>151.06800000000001</v>
      </c>
      <c r="BK313">
        <v>143.48099999999999</v>
      </c>
      <c r="BL313">
        <v>143.43</v>
      </c>
      <c r="BM313">
        <v>142.76599999999999</v>
      </c>
      <c r="BN313">
        <v>144.24700000000001</v>
      </c>
      <c r="BO313">
        <v>149.26499999999999</v>
      </c>
      <c r="BP313">
        <v>138.554</v>
      </c>
      <c r="BQ313">
        <v>176.77799999999999</v>
      </c>
      <c r="BR313">
        <v>227.72499999999999</v>
      </c>
      <c r="BS313">
        <v>228.76900000000001</v>
      </c>
      <c r="BT313">
        <v>221.71899999999999</v>
      </c>
      <c r="BU313">
        <v>226.15299999999999</v>
      </c>
      <c r="BV313">
        <v>224.20699999999999</v>
      </c>
      <c r="BW313">
        <v>223.92</v>
      </c>
      <c r="BX313">
        <v>213.37799999999999</v>
      </c>
      <c r="BY313">
        <v>211.79599999999999</v>
      </c>
      <c r="BZ313">
        <v>189.39</v>
      </c>
      <c r="CA313">
        <v>178.523</v>
      </c>
      <c r="CB313">
        <v>170.304</v>
      </c>
      <c r="CC313">
        <v>169.55099999999999</v>
      </c>
      <c r="CD313">
        <v>169.27199999999999</v>
      </c>
      <c r="CE313">
        <v>167.345</v>
      </c>
      <c r="CF313">
        <v>139.82900000000001</v>
      </c>
      <c r="CG313">
        <v>140.47800000000001</v>
      </c>
      <c r="CH313">
        <v>139.899</v>
      </c>
      <c r="CI313">
        <v>140.20099999999999</v>
      </c>
      <c r="CJ313">
        <v>139.83000000000001</v>
      </c>
      <c r="CK313">
        <v>137.53800000000001</v>
      </c>
      <c r="CL313">
        <v>136.75399999999999</v>
      </c>
      <c r="CM313">
        <v>138.55000000000001</v>
      </c>
      <c r="CN313">
        <v>141.011</v>
      </c>
      <c r="CO313">
        <v>137.15700000000001</v>
      </c>
      <c r="CP313">
        <v>133.417</v>
      </c>
      <c r="CQ313">
        <v>131.09200000000001</v>
      </c>
      <c r="CR313">
        <v>217.01300000000001</v>
      </c>
      <c r="CS313">
        <v>217.23599999999999</v>
      </c>
      <c r="CT313" s="27">
        <v>12537.299000000001</v>
      </c>
    </row>
    <row r="314" spans="1:98" ht="15" x14ac:dyDescent="0.25">
      <c r="A314" s="13">
        <v>45969</v>
      </c>
      <c r="B314">
        <v>215.93</v>
      </c>
      <c r="C314">
        <v>218.625</v>
      </c>
      <c r="D314">
        <v>211.31299999999999</v>
      </c>
      <c r="E314">
        <v>207.74299999999999</v>
      </c>
      <c r="F314">
        <v>191.76900000000001</v>
      </c>
      <c r="G314">
        <v>170.239</v>
      </c>
      <c r="H314">
        <v>159.785</v>
      </c>
      <c r="I314">
        <v>130.11099999999999</v>
      </c>
      <c r="J314">
        <v>128.32300000000001</v>
      </c>
      <c r="K314">
        <v>128.62200000000001</v>
      </c>
      <c r="L314">
        <v>132.46</v>
      </c>
      <c r="M314">
        <v>128.846</v>
      </c>
      <c r="N314">
        <v>128.80099999999999</v>
      </c>
      <c r="O314">
        <v>128.471</v>
      </c>
      <c r="P314">
        <v>128.34800000000001</v>
      </c>
      <c r="Q314">
        <v>129.18299999999999</v>
      </c>
      <c r="R314">
        <v>128.76900000000001</v>
      </c>
      <c r="S314">
        <v>127.90600000000001</v>
      </c>
      <c r="T314">
        <v>125.896</v>
      </c>
      <c r="U314">
        <v>125.63800000000001</v>
      </c>
      <c r="V314">
        <v>125.122</v>
      </c>
      <c r="W314">
        <v>125.864</v>
      </c>
      <c r="X314">
        <v>125.214</v>
      </c>
      <c r="Y314">
        <v>79.715999999999994</v>
      </c>
      <c r="Z314">
        <v>34.057000000000002</v>
      </c>
      <c r="AA314">
        <v>28.931000000000001</v>
      </c>
      <c r="AB314">
        <v>112.22199999999999</v>
      </c>
      <c r="AC314">
        <v>106.28400000000001</v>
      </c>
      <c r="AD314">
        <v>100.824</v>
      </c>
      <c r="AE314">
        <v>98.412999999999997</v>
      </c>
      <c r="AF314">
        <v>90.608000000000004</v>
      </c>
      <c r="AG314">
        <v>75.308999999999997</v>
      </c>
      <c r="AH314">
        <v>67.430999999999997</v>
      </c>
      <c r="AI314">
        <v>40.398000000000003</v>
      </c>
      <c r="AJ314">
        <v>26.568000000000001</v>
      </c>
      <c r="AK314">
        <v>25.911999999999999</v>
      </c>
      <c r="AL314">
        <v>26.062000000000001</v>
      </c>
      <c r="AM314">
        <v>26.709</v>
      </c>
      <c r="AN314">
        <v>26.062999999999999</v>
      </c>
      <c r="AO314">
        <v>25.085999999999999</v>
      </c>
      <c r="AP314">
        <v>26.184999999999999</v>
      </c>
      <c r="AQ314">
        <v>28.283999999999999</v>
      </c>
      <c r="AR314">
        <v>28.527000000000001</v>
      </c>
      <c r="AS314">
        <v>27.228999999999999</v>
      </c>
      <c r="AT314">
        <v>26.283999999999999</v>
      </c>
      <c r="AU314">
        <v>29.917000000000002</v>
      </c>
      <c r="AV314">
        <v>29.696000000000002</v>
      </c>
      <c r="AW314">
        <v>30.881</v>
      </c>
      <c r="AX314">
        <v>29.815000000000001</v>
      </c>
      <c r="AY314">
        <v>29.143999999999998</v>
      </c>
      <c r="AZ314">
        <v>29.542999999999999</v>
      </c>
      <c r="BA314">
        <v>29.363</v>
      </c>
      <c r="BB314">
        <v>30.428000000000001</v>
      </c>
      <c r="BC314">
        <v>33.094999999999999</v>
      </c>
      <c r="BD314">
        <v>39.872</v>
      </c>
      <c r="BE314">
        <v>41.692999999999998</v>
      </c>
      <c r="BF314">
        <v>43.155999999999999</v>
      </c>
      <c r="BG314">
        <v>39.884999999999998</v>
      </c>
      <c r="BH314">
        <v>121.804</v>
      </c>
      <c r="BI314">
        <v>120.303</v>
      </c>
      <c r="BJ314">
        <v>121.97499999999999</v>
      </c>
      <c r="BK314">
        <v>121.68600000000001</v>
      </c>
      <c r="BL314">
        <v>121.045</v>
      </c>
      <c r="BM314">
        <v>113.396</v>
      </c>
      <c r="BN314">
        <v>116.471</v>
      </c>
      <c r="BO314">
        <v>119.405</v>
      </c>
      <c r="BP314">
        <v>114.3</v>
      </c>
      <c r="BQ314">
        <v>168.51499999999999</v>
      </c>
      <c r="BR314">
        <v>205.82599999999999</v>
      </c>
      <c r="BS314">
        <v>198.16900000000001</v>
      </c>
      <c r="BT314">
        <v>181.81100000000001</v>
      </c>
      <c r="BU314">
        <v>181.846</v>
      </c>
      <c r="BV314">
        <v>183.41399999999999</v>
      </c>
      <c r="BW314">
        <v>203.53399999999999</v>
      </c>
      <c r="BX314">
        <v>205.05600000000001</v>
      </c>
      <c r="BY314">
        <v>205.13900000000001</v>
      </c>
      <c r="BZ314">
        <v>214.87100000000001</v>
      </c>
      <c r="CA314">
        <v>231.13900000000001</v>
      </c>
      <c r="CB314">
        <v>230.745</v>
      </c>
      <c r="CC314">
        <v>236.92400000000001</v>
      </c>
      <c r="CD314">
        <v>228.483</v>
      </c>
      <c r="CE314">
        <v>178.22900000000001</v>
      </c>
      <c r="CF314">
        <v>151.57</v>
      </c>
      <c r="CG314">
        <v>147.77000000000001</v>
      </c>
      <c r="CH314">
        <v>149.607</v>
      </c>
      <c r="CI314">
        <v>148.761</v>
      </c>
      <c r="CJ314">
        <v>141.136</v>
      </c>
      <c r="CK314">
        <v>138.572</v>
      </c>
      <c r="CL314">
        <v>138.499</v>
      </c>
      <c r="CM314">
        <v>137.99</v>
      </c>
      <c r="CN314">
        <v>136.03299999999999</v>
      </c>
      <c r="CO314">
        <v>135.41300000000001</v>
      </c>
      <c r="CP314">
        <v>131.36799999999999</v>
      </c>
      <c r="CQ314">
        <v>127.937</v>
      </c>
      <c r="CR314">
        <v>214.685</v>
      </c>
      <c r="CS314">
        <v>212.001</v>
      </c>
      <c r="CT314" s="27">
        <v>11221.996000000001</v>
      </c>
    </row>
    <row r="315" spans="1:98" ht="15" x14ac:dyDescent="0.25">
      <c r="A315" s="13">
        <v>45970</v>
      </c>
      <c r="B315">
        <v>212.565</v>
      </c>
      <c r="C315">
        <v>204.15199999999999</v>
      </c>
      <c r="D315">
        <v>198.017</v>
      </c>
      <c r="E315">
        <v>199.536</v>
      </c>
      <c r="F315">
        <v>197.131</v>
      </c>
      <c r="G315">
        <v>192.09399999999999</v>
      </c>
      <c r="H315">
        <v>183.35</v>
      </c>
      <c r="I315">
        <v>183.11699999999999</v>
      </c>
      <c r="J315">
        <v>166.124</v>
      </c>
      <c r="K315">
        <v>152.405</v>
      </c>
      <c r="L315">
        <v>146.505</v>
      </c>
      <c r="M315">
        <v>133.91900000000001</v>
      </c>
      <c r="N315">
        <v>124.685</v>
      </c>
      <c r="O315">
        <v>122.13500000000001</v>
      </c>
      <c r="P315">
        <v>121.809</v>
      </c>
      <c r="Q315">
        <v>121.485</v>
      </c>
      <c r="R315">
        <v>121.673</v>
      </c>
      <c r="S315">
        <v>122.19799999999999</v>
      </c>
      <c r="T315">
        <v>122.128</v>
      </c>
      <c r="U315">
        <v>121.736</v>
      </c>
      <c r="V315">
        <v>121.398</v>
      </c>
      <c r="W315">
        <v>122.16200000000001</v>
      </c>
      <c r="X315">
        <v>122.55500000000001</v>
      </c>
      <c r="Y315">
        <v>83.613</v>
      </c>
      <c r="Z315">
        <v>37.814</v>
      </c>
      <c r="AA315">
        <v>31.989000000000001</v>
      </c>
      <c r="AB315">
        <v>124.07299999999999</v>
      </c>
      <c r="AC315">
        <v>127.83199999999999</v>
      </c>
      <c r="AD315">
        <v>127.075</v>
      </c>
      <c r="AE315">
        <v>123.437</v>
      </c>
      <c r="AF315">
        <v>128.42599999999999</v>
      </c>
      <c r="AG315">
        <v>133.68700000000001</v>
      </c>
      <c r="AH315">
        <v>151.78</v>
      </c>
      <c r="AI315">
        <v>129.75299999999999</v>
      </c>
      <c r="AJ315">
        <v>128.286</v>
      </c>
      <c r="AK315">
        <v>128.44900000000001</v>
      </c>
      <c r="AL315">
        <v>125.916</v>
      </c>
      <c r="AM315">
        <v>116.14700000000001</v>
      </c>
      <c r="AN315">
        <v>88.075000000000003</v>
      </c>
      <c r="AO315">
        <v>79.522000000000006</v>
      </c>
      <c r="AP315">
        <v>84.090999999999994</v>
      </c>
      <c r="AQ315">
        <v>91.540999999999997</v>
      </c>
      <c r="AR315">
        <v>92.753</v>
      </c>
      <c r="AS315">
        <v>96.644999999999996</v>
      </c>
      <c r="AT315">
        <v>94.799000000000007</v>
      </c>
      <c r="AU315">
        <v>96.897000000000006</v>
      </c>
      <c r="AV315">
        <v>91.861999999999995</v>
      </c>
      <c r="AW315">
        <v>81.688000000000002</v>
      </c>
      <c r="AX315">
        <v>82.120999999999995</v>
      </c>
      <c r="AY315">
        <v>85.125</v>
      </c>
      <c r="AZ315">
        <v>78.683000000000007</v>
      </c>
      <c r="BA315">
        <v>78.295000000000002</v>
      </c>
      <c r="BB315">
        <v>77.328000000000003</v>
      </c>
      <c r="BC315">
        <v>68.414000000000001</v>
      </c>
      <c r="BD315">
        <v>70.216999999999999</v>
      </c>
      <c r="BE315">
        <v>71.882999999999996</v>
      </c>
      <c r="BF315">
        <v>73.295000000000002</v>
      </c>
      <c r="BG315">
        <v>78.847999999999999</v>
      </c>
      <c r="BH315">
        <v>174.339</v>
      </c>
      <c r="BI315">
        <v>182.30500000000001</v>
      </c>
      <c r="BJ315">
        <v>185.78299999999999</v>
      </c>
      <c r="BK315">
        <v>188.93299999999999</v>
      </c>
      <c r="BL315">
        <v>192.36799999999999</v>
      </c>
      <c r="BM315">
        <v>193.672</v>
      </c>
      <c r="BN315">
        <v>197.83099999999999</v>
      </c>
      <c r="BO315">
        <v>198.78299999999999</v>
      </c>
      <c r="BP315">
        <v>248.56100000000001</v>
      </c>
      <c r="BQ315">
        <v>313.39600000000002</v>
      </c>
      <c r="BR315">
        <v>320.291</v>
      </c>
      <c r="BS315">
        <v>275.411</v>
      </c>
      <c r="BT315">
        <v>270.11399999999998</v>
      </c>
      <c r="BU315">
        <v>265.226</v>
      </c>
      <c r="BV315">
        <v>262.084</v>
      </c>
      <c r="BW315">
        <v>260.67099999999999</v>
      </c>
      <c r="BX315">
        <v>250.68199999999999</v>
      </c>
      <c r="BY315">
        <v>234.82</v>
      </c>
      <c r="BZ315">
        <v>197.57</v>
      </c>
      <c r="CA315">
        <v>191.489</v>
      </c>
      <c r="CB315">
        <v>187.35300000000001</v>
      </c>
      <c r="CC315">
        <v>184.761</v>
      </c>
      <c r="CD315">
        <v>178.06399999999999</v>
      </c>
      <c r="CE315">
        <v>176.22200000000001</v>
      </c>
      <c r="CF315">
        <v>176.67599999999999</v>
      </c>
      <c r="CG315">
        <v>176.8</v>
      </c>
      <c r="CH315">
        <v>164.25800000000001</v>
      </c>
      <c r="CI315">
        <v>142.97499999999999</v>
      </c>
      <c r="CJ315">
        <v>142.054</v>
      </c>
      <c r="CK315">
        <v>140.089</v>
      </c>
      <c r="CL315">
        <v>147.72900000000001</v>
      </c>
      <c r="CM315">
        <v>148.75200000000001</v>
      </c>
      <c r="CN315">
        <v>146.74199999999999</v>
      </c>
      <c r="CO315">
        <v>146.803</v>
      </c>
      <c r="CP315">
        <v>142.35400000000001</v>
      </c>
      <c r="CQ315">
        <v>139.22900000000001</v>
      </c>
      <c r="CR315">
        <v>221.286</v>
      </c>
      <c r="CS315">
        <v>219.06299999999999</v>
      </c>
      <c r="CT315" s="27">
        <v>14458.776999999998</v>
      </c>
    </row>
    <row r="316" spans="1:98" ht="15" x14ac:dyDescent="0.25">
      <c r="A316" s="13">
        <v>45971</v>
      </c>
      <c r="B316">
        <v>210.69800000000001</v>
      </c>
      <c r="C316">
        <v>205.4</v>
      </c>
      <c r="D316">
        <v>201.666</v>
      </c>
      <c r="E316">
        <v>200.239</v>
      </c>
      <c r="F316">
        <v>200.315</v>
      </c>
      <c r="G316">
        <v>199.006</v>
      </c>
      <c r="H316">
        <v>198.666</v>
      </c>
      <c r="I316">
        <v>189.22499999999999</v>
      </c>
      <c r="J316">
        <v>185.458</v>
      </c>
      <c r="K316">
        <v>176.87</v>
      </c>
      <c r="L316">
        <v>157.071</v>
      </c>
      <c r="M316">
        <v>156.54400000000001</v>
      </c>
      <c r="N316">
        <v>134.20099999999999</v>
      </c>
      <c r="O316">
        <v>126.40300000000001</v>
      </c>
      <c r="P316">
        <v>125.925</v>
      </c>
      <c r="Q316">
        <v>125.944</v>
      </c>
      <c r="R316">
        <v>126.27200000000001</v>
      </c>
      <c r="S316">
        <v>125.83499999999999</v>
      </c>
      <c r="T316">
        <v>126.21</v>
      </c>
      <c r="U316">
        <v>126.36</v>
      </c>
      <c r="V316">
        <v>127.292</v>
      </c>
      <c r="W316">
        <v>127.105</v>
      </c>
      <c r="X316">
        <v>129.524</v>
      </c>
      <c r="Y316">
        <v>92.073999999999998</v>
      </c>
      <c r="Z316">
        <v>44.856000000000002</v>
      </c>
      <c r="AA316">
        <v>38.658000000000001</v>
      </c>
      <c r="AB316">
        <v>134.71100000000001</v>
      </c>
      <c r="AC316">
        <v>124.69499999999999</v>
      </c>
      <c r="AD316">
        <v>115.876</v>
      </c>
      <c r="AE316">
        <v>111.39400000000001</v>
      </c>
      <c r="AF316">
        <v>123.84099999999999</v>
      </c>
      <c r="AG316">
        <v>133.09399999999999</v>
      </c>
      <c r="AH316">
        <v>142.87899999999999</v>
      </c>
      <c r="AI316">
        <v>127.724</v>
      </c>
      <c r="AJ316">
        <v>117.752</v>
      </c>
      <c r="AK316">
        <v>107.566</v>
      </c>
      <c r="AL316">
        <v>68.673000000000002</v>
      </c>
      <c r="AM316">
        <v>62.834000000000003</v>
      </c>
      <c r="AN316">
        <v>48.213000000000001</v>
      </c>
      <c r="AO316">
        <v>48.482999999999997</v>
      </c>
      <c r="AP316">
        <v>59.252000000000002</v>
      </c>
      <c r="AQ316">
        <v>64.213999999999999</v>
      </c>
      <c r="AR316">
        <v>61.889000000000003</v>
      </c>
      <c r="AS316">
        <v>61.854999999999997</v>
      </c>
      <c r="AT316">
        <v>58.499000000000002</v>
      </c>
      <c r="AU316">
        <v>56.889000000000003</v>
      </c>
      <c r="AV316">
        <v>63.469000000000001</v>
      </c>
      <c r="AW316">
        <v>68.506</v>
      </c>
      <c r="AX316">
        <v>71.629000000000005</v>
      </c>
      <c r="AY316">
        <v>78.290000000000006</v>
      </c>
      <c r="AZ316">
        <v>75.070999999999998</v>
      </c>
      <c r="BA316">
        <v>75.457999999999998</v>
      </c>
      <c r="BB316">
        <v>73.811999999999998</v>
      </c>
      <c r="BC316">
        <v>69.063000000000002</v>
      </c>
      <c r="BD316">
        <v>69.777000000000001</v>
      </c>
      <c r="BE316">
        <v>67.695999999999998</v>
      </c>
      <c r="BF316">
        <v>67.787000000000006</v>
      </c>
      <c r="BG316">
        <v>68.225999999999999</v>
      </c>
      <c r="BH316">
        <v>160.64599999999999</v>
      </c>
      <c r="BI316">
        <v>154.82300000000001</v>
      </c>
      <c r="BJ316">
        <v>157.10400000000001</v>
      </c>
      <c r="BK316">
        <v>153.65899999999999</v>
      </c>
      <c r="BL316">
        <v>142.81700000000001</v>
      </c>
      <c r="BM316">
        <v>142.41900000000001</v>
      </c>
      <c r="BN316">
        <v>146.09800000000001</v>
      </c>
      <c r="BO316">
        <v>148.54300000000001</v>
      </c>
      <c r="BP316">
        <v>168.054</v>
      </c>
      <c r="BQ316">
        <v>196.34399999999999</v>
      </c>
      <c r="BR316">
        <v>238.52699999999999</v>
      </c>
      <c r="BS316">
        <v>237.143</v>
      </c>
      <c r="BT316">
        <v>233.22399999999999</v>
      </c>
      <c r="BU316">
        <v>231.29400000000001</v>
      </c>
      <c r="BV316">
        <v>217.26599999999999</v>
      </c>
      <c r="BW316">
        <v>209.32</v>
      </c>
      <c r="BX316">
        <v>203.155</v>
      </c>
      <c r="BY316">
        <v>204.36799999999999</v>
      </c>
      <c r="BZ316">
        <v>203.17699999999999</v>
      </c>
      <c r="CA316">
        <v>196.34</v>
      </c>
      <c r="CB316">
        <v>194.94300000000001</v>
      </c>
      <c r="CC316">
        <v>189.756</v>
      </c>
      <c r="CD316">
        <v>187.7</v>
      </c>
      <c r="CE316">
        <v>187.059</v>
      </c>
      <c r="CF316">
        <v>190.52600000000001</v>
      </c>
      <c r="CG316">
        <v>189.089</v>
      </c>
      <c r="CH316">
        <v>186.66200000000001</v>
      </c>
      <c r="CI316">
        <v>181.52799999999999</v>
      </c>
      <c r="CJ316">
        <v>179.54</v>
      </c>
      <c r="CK316">
        <v>176.77099999999999</v>
      </c>
      <c r="CL316">
        <v>184.459</v>
      </c>
      <c r="CM316">
        <v>183.18899999999999</v>
      </c>
      <c r="CN316">
        <v>174.38399999999999</v>
      </c>
      <c r="CO316">
        <v>161.607</v>
      </c>
      <c r="CP316">
        <v>154.52199999999999</v>
      </c>
      <c r="CQ316">
        <v>158.66200000000001</v>
      </c>
      <c r="CR316">
        <v>233.262</v>
      </c>
      <c r="CS316">
        <v>234.09100000000001</v>
      </c>
      <c r="CT316" s="27">
        <v>13629.005000000003</v>
      </c>
    </row>
    <row r="317" spans="1:98" ht="15" x14ac:dyDescent="0.25">
      <c r="A317" s="13">
        <v>45972</v>
      </c>
      <c r="B317">
        <v>226.79</v>
      </c>
      <c r="C317">
        <v>222.50200000000001</v>
      </c>
      <c r="D317">
        <v>220.10300000000001</v>
      </c>
      <c r="E317">
        <v>210.40600000000001</v>
      </c>
      <c r="F317">
        <v>210.63800000000001</v>
      </c>
      <c r="G317">
        <v>209.417</v>
      </c>
      <c r="H317">
        <v>209.685</v>
      </c>
      <c r="I317">
        <v>204.79599999999999</v>
      </c>
      <c r="J317">
        <v>195.18299999999999</v>
      </c>
      <c r="K317">
        <v>195.483</v>
      </c>
      <c r="L317">
        <v>195.28100000000001</v>
      </c>
      <c r="M317">
        <v>184.08199999999999</v>
      </c>
      <c r="N317">
        <v>170.68</v>
      </c>
      <c r="O317">
        <v>158.666</v>
      </c>
      <c r="P317">
        <v>136.905</v>
      </c>
      <c r="Q317">
        <v>136.64699999999999</v>
      </c>
      <c r="R317">
        <v>136.9</v>
      </c>
      <c r="S317">
        <v>136.76499999999999</v>
      </c>
      <c r="T317">
        <v>136.46299999999999</v>
      </c>
      <c r="U317">
        <v>136.363</v>
      </c>
      <c r="V317">
        <v>136.279</v>
      </c>
      <c r="W317">
        <v>137.72900000000001</v>
      </c>
      <c r="X317">
        <v>140.084</v>
      </c>
      <c r="Y317">
        <v>106.18899999999999</v>
      </c>
      <c r="Z317">
        <v>55.786000000000001</v>
      </c>
      <c r="AA317">
        <v>44.817</v>
      </c>
      <c r="AB317">
        <v>111.96299999999999</v>
      </c>
      <c r="AC317">
        <v>137.75200000000001</v>
      </c>
      <c r="AD317">
        <v>136.59399999999999</v>
      </c>
      <c r="AE317">
        <v>138.42599999999999</v>
      </c>
      <c r="AF317">
        <v>142.73699999999999</v>
      </c>
      <c r="AG317">
        <v>169.50299999999999</v>
      </c>
      <c r="AH317">
        <v>182.80699999999999</v>
      </c>
      <c r="AI317">
        <v>164.18700000000001</v>
      </c>
      <c r="AJ317">
        <v>139.38200000000001</v>
      </c>
      <c r="AK317">
        <v>92.364000000000004</v>
      </c>
      <c r="AL317">
        <v>102.29</v>
      </c>
      <c r="AM317">
        <v>104.405</v>
      </c>
      <c r="AN317">
        <v>77.834999999999994</v>
      </c>
      <c r="AO317">
        <v>74.634</v>
      </c>
      <c r="AP317">
        <v>96.007999999999996</v>
      </c>
      <c r="AQ317">
        <v>94.731999999999999</v>
      </c>
      <c r="AR317">
        <v>131.78800000000001</v>
      </c>
      <c r="AS317">
        <v>145.203</v>
      </c>
      <c r="AT317">
        <v>132.71899999999999</v>
      </c>
      <c r="AU317">
        <v>122.798</v>
      </c>
      <c r="AV317">
        <v>123.79300000000001</v>
      </c>
      <c r="AW317">
        <v>127.714</v>
      </c>
      <c r="AX317">
        <v>138.274</v>
      </c>
      <c r="AY317">
        <v>115.752</v>
      </c>
      <c r="AZ317">
        <v>103.136</v>
      </c>
      <c r="BA317">
        <v>99.057000000000002</v>
      </c>
      <c r="BB317">
        <v>93.472999999999999</v>
      </c>
      <c r="BC317">
        <v>93.271000000000001</v>
      </c>
      <c r="BD317">
        <v>82.703000000000003</v>
      </c>
      <c r="BE317">
        <v>68.39</v>
      </c>
      <c r="BF317">
        <v>70.578999999999994</v>
      </c>
      <c r="BG317">
        <v>73.867999999999995</v>
      </c>
      <c r="BH317">
        <v>145.64699999999999</v>
      </c>
      <c r="BI317">
        <v>181.53</v>
      </c>
      <c r="BJ317">
        <v>175.995</v>
      </c>
      <c r="BK317">
        <v>171.58600000000001</v>
      </c>
      <c r="BL317">
        <v>176.06</v>
      </c>
      <c r="BM317">
        <v>180.61500000000001</v>
      </c>
      <c r="BN317">
        <v>178.07900000000001</v>
      </c>
      <c r="BO317">
        <v>186.43899999999999</v>
      </c>
      <c r="BP317">
        <v>193.67400000000001</v>
      </c>
      <c r="BQ317">
        <v>234.20699999999999</v>
      </c>
      <c r="BR317">
        <v>242.77500000000001</v>
      </c>
      <c r="BS317">
        <v>236.75899999999999</v>
      </c>
      <c r="BT317">
        <v>227.14</v>
      </c>
      <c r="BU317">
        <v>224.58</v>
      </c>
      <c r="BV317">
        <v>223.88900000000001</v>
      </c>
      <c r="BW317">
        <v>215.44399999999999</v>
      </c>
      <c r="BX317">
        <v>207.84700000000001</v>
      </c>
      <c r="BY317">
        <v>203.36500000000001</v>
      </c>
      <c r="BZ317">
        <v>201.297</v>
      </c>
      <c r="CA317">
        <v>199.124</v>
      </c>
      <c r="CB317">
        <v>195.74600000000001</v>
      </c>
      <c r="CC317">
        <v>186.31200000000001</v>
      </c>
      <c r="CD317">
        <v>177.69300000000001</v>
      </c>
      <c r="CE317">
        <v>176.86799999999999</v>
      </c>
      <c r="CF317">
        <v>180.19499999999999</v>
      </c>
      <c r="CG317">
        <v>182.191</v>
      </c>
      <c r="CH317">
        <v>180.74600000000001</v>
      </c>
      <c r="CI317">
        <v>181.113</v>
      </c>
      <c r="CJ317">
        <v>176.83699999999999</v>
      </c>
      <c r="CK317">
        <v>177.22900000000001</v>
      </c>
      <c r="CL317">
        <v>173.667</v>
      </c>
      <c r="CM317">
        <v>171.28800000000001</v>
      </c>
      <c r="CN317">
        <v>169.76300000000001</v>
      </c>
      <c r="CO317">
        <v>169.77699999999999</v>
      </c>
      <c r="CP317">
        <v>150.15199999999999</v>
      </c>
      <c r="CQ317">
        <v>143.745</v>
      </c>
      <c r="CR317">
        <v>202.63900000000001</v>
      </c>
      <c r="CS317">
        <v>226.04400000000001</v>
      </c>
      <c r="CT317" s="27">
        <v>15170.832999999995</v>
      </c>
    </row>
    <row r="318" spans="1:98" ht="15" x14ac:dyDescent="0.25">
      <c r="A318" s="13">
        <v>45973</v>
      </c>
      <c r="B318">
        <v>220.71899999999999</v>
      </c>
      <c r="C318">
        <v>212.691</v>
      </c>
      <c r="D318">
        <v>203.208</v>
      </c>
      <c r="E318">
        <v>199.596</v>
      </c>
      <c r="F318">
        <v>199.65100000000001</v>
      </c>
      <c r="G318">
        <v>198.36</v>
      </c>
      <c r="H318">
        <v>198.98699999999999</v>
      </c>
      <c r="I318">
        <v>198.97399999999999</v>
      </c>
      <c r="J318">
        <v>181.73599999999999</v>
      </c>
      <c r="K318">
        <v>168.59700000000001</v>
      </c>
      <c r="L318">
        <v>156.49700000000001</v>
      </c>
      <c r="M318">
        <v>156.32</v>
      </c>
      <c r="N318">
        <v>156.99700000000001</v>
      </c>
      <c r="O318">
        <v>156.61600000000001</v>
      </c>
      <c r="P318">
        <v>136.84100000000001</v>
      </c>
      <c r="Q318">
        <v>126.762</v>
      </c>
      <c r="R318">
        <v>125.764</v>
      </c>
      <c r="S318">
        <v>126.47</v>
      </c>
      <c r="T318">
        <v>126.663</v>
      </c>
      <c r="U318">
        <v>126.309</v>
      </c>
      <c r="V318">
        <v>126.983</v>
      </c>
      <c r="W318">
        <v>126.491</v>
      </c>
      <c r="X318">
        <v>130.477</v>
      </c>
      <c r="Y318">
        <v>99.385000000000005</v>
      </c>
      <c r="Z318">
        <v>46.77</v>
      </c>
      <c r="AA318">
        <v>38.954999999999998</v>
      </c>
      <c r="AB318">
        <v>109.04</v>
      </c>
      <c r="AC318">
        <v>122.952</v>
      </c>
      <c r="AD318">
        <v>121.045</v>
      </c>
      <c r="AE318">
        <v>122.14</v>
      </c>
      <c r="AF318">
        <v>121.23699999999999</v>
      </c>
      <c r="AG318">
        <v>125.839</v>
      </c>
      <c r="AH318">
        <v>132.72800000000001</v>
      </c>
      <c r="AI318">
        <v>132.28200000000001</v>
      </c>
      <c r="AJ318">
        <v>126.821</v>
      </c>
      <c r="AK318">
        <v>90.227000000000004</v>
      </c>
      <c r="AL318">
        <v>63.122999999999998</v>
      </c>
      <c r="AM318">
        <v>63.524999999999999</v>
      </c>
      <c r="AN318">
        <v>64.921999999999997</v>
      </c>
      <c r="AO318">
        <v>61.313000000000002</v>
      </c>
      <c r="AP318">
        <v>72.132000000000005</v>
      </c>
      <c r="AQ318">
        <v>77.620999999999995</v>
      </c>
      <c r="AR318">
        <v>94.090999999999994</v>
      </c>
      <c r="AS318">
        <v>76.608999999999995</v>
      </c>
      <c r="AT318">
        <v>76.037999999999997</v>
      </c>
      <c r="AU318">
        <v>71.52</v>
      </c>
      <c r="AV318">
        <v>64.373999999999995</v>
      </c>
      <c r="AW318">
        <v>66.796999999999997</v>
      </c>
      <c r="AX318">
        <v>67.185000000000002</v>
      </c>
      <c r="AY318">
        <v>69.563000000000002</v>
      </c>
      <c r="AZ318">
        <v>61.317</v>
      </c>
      <c r="BA318">
        <v>53.372</v>
      </c>
      <c r="BB318">
        <v>49.914000000000001</v>
      </c>
      <c r="BC318">
        <v>51.634</v>
      </c>
      <c r="BD318">
        <v>55.582000000000001</v>
      </c>
      <c r="BE318">
        <v>55.637999999999998</v>
      </c>
      <c r="BF318">
        <v>50.515000000000001</v>
      </c>
      <c r="BG318">
        <v>55.412999999999997</v>
      </c>
      <c r="BH318">
        <v>116.747</v>
      </c>
      <c r="BI318">
        <v>146.423</v>
      </c>
      <c r="BJ318">
        <v>164.839</v>
      </c>
      <c r="BK318">
        <v>166.56100000000001</v>
      </c>
      <c r="BL318">
        <v>169.39099999999999</v>
      </c>
      <c r="BM318">
        <v>166.53399999999999</v>
      </c>
      <c r="BN318">
        <v>163.65</v>
      </c>
      <c r="BO318">
        <v>162.399</v>
      </c>
      <c r="BP318">
        <v>149.297</v>
      </c>
      <c r="BQ318">
        <v>208.96100000000001</v>
      </c>
      <c r="BR318">
        <v>242.845</v>
      </c>
      <c r="BS318">
        <v>233.03399999999999</v>
      </c>
      <c r="BT318">
        <v>214.369</v>
      </c>
      <c r="BU318">
        <v>207.71899999999999</v>
      </c>
      <c r="BV318">
        <v>209.23</v>
      </c>
      <c r="BW318">
        <v>201.791</v>
      </c>
      <c r="BX318">
        <v>174.566</v>
      </c>
      <c r="BY318">
        <v>168.678</v>
      </c>
      <c r="BZ318">
        <v>166.6</v>
      </c>
      <c r="CA318">
        <v>179.364</v>
      </c>
      <c r="CB318">
        <v>177.88499999999999</v>
      </c>
      <c r="CC318">
        <v>174.95599999999999</v>
      </c>
      <c r="CD318">
        <v>174.28399999999999</v>
      </c>
      <c r="CE318">
        <v>171.077</v>
      </c>
      <c r="CF318">
        <v>155.92099999999999</v>
      </c>
      <c r="CG318">
        <v>158.65899999999999</v>
      </c>
      <c r="CH318">
        <v>156.78399999999999</v>
      </c>
      <c r="CI318">
        <v>162.50200000000001</v>
      </c>
      <c r="CJ318">
        <v>174.05600000000001</v>
      </c>
      <c r="CK318">
        <v>168.05199999999999</v>
      </c>
      <c r="CL318">
        <v>176.09299999999999</v>
      </c>
      <c r="CM318">
        <v>177.34100000000001</v>
      </c>
      <c r="CN318">
        <v>175.15</v>
      </c>
      <c r="CO318">
        <v>165.50700000000001</v>
      </c>
      <c r="CP318">
        <v>150.93199999999999</v>
      </c>
      <c r="CQ318">
        <v>148.142</v>
      </c>
      <c r="CR318">
        <v>222.1</v>
      </c>
      <c r="CS318">
        <v>222.827</v>
      </c>
      <c r="CT318" s="27">
        <v>13298.593999999997</v>
      </c>
    </row>
    <row r="319" spans="1:98" ht="15" x14ac:dyDescent="0.25">
      <c r="A319" s="13">
        <v>45974</v>
      </c>
      <c r="B319">
        <v>221.566</v>
      </c>
      <c r="C319">
        <v>219.833</v>
      </c>
      <c r="D319">
        <v>208.601</v>
      </c>
      <c r="E319">
        <v>201.916</v>
      </c>
      <c r="F319">
        <v>200.03399999999999</v>
      </c>
      <c r="G319">
        <v>199.28200000000001</v>
      </c>
      <c r="H319">
        <v>198.47800000000001</v>
      </c>
      <c r="I319">
        <v>198.20400000000001</v>
      </c>
      <c r="J319">
        <v>186.49199999999999</v>
      </c>
      <c r="K319">
        <v>184.626</v>
      </c>
      <c r="L319">
        <v>185.00299999999999</v>
      </c>
      <c r="M319">
        <v>176.833</v>
      </c>
      <c r="N319">
        <v>173.13800000000001</v>
      </c>
      <c r="O319">
        <v>160.12</v>
      </c>
      <c r="P319">
        <v>156.858</v>
      </c>
      <c r="Q319">
        <v>139.29599999999999</v>
      </c>
      <c r="R319">
        <v>127.562</v>
      </c>
      <c r="S319">
        <v>127.02500000000001</v>
      </c>
      <c r="T319">
        <v>126.55</v>
      </c>
      <c r="U319">
        <v>126.10299999999999</v>
      </c>
      <c r="V319">
        <v>124.905</v>
      </c>
      <c r="W319">
        <v>125.66800000000001</v>
      </c>
      <c r="X319">
        <v>128.214</v>
      </c>
      <c r="Y319">
        <v>101.73</v>
      </c>
      <c r="Z319">
        <v>47.345999999999997</v>
      </c>
      <c r="AA319">
        <v>38.335000000000001</v>
      </c>
      <c r="AB319">
        <v>127.307</v>
      </c>
      <c r="AC319">
        <v>123.604</v>
      </c>
      <c r="AD319">
        <v>89.802999999999997</v>
      </c>
      <c r="AE319">
        <v>83.938999999999993</v>
      </c>
      <c r="AF319">
        <v>79.781000000000006</v>
      </c>
      <c r="AG319">
        <v>83.757999999999996</v>
      </c>
      <c r="AH319">
        <v>115.974</v>
      </c>
      <c r="AI319">
        <v>142.184</v>
      </c>
      <c r="AJ319">
        <v>136.17500000000001</v>
      </c>
      <c r="AK319">
        <v>107.324</v>
      </c>
      <c r="AL319">
        <v>80.960999999999999</v>
      </c>
      <c r="AM319">
        <v>110.04600000000001</v>
      </c>
      <c r="AN319">
        <v>95.855999999999995</v>
      </c>
      <c r="AO319">
        <v>108.123</v>
      </c>
      <c r="AP319">
        <v>115.167</v>
      </c>
      <c r="AQ319">
        <v>84.525999999999996</v>
      </c>
      <c r="AR319">
        <v>66.509</v>
      </c>
      <c r="AS319">
        <v>61.07</v>
      </c>
      <c r="AT319">
        <v>67.685000000000002</v>
      </c>
      <c r="AU319">
        <v>56.61</v>
      </c>
      <c r="AV319">
        <v>59.593000000000004</v>
      </c>
      <c r="AW319">
        <v>83.608000000000004</v>
      </c>
      <c r="AX319">
        <v>90.596999999999994</v>
      </c>
      <c r="AY319">
        <v>83.242000000000004</v>
      </c>
      <c r="AZ319">
        <v>57.587000000000003</v>
      </c>
      <c r="BA319">
        <v>72.176000000000002</v>
      </c>
      <c r="BB319">
        <v>55.68</v>
      </c>
      <c r="BC319">
        <v>67.697999999999993</v>
      </c>
      <c r="BD319">
        <v>73.739999999999995</v>
      </c>
      <c r="BE319">
        <v>61.485999999999997</v>
      </c>
      <c r="BF319">
        <v>53.002000000000002</v>
      </c>
      <c r="BG319">
        <v>72.405000000000001</v>
      </c>
      <c r="BH319">
        <v>143.21700000000001</v>
      </c>
      <c r="BI319">
        <v>154.798</v>
      </c>
      <c r="BJ319">
        <v>154.179</v>
      </c>
      <c r="BK319">
        <v>154.523</v>
      </c>
      <c r="BL319">
        <v>159.66800000000001</v>
      </c>
      <c r="BM319">
        <v>168.18799999999999</v>
      </c>
      <c r="BN319">
        <v>166.946</v>
      </c>
      <c r="BO319">
        <v>169.57900000000001</v>
      </c>
      <c r="BP319">
        <v>183.37100000000001</v>
      </c>
      <c r="BQ319">
        <v>235.88</v>
      </c>
      <c r="BR319">
        <v>237.33500000000001</v>
      </c>
      <c r="BS319">
        <v>225.16300000000001</v>
      </c>
      <c r="BT319">
        <v>200.904</v>
      </c>
      <c r="BU319">
        <v>198.131</v>
      </c>
      <c r="BV319">
        <v>195.70099999999999</v>
      </c>
      <c r="BW319">
        <v>195.65600000000001</v>
      </c>
      <c r="BX319">
        <v>189.95699999999999</v>
      </c>
      <c r="BY319">
        <v>186.881</v>
      </c>
      <c r="BZ319">
        <v>160.804</v>
      </c>
      <c r="CA319">
        <v>155.99600000000001</v>
      </c>
      <c r="CB319">
        <v>154.64099999999999</v>
      </c>
      <c r="CC319">
        <v>153.851</v>
      </c>
      <c r="CD319">
        <v>153.35499999999999</v>
      </c>
      <c r="CE319">
        <v>152.744</v>
      </c>
      <c r="CF319">
        <v>152.702</v>
      </c>
      <c r="CG319">
        <v>164.72200000000001</v>
      </c>
      <c r="CH319">
        <v>168.46799999999999</v>
      </c>
      <c r="CI319">
        <v>166.29</v>
      </c>
      <c r="CJ319">
        <v>169.11699999999999</v>
      </c>
      <c r="CK319">
        <v>166.315</v>
      </c>
      <c r="CL319">
        <v>169.328</v>
      </c>
      <c r="CM319">
        <v>172.72900000000001</v>
      </c>
      <c r="CN319">
        <v>169.19900000000001</v>
      </c>
      <c r="CO319">
        <v>162.91300000000001</v>
      </c>
      <c r="CP319">
        <v>163.15199999999999</v>
      </c>
      <c r="CQ319">
        <v>170.149</v>
      </c>
      <c r="CR319">
        <v>215.00700000000001</v>
      </c>
      <c r="CS319">
        <v>214.72200000000001</v>
      </c>
      <c r="CT319" s="27">
        <v>13527.214999999998</v>
      </c>
    </row>
    <row r="320" spans="1:98" ht="15" x14ac:dyDescent="0.25">
      <c r="A320" s="13">
        <v>45975</v>
      </c>
      <c r="B320">
        <v>217.167</v>
      </c>
      <c r="C320">
        <v>215.208</v>
      </c>
      <c r="D320">
        <v>209.738</v>
      </c>
      <c r="E320">
        <v>198.892</v>
      </c>
      <c r="F320">
        <v>199.53299999999999</v>
      </c>
      <c r="G320">
        <v>199.52199999999999</v>
      </c>
      <c r="H320">
        <v>198.749</v>
      </c>
      <c r="I320">
        <v>187.935</v>
      </c>
      <c r="J320">
        <v>170.596</v>
      </c>
      <c r="K320">
        <v>166.40299999999999</v>
      </c>
      <c r="L320">
        <v>154.46100000000001</v>
      </c>
      <c r="M320">
        <v>153.88200000000001</v>
      </c>
      <c r="N320">
        <v>152.916</v>
      </c>
      <c r="O320">
        <v>123.148</v>
      </c>
      <c r="P320">
        <v>122.72199999999999</v>
      </c>
      <c r="Q320">
        <v>123.09399999999999</v>
      </c>
      <c r="R320">
        <v>122.923</v>
      </c>
      <c r="S320">
        <v>122.824</v>
      </c>
      <c r="T320">
        <v>122.46899999999999</v>
      </c>
      <c r="U320">
        <v>123.508</v>
      </c>
      <c r="V320">
        <v>123.32599999999999</v>
      </c>
      <c r="W320">
        <v>123.78100000000001</v>
      </c>
      <c r="X320">
        <v>126.063</v>
      </c>
      <c r="Y320">
        <v>101.508</v>
      </c>
      <c r="Z320">
        <v>44.008000000000003</v>
      </c>
      <c r="AA320">
        <v>32.124000000000002</v>
      </c>
      <c r="AB320">
        <v>120.393</v>
      </c>
      <c r="AC320">
        <v>109.20099999999999</v>
      </c>
      <c r="AD320">
        <v>105.108</v>
      </c>
      <c r="AE320">
        <v>108.408</v>
      </c>
      <c r="AF320">
        <v>95.248999999999995</v>
      </c>
      <c r="AG320">
        <v>87.698999999999998</v>
      </c>
      <c r="AH320">
        <v>88.960999999999999</v>
      </c>
      <c r="AI320">
        <v>53.6</v>
      </c>
      <c r="AJ320">
        <v>39.762999999999998</v>
      </c>
      <c r="AK320">
        <v>49.378</v>
      </c>
      <c r="AL320">
        <v>41.752000000000002</v>
      </c>
      <c r="AM320">
        <v>35.758000000000003</v>
      </c>
      <c r="AN320">
        <v>35.369</v>
      </c>
      <c r="AO320">
        <v>35.039000000000001</v>
      </c>
      <c r="AP320">
        <v>37.53</v>
      </c>
      <c r="AQ320">
        <v>49.063000000000002</v>
      </c>
      <c r="AR320">
        <v>52.957000000000001</v>
      </c>
      <c r="AS320">
        <v>57.462000000000003</v>
      </c>
      <c r="AT320">
        <v>48.515000000000001</v>
      </c>
      <c r="AU320">
        <v>44.143000000000001</v>
      </c>
      <c r="AV320">
        <v>46.459000000000003</v>
      </c>
      <c r="AW320">
        <v>44.996000000000002</v>
      </c>
      <c r="AX320">
        <v>44.652000000000001</v>
      </c>
      <c r="AY320">
        <v>44.076000000000001</v>
      </c>
      <c r="AZ320">
        <v>42.713999999999999</v>
      </c>
      <c r="BA320">
        <v>45.276000000000003</v>
      </c>
      <c r="BB320">
        <v>37.923999999999999</v>
      </c>
      <c r="BC320">
        <v>38.435000000000002</v>
      </c>
      <c r="BD320">
        <v>34.256</v>
      </c>
      <c r="BE320">
        <v>30.739000000000001</v>
      </c>
      <c r="BF320">
        <v>32.472000000000001</v>
      </c>
      <c r="BG320">
        <v>33.009</v>
      </c>
      <c r="BH320">
        <v>111.32</v>
      </c>
      <c r="BI320">
        <v>112.224</v>
      </c>
      <c r="BJ320">
        <v>112.517</v>
      </c>
      <c r="BK320">
        <v>78.191000000000003</v>
      </c>
      <c r="BL320">
        <v>95.753</v>
      </c>
      <c r="BM320">
        <v>97.475999999999999</v>
      </c>
      <c r="BN320">
        <v>100.80500000000001</v>
      </c>
      <c r="BO320">
        <v>103.955</v>
      </c>
      <c r="BP320">
        <v>120.074</v>
      </c>
      <c r="BQ320">
        <v>187.56299999999999</v>
      </c>
      <c r="BR320">
        <v>219.852</v>
      </c>
      <c r="BS320">
        <v>218.44499999999999</v>
      </c>
      <c r="BT320">
        <v>216.12700000000001</v>
      </c>
      <c r="BU320">
        <v>208.52099999999999</v>
      </c>
      <c r="BV320">
        <v>203.66300000000001</v>
      </c>
      <c r="BW320">
        <v>199.87100000000001</v>
      </c>
      <c r="BX320">
        <v>191.976</v>
      </c>
      <c r="BY320">
        <v>189.09200000000001</v>
      </c>
      <c r="BZ320">
        <v>185.07</v>
      </c>
      <c r="CA320">
        <v>195.13200000000001</v>
      </c>
      <c r="CB320">
        <v>198.21299999999999</v>
      </c>
      <c r="CC320">
        <v>196.54</v>
      </c>
      <c r="CD320">
        <v>194.70400000000001</v>
      </c>
      <c r="CE320">
        <v>191.83600000000001</v>
      </c>
      <c r="CF320">
        <v>151.65799999999999</v>
      </c>
      <c r="CG320">
        <v>143.422</v>
      </c>
      <c r="CH320">
        <v>140.33500000000001</v>
      </c>
      <c r="CI320">
        <v>139.703</v>
      </c>
      <c r="CJ320">
        <v>140.48400000000001</v>
      </c>
      <c r="CK320">
        <v>138.83099999999999</v>
      </c>
      <c r="CL320">
        <v>138.68</v>
      </c>
      <c r="CM320">
        <v>138.13399999999999</v>
      </c>
      <c r="CN320">
        <v>137.85400000000001</v>
      </c>
      <c r="CO320">
        <v>137.04900000000001</v>
      </c>
      <c r="CP320">
        <v>132.97900000000001</v>
      </c>
      <c r="CQ320">
        <v>130.71</v>
      </c>
      <c r="CR320">
        <v>222.58199999999999</v>
      </c>
      <c r="CS320">
        <v>222.899</v>
      </c>
      <c r="CT320" s="27">
        <v>11651.095999999996</v>
      </c>
    </row>
    <row r="321" spans="1:98" ht="15" x14ac:dyDescent="0.25">
      <c r="A321" s="13">
        <v>45976</v>
      </c>
      <c r="B321">
        <v>220.94200000000001</v>
      </c>
      <c r="C321">
        <v>221.023</v>
      </c>
      <c r="D321">
        <v>205.054</v>
      </c>
      <c r="E321">
        <v>197.09700000000001</v>
      </c>
      <c r="F321">
        <v>195.672</v>
      </c>
      <c r="G321">
        <v>193.39</v>
      </c>
      <c r="H321">
        <v>185.011</v>
      </c>
      <c r="I321">
        <v>167.78299999999999</v>
      </c>
      <c r="J321">
        <v>162.85400000000001</v>
      </c>
      <c r="K321">
        <v>129.24</v>
      </c>
      <c r="L321">
        <v>122.45699999999999</v>
      </c>
      <c r="M321">
        <v>122.405</v>
      </c>
      <c r="N321">
        <v>122.747</v>
      </c>
      <c r="O321">
        <v>123.152</v>
      </c>
      <c r="P321">
        <v>123.032</v>
      </c>
      <c r="Q321">
        <v>122.996</v>
      </c>
      <c r="R321">
        <v>122.499</v>
      </c>
      <c r="S321">
        <v>122.401</v>
      </c>
      <c r="T321">
        <v>122.56100000000001</v>
      </c>
      <c r="U321">
        <v>122.008</v>
      </c>
      <c r="V321">
        <v>122.431</v>
      </c>
      <c r="W321">
        <v>122.43600000000001</v>
      </c>
      <c r="X321">
        <v>122.465</v>
      </c>
      <c r="Y321">
        <v>102.67700000000001</v>
      </c>
      <c r="Z321">
        <v>43.31</v>
      </c>
      <c r="AA321">
        <v>24.942</v>
      </c>
      <c r="AB321">
        <v>88.664000000000001</v>
      </c>
      <c r="AC321">
        <v>84.721000000000004</v>
      </c>
      <c r="AD321">
        <v>85.68</v>
      </c>
      <c r="AE321">
        <v>64.222999999999999</v>
      </c>
      <c r="AF321">
        <v>34.915999999999997</v>
      </c>
      <c r="AG321">
        <v>32.174999999999997</v>
      </c>
      <c r="AH321">
        <v>43.774000000000001</v>
      </c>
      <c r="AI321">
        <v>50.502000000000002</v>
      </c>
      <c r="AJ321">
        <v>30.754999999999999</v>
      </c>
      <c r="AK321">
        <v>17.64</v>
      </c>
      <c r="AL321">
        <v>23.588000000000001</v>
      </c>
      <c r="AM321">
        <v>22.565999999999999</v>
      </c>
      <c r="AN321">
        <v>21.602</v>
      </c>
      <c r="AO321">
        <v>18.995999999999999</v>
      </c>
      <c r="AP321">
        <v>22.771999999999998</v>
      </c>
      <c r="AQ321">
        <v>19.417000000000002</v>
      </c>
      <c r="AR321">
        <v>17.446000000000002</v>
      </c>
      <c r="AS321">
        <v>16.286999999999999</v>
      </c>
      <c r="AT321">
        <v>17.356999999999999</v>
      </c>
      <c r="AU321">
        <v>17.132999999999999</v>
      </c>
      <c r="AV321">
        <v>18.068999999999999</v>
      </c>
      <c r="AW321">
        <v>20.872</v>
      </c>
      <c r="AX321">
        <v>18.327000000000002</v>
      </c>
      <c r="AY321">
        <v>18.015999999999998</v>
      </c>
      <c r="AZ321">
        <v>20.402999999999999</v>
      </c>
      <c r="BA321">
        <v>17.71</v>
      </c>
      <c r="BB321">
        <v>16.765999999999998</v>
      </c>
      <c r="BC321">
        <v>15.715999999999999</v>
      </c>
      <c r="BD321">
        <v>17.994</v>
      </c>
      <c r="BE321">
        <v>20.815999999999999</v>
      </c>
      <c r="BF321">
        <v>21.498000000000001</v>
      </c>
      <c r="BG321">
        <v>22.821000000000002</v>
      </c>
      <c r="BH321">
        <v>116.431</v>
      </c>
      <c r="BI321">
        <v>118.459</v>
      </c>
      <c r="BJ321">
        <v>114.748</v>
      </c>
      <c r="BK321">
        <v>116.902</v>
      </c>
      <c r="BL321">
        <v>106.324</v>
      </c>
      <c r="BM321">
        <v>106.376</v>
      </c>
      <c r="BN321">
        <v>101.142</v>
      </c>
      <c r="BO321">
        <v>103.878</v>
      </c>
      <c r="BP321">
        <v>116.279</v>
      </c>
      <c r="BQ321">
        <v>181.328</v>
      </c>
      <c r="BR321">
        <v>210.745</v>
      </c>
      <c r="BS321">
        <v>210.09200000000001</v>
      </c>
      <c r="BT321">
        <v>198.18</v>
      </c>
      <c r="BU321">
        <v>192.185</v>
      </c>
      <c r="BV321">
        <v>192.953</v>
      </c>
      <c r="BW321">
        <v>182.42099999999999</v>
      </c>
      <c r="BX321">
        <v>177.61500000000001</v>
      </c>
      <c r="BY321">
        <v>176.11</v>
      </c>
      <c r="BZ321">
        <v>173.755</v>
      </c>
      <c r="CA321">
        <v>173.005</v>
      </c>
      <c r="CB321">
        <v>172.608</v>
      </c>
      <c r="CC321">
        <v>174.63200000000001</v>
      </c>
      <c r="CD321">
        <v>166.86600000000001</v>
      </c>
      <c r="CE321">
        <v>155.40799999999999</v>
      </c>
      <c r="CF321">
        <v>134.91499999999999</v>
      </c>
      <c r="CG321">
        <v>134.541</v>
      </c>
      <c r="CH321">
        <v>135.38300000000001</v>
      </c>
      <c r="CI321">
        <v>137.649</v>
      </c>
      <c r="CJ321">
        <v>137.98400000000001</v>
      </c>
      <c r="CK321">
        <v>135.90799999999999</v>
      </c>
      <c r="CL321">
        <v>135.51300000000001</v>
      </c>
      <c r="CM321">
        <v>135.60599999999999</v>
      </c>
      <c r="CN321">
        <v>134.87799999999999</v>
      </c>
      <c r="CO321">
        <v>134.535</v>
      </c>
      <c r="CP321">
        <v>130.46</v>
      </c>
      <c r="CQ321">
        <v>128.22399999999999</v>
      </c>
      <c r="CR321">
        <v>221.12700000000001</v>
      </c>
      <c r="CS321">
        <v>220.91200000000001</v>
      </c>
      <c r="CT321" s="27">
        <v>10397.884</v>
      </c>
    </row>
    <row r="322" spans="1:98" ht="15" x14ac:dyDescent="0.25">
      <c r="A322" s="13">
        <v>45977</v>
      </c>
      <c r="B322">
        <v>217.87200000000001</v>
      </c>
      <c r="C322">
        <v>208.07</v>
      </c>
      <c r="D322">
        <v>207.45599999999999</v>
      </c>
      <c r="E322">
        <v>206.21100000000001</v>
      </c>
      <c r="F322">
        <v>201.53</v>
      </c>
      <c r="G322">
        <v>194.76599999999999</v>
      </c>
      <c r="H322">
        <v>191.06800000000001</v>
      </c>
      <c r="I322">
        <v>181.67400000000001</v>
      </c>
      <c r="J322">
        <v>153.90600000000001</v>
      </c>
      <c r="K322">
        <v>153.309</v>
      </c>
      <c r="L322">
        <v>128.69399999999999</v>
      </c>
      <c r="M322">
        <v>123.5</v>
      </c>
      <c r="N322">
        <v>123.417</v>
      </c>
      <c r="O322">
        <v>120.229</v>
      </c>
      <c r="P322">
        <v>120.236</v>
      </c>
      <c r="Q322">
        <v>120.152</v>
      </c>
      <c r="R322">
        <v>120.43600000000001</v>
      </c>
      <c r="S322">
        <v>120.85899999999999</v>
      </c>
      <c r="T322">
        <v>120.86499999999999</v>
      </c>
      <c r="U322">
        <v>120.16</v>
      </c>
      <c r="V322">
        <v>121.31399999999999</v>
      </c>
      <c r="W322">
        <v>121.68899999999999</v>
      </c>
      <c r="X322">
        <v>124.011</v>
      </c>
      <c r="Y322">
        <v>106.723</v>
      </c>
      <c r="Z322">
        <v>51.116</v>
      </c>
      <c r="AA322">
        <v>32.863999999999997</v>
      </c>
      <c r="AB322">
        <v>109.148</v>
      </c>
      <c r="AC322">
        <v>99.44</v>
      </c>
      <c r="AD322">
        <v>107.22499999999999</v>
      </c>
      <c r="AE322">
        <v>110.73</v>
      </c>
      <c r="AF322">
        <v>110.804</v>
      </c>
      <c r="AG322">
        <v>107.075</v>
      </c>
      <c r="AH322">
        <v>105.181</v>
      </c>
      <c r="AI322">
        <v>98.031999999999996</v>
      </c>
      <c r="AJ322">
        <v>92.13</v>
      </c>
      <c r="AK322">
        <v>78.198999999999998</v>
      </c>
      <c r="AL322">
        <v>76.498999999999995</v>
      </c>
      <c r="AM322">
        <v>52.487000000000002</v>
      </c>
      <c r="AN322">
        <v>42.006999999999998</v>
      </c>
      <c r="AO322">
        <v>50.89</v>
      </c>
      <c r="AP322">
        <v>53.124000000000002</v>
      </c>
      <c r="AQ322">
        <v>64.798000000000002</v>
      </c>
      <c r="AR322">
        <v>59.283999999999999</v>
      </c>
      <c r="AS322">
        <v>55.009</v>
      </c>
      <c r="AT322">
        <v>52.588999999999999</v>
      </c>
      <c r="AU322">
        <v>50.351999999999997</v>
      </c>
      <c r="AV322">
        <v>54.957999999999998</v>
      </c>
      <c r="AW322">
        <v>59.728000000000002</v>
      </c>
      <c r="AX322">
        <v>65.465000000000003</v>
      </c>
      <c r="AY322">
        <v>60.679000000000002</v>
      </c>
      <c r="AZ322">
        <v>52.069000000000003</v>
      </c>
      <c r="BA322">
        <v>62.988</v>
      </c>
      <c r="BB322">
        <v>51.1</v>
      </c>
      <c r="BC322">
        <v>50.948</v>
      </c>
      <c r="BD322">
        <v>48.53</v>
      </c>
      <c r="BE322">
        <v>44.826999999999998</v>
      </c>
      <c r="BF322">
        <v>42.567999999999998</v>
      </c>
      <c r="BG322">
        <v>44.618000000000002</v>
      </c>
      <c r="BH322">
        <v>127.895</v>
      </c>
      <c r="BI322">
        <v>125.19199999999999</v>
      </c>
      <c r="BJ322">
        <v>136.69</v>
      </c>
      <c r="BK322">
        <v>142.423</v>
      </c>
      <c r="BL322">
        <v>137.511</v>
      </c>
      <c r="BM322">
        <v>137.56299999999999</v>
      </c>
      <c r="BN322">
        <v>152.071</v>
      </c>
      <c r="BO322">
        <v>148.75200000000001</v>
      </c>
      <c r="BP322">
        <v>141.703</v>
      </c>
      <c r="BQ322">
        <v>198.02500000000001</v>
      </c>
      <c r="BR322">
        <v>218.61</v>
      </c>
      <c r="BS322">
        <v>206.85499999999999</v>
      </c>
      <c r="BT322">
        <v>191.636</v>
      </c>
      <c r="BU322">
        <v>194.06299999999999</v>
      </c>
      <c r="BV322">
        <v>165.03</v>
      </c>
      <c r="BW322">
        <v>160.59299999999999</v>
      </c>
      <c r="BX322">
        <v>160.05099999999999</v>
      </c>
      <c r="BY322">
        <v>162.16</v>
      </c>
      <c r="BZ322">
        <v>162.078</v>
      </c>
      <c r="CA322">
        <v>171.30600000000001</v>
      </c>
      <c r="CB322">
        <v>173.11799999999999</v>
      </c>
      <c r="CC322">
        <v>172.85599999999999</v>
      </c>
      <c r="CD322">
        <v>158.74100000000001</v>
      </c>
      <c r="CE322">
        <v>155.03899999999999</v>
      </c>
      <c r="CF322">
        <v>153.31800000000001</v>
      </c>
      <c r="CG322">
        <v>150.96</v>
      </c>
      <c r="CH322">
        <v>150.173</v>
      </c>
      <c r="CI322">
        <v>150.011</v>
      </c>
      <c r="CJ322">
        <v>148.72300000000001</v>
      </c>
      <c r="CK322">
        <v>145.41499999999999</v>
      </c>
      <c r="CL322">
        <v>146.21199999999999</v>
      </c>
      <c r="CM322">
        <v>147.39699999999999</v>
      </c>
      <c r="CN322">
        <v>145.61799999999999</v>
      </c>
      <c r="CO322">
        <v>154.09800000000001</v>
      </c>
      <c r="CP322">
        <v>171.21700000000001</v>
      </c>
      <c r="CQ322">
        <v>168.71799999999999</v>
      </c>
      <c r="CR322">
        <v>217.905</v>
      </c>
      <c r="CS322">
        <v>217.70699999999999</v>
      </c>
      <c r="CT322" s="27">
        <v>12073.041000000005</v>
      </c>
    </row>
    <row r="323" spans="1:98" ht="15" x14ac:dyDescent="0.25">
      <c r="A323" s="13">
        <v>45978</v>
      </c>
      <c r="B323">
        <v>216.02500000000001</v>
      </c>
      <c r="C323">
        <v>200.38900000000001</v>
      </c>
      <c r="D323">
        <v>199.136</v>
      </c>
      <c r="E323">
        <v>199.71700000000001</v>
      </c>
      <c r="F323">
        <v>197.03299999999999</v>
      </c>
      <c r="G323">
        <v>196.66499999999999</v>
      </c>
      <c r="H323">
        <v>195.77699999999999</v>
      </c>
      <c r="I323">
        <v>182.58099999999999</v>
      </c>
      <c r="J323">
        <v>181.011</v>
      </c>
      <c r="K323">
        <v>180.40899999999999</v>
      </c>
      <c r="L323">
        <v>179.58799999999999</v>
      </c>
      <c r="M323">
        <v>172.196</v>
      </c>
      <c r="N323">
        <v>164.815</v>
      </c>
      <c r="O323">
        <v>127.393</v>
      </c>
      <c r="P323">
        <v>123.532</v>
      </c>
      <c r="Q323">
        <v>124.229</v>
      </c>
      <c r="R323">
        <v>122.989</v>
      </c>
      <c r="S323">
        <v>122.282</v>
      </c>
      <c r="T323">
        <v>122.60899999999999</v>
      </c>
      <c r="U323">
        <v>121.98699999999999</v>
      </c>
      <c r="V323">
        <v>122.462</v>
      </c>
      <c r="W323">
        <v>123.36799999999999</v>
      </c>
      <c r="X323">
        <v>125.381</v>
      </c>
      <c r="Y323">
        <v>113.69799999999999</v>
      </c>
      <c r="Z323">
        <v>55.347000000000001</v>
      </c>
      <c r="AA323">
        <v>34.972999999999999</v>
      </c>
      <c r="AB323">
        <v>117.09399999999999</v>
      </c>
      <c r="AC323">
        <v>116.319</v>
      </c>
      <c r="AD323">
        <v>112.492</v>
      </c>
      <c r="AE323">
        <v>79.611000000000004</v>
      </c>
      <c r="AF323">
        <v>79.680000000000007</v>
      </c>
      <c r="AG323">
        <v>82.388000000000005</v>
      </c>
      <c r="AH323">
        <v>63.131999999999998</v>
      </c>
      <c r="AI323">
        <v>52.029000000000003</v>
      </c>
      <c r="AJ323">
        <v>45.676000000000002</v>
      </c>
      <c r="AK323">
        <v>42.457999999999998</v>
      </c>
      <c r="AL323">
        <v>41.359000000000002</v>
      </c>
      <c r="AM323">
        <v>67.227000000000004</v>
      </c>
      <c r="AN323">
        <v>69.152000000000001</v>
      </c>
      <c r="AO323">
        <v>71.171000000000006</v>
      </c>
      <c r="AP323">
        <v>71.977000000000004</v>
      </c>
      <c r="AQ323">
        <v>73.418000000000006</v>
      </c>
      <c r="AR323">
        <v>72.763999999999996</v>
      </c>
      <c r="AS323">
        <v>73.123000000000005</v>
      </c>
      <c r="AT323">
        <v>71.108999999999995</v>
      </c>
      <c r="AU323">
        <v>52.515000000000001</v>
      </c>
      <c r="AV323">
        <v>41.628</v>
      </c>
      <c r="AW323">
        <v>44.917000000000002</v>
      </c>
      <c r="AX323">
        <v>46.433999999999997</v>
      </c>
      <c r="AY323">
        <v>48.113</v>
      </c>
      <c r="AZ323">
        <v>48.951999999999998</v>
      </c>
      <c r="BA323">
        <v>31.263000000000002</v>
      </c>
      <c r="BB323">
        <v>42.838999999999999</v>
      </c>
      <c r="BC323">
        <v>30.64</v>
      </c>
      <c r="BD323">
        <v>28.701000000000001</v>
      </c>
      <c r="BE323">
        <v>33.575000000000003</v>
      </c>
      <c r="BF323">
        <v>36.96</v>
      </c>
      <c r="BG323">
        <v>34.942999999999998</v>
      </c>
      <c r="BH323">
        <v>124.27500000000001</v>
      </c>
      <c r="BI323">
        <v>130.18100000000001</v>
      </c>
      <c r="BJ323">
        <v>120.703</v>
      </c>
      <c r="BK323">
        <v>125.18300000000001</v>
      </c>
      <c r="BL323">
        <v>132.06299999999999</v>
      </c>
      <c r="BM323">
        <v>134.66900000000001</v>
      </c>
      <c r="BN323">
        <v>126.212</v>
      </c>
      <c r="BO323">
        <v>128.114</v>
      </c>
      <c r="BP323">
        <v>139.38300000000001</v>
      </c>
      <c r="BQ323">
        <v>202.971</v>
      </c>
      <c r="BR323">
        <v>181.244</v>
      </c>
      <c r="BS323">
        <v>164.9</v>
      </c>
      <c r="BT323">
        <v>166.024</v>
      </c>
      <c r="BU323">
        <v>170.98500000000001</v>
      </c>
      <c r="BV323">
        <v>173.92699999999999</v>
      </c>
      <c r="BW323">
        <v>171.679</v>
      </c>
      <c r="BX323">
        <v>163.06700000000001</v>
      </c>
      <c r="BY323">
        <v>157.15199999999999</v>
      </c>
      <c r="BZ323">
        <v>156.422</v>
      </c>
      <c r="CA323">
        <v>155.63300000000001</v>
      </c>
      <c r="CB323">
        <v>155.35400000000001</v>
      </c>
      <c r="CC323">
        <v>155.14599999999999</v>
      </c>
      <c r="CD323">
        <v>155.261</v>
      </c>
      <c r="CE323">
        <v>154.31</v>
      </c>
      <c r="CF323">
        <v>153</v>
      </c>
      <c r="CG323">
        <v>152.47999999999999</v>
      </c>
      <c r="CH323">
        <v>152.76400000000001</v>
      </c>
      <c r="CI323">
        <v>152.845</v>
      </c>
      <c r="CJ323">
        <v>153.42500000000001</v>
      </c>
      <c r="CK323">
        <v>151.523</v>
      </c>
      <c r="CL323">
        <v>150.208</v>
      </c>
      <c r="CM323">
        <v>148.95500000000001</v>
      </c>
      <c r="CN323">
        <v>161.745</v>
      </c>
      <c r="CO323">
        <v>170.53399999999999</v>
      </c>
      <c r="CP323">
        <v>165.66300000000001</v>
      </c>
      <c r="CQ323">
        <v>163.232</v>
      </c>
      <c r="CR323">
        <v>216.626</v>
      </c>
      <c r="CS323">
        <v>215.601</v>
      </c>
      <c r="CT323" s="27">
        <v>11782.709999999997</v>
      </c>
    </row>
    <row r="324" spans="1:98" ht="15" x14ac:dyDescent="0.25">
      <c r="A324" s="13">
        <v>45979</v>
      </c>
      <c r="B324">
        <v>212.03899999999999</v>
      </c>
      <c r="C324">
        <v>201.137</v>
      </c>
      <c r="D324">
        <v>195.33600000000001</v>
      </c>
      <c r="E324">
        <v>200.68899999999999</v>
      </c>
      <c r="F324">
        <v>200.202</v>
      </c>
      <c r="G324">
        <v>199.67500000000001</v>
      </c>
      <c r="H324">
        <v>199.61500000000001</v>
      </c>
      <c r="I324">
        <v>199.55099999999999</v>
      </c>
      <c r="J324">
        <v>189.41800000000001</v>
      </c>
      <c r="K324">
        <v>158.20099999999999</v>
      </c>
      <c r="L324">
        <v>154.82</v>
      </c>
      <c r="M324">
        <v>154.86799999999999</v>
      </c>
      <c r="N324">
        <v>151.21600000000001</v>
      </c>
      <c r="O324">
        <v>124.828</v>
      </c>
      <c r="P324">
        <v>124.64</v>
      </c>
      <c r="Q324">
        <v>124.85599999999999</v>
      </c>
      <c r="R324">
        <v>124.849</v>
      </c>
      <c r="S324">
        <v>124.91800000000001</v>
      </c>
      <c r="T324">
        <v>124.919</v>
      </c>
      <c r="U324">
        <v>125.55</v>
      </c>
      <c r="V324">
        <v>126.215</v>
      </c>
      <c r="W324">
        <v>125.664</v>
      </c>
      <c r="X324">
        <v>127.17400000000001</v>
      </c>
      <c r="Y324">
        <v>116.07599999999999</v>
      </c>
      <c r="Z324">
        <v>55.917000000000002</v>
      </c>
      <c r="AA324">
        <v>34.720999999999997</v>
      </c>
      <c r="AB324">
        <v>117.795</v>
      </c>
      <c r="AC324">
        <v>115.979</v>
      </c>
      <c r="AD324">
        <v>115.459</v>
      </c>
      <c r="AE324">
        <v>112.57899999999999</v>
      </c>
      <c r="AF324">
        <v>114.16500000000001</v>
      </c>
      <c r="AG324">
        <v>113.819</v>
      </c>
      <c r="AH324">
        <v>109.863</v>
      </c>
      <c r="AI324">
        <v>107.59699999999999</v>
      </c>
      <c r="AJ324">
        <v>86.388000000000005</v>
      </c>
      <c r="AK324">
        <v>59.136000000000003</v>
      </c>
      <c r="AL324">
        <v>36.497</v>
      </c>
      <c r="AM324">
        <v>35.252000000000002</v>
      </c>
      <c r="AN324">
        <v>33.348999999999997</v>
      </c>
      <c r="AO324">
        <v>32.578000000000003</v>
      </c>
      <c r="AP324">
        <v>35.103000000000002</v>
      </c>
      <c r="AQ324">
        <v>35.393999999999998</v>
      </c>
      <c r="AR324">
        <v>33.402999999999999</v>
      </c>
      <c r="AS324">
        <v>32.896999999999998</v>
      </c>
      <c r="AT324">
        <v>34.270000000000003</v>
      </c>
      <c r="AU324">
        <v>35.884</v>
      </c>
      <c r="AV324">
        <v>35.475999999999999</v>
      </c>
      <c r="AW324">
        <v>33.68</v>
      </c>
      <c r="AX324">
        <v>36.661999999999999</v>
      </c>
      <c r="AY324">
        <v>32.051000000000002</v>
      </c>
      <c r="AZ324">
        <v>32.911999999999999</v>
      </c>
      <c r="BA324">
        <v>32.061999999999998</v>
      </c>
      <c r="BB324">
        <v>33.219000000000001</v>
      </c>
      <c r="BC324">
        <v>29.05</v>
      </c>
      <c r="BD324">
        <v>25.827000000000002</v>
      </c>
      <c r="BE324">
        <v>26.483000000000001</v>
      </c>
      <c r="BF324">
        <v>27.125</v>
      </c>
      <c r="BG324">
        <v>28.443000000000001</v>
      </c>
      <c r="BH324">
        <v>121.21599999999999</v>
      </c>
      <c r="BI324">
        <v>128.20500000000001</v>
      </c>
      <c r="BJ324">
        <v>133.322</v>
      </c>
      <c r="BK324">
        <v>136.77000000000001</v>
      </c>
      <c r="BL324">
        <v>137.37</v>
      </c>
      <c r="BM324">
        <v>138.577</v>
      </c>
      <c r="BN324">
        <v>138.161</v>
      </c>
      <c r="BO324">
        <v>140.001</v>
      </c>
      <c r="BP324">
        <v>132.95699999999999</v>
      </c>
      <c r="BQ324">
        <v>192.048</v>
      </c>
      <c r="BR324">
        <v>214.41399999999999</v>
      </c>
      <c r="BS324">
        <v>204.524</v>
      </c>
      <c r="BT324">
        <v>199.726</v>
      </c>
      <c r="BU324">
        <v>211.494</v>
      </c>
      <c r="BV324">
        <v>209.35400000000001</v>
      </c>
      <c r="BW324">
        <v>208.12799999999999</v>
      </c>
      <c r="BX324">
        <v>188.572</v>
      </c>
      <c r="BY324">
        <v>180.245</v>
      </c>
      <c r="BZ324">
        <v>174.54900000000001</v>
      </c>
      <c r="CA324">
        <v>172.87100000000001</v>
      </c>
      <c r="CB324">
        <v>174.38900000000001</v>
      </c>
      <c r="CC324">
        <v>173.06100000000001</v>
      </c>
      <c r="CD324">
        <v>171.70500000000001</v>
      </c>
      <c r="CE324">
        <v>167.14599999999999</v>
      </c>
      <c r="CF324">
        <v>159.61099999999999</v>
      </c>
      <c r="CG324">
        <v>159.911</v>
      </c>
      <c r="CH324">
        <v>159.64400000000001</v>
      </c>
      <c r="CI324">
        <v>158.88</v>
      </c>
      <c r="CJ324">
        <v>153.22399999999999</v>
      </c>
      <c r="CK324">
        <v>152.023</v>
      </c>
      <c r="CL324">
        <v>148.29900000000001</v>
      </c>
      <c r="CM324">
        <v>152.56700000000001</v>
      </c>
      <c r="CN324">
        <v>152.376</v>
      </c>
      <c r="CO324">
        <v>151.68299999999999</v>
      </c>
      <c r="CP324">
        <v>147.376</v>
      </c>
      <c r="CQ324">
        <v>145.02099999999999</v>
      </c>
      <c r="CR324">
        <v>224.191</v>
      </c>
      <c r="CS324">
        <v>223.566</v>
      </c>
      <c r="CT324" s="27">
        <v>11984.668000000009</v>
      </c>
    </row>
    <row r="325" spans="1:98" ht="15" x14ac:dyDescent="0.25">
      <c r="A325" s="13">
        <v>45980</v>
      </c>
      <c r="B325">
        <v>222.476</v>
      </c>
      <c r="C325">
        <v>213.03399999999999</v>
      </c>
      <c r="D325">
        <v>203.42699999999999</v>
      </c>
      <c r="E325">
        <v>199.80600000000001</v>
      </c>
      <c r="F325">
        <v>199.23</v>
      </c>
      <c r="G325">
        <v>198.76</v>
      </c>
      <c r="H325">
        <v>198.40199999999999</v>
      </c>
      <c r="I325">
        <v>190.196</v>
      </c>
      <c r="J325">
        <v>184.34899999999999</v>
      </c>
      <c r="K325">
        <v>184.64599999999999</v>
      </c>
      <c r="L325">
        <v>184.55500000000001</v>
      </c>
      <c r="M325">
        <v>171.22499999999999</v>
      </c>
      <c r="N325">
        <v>162.047</v>
      </c>
      <c r="O325">
        <v>124.18600000000001</v>
      </c>
      <c r="P325">
        <v>124.172</v>
      </c>
      <c r="Q325">
        <v>124.53</v>
      </c>
      <c r="R325">
        <v>124.751</v>
      </c>
      <c r="S325">
        <v>124.857</v>
      </c>
      <c r="T325">
        <v>124.694</v>
      </c>
      <c r="U325">
        <v>123.77800000000001</v>
      </c>
      <c r="V325">
        <v>124.85899999999999</v>
      </c>
      <c r="W325">
        <v>125.129</v>
      </c>
      <c r="X325">
        <v>128.08799999999999</v>
      </c>
      <c r="Y325">
        <v>120.173</v>
      </c>
      <c r="Z325">
        <v>56.381999999999998</v>
      </c>
      <c r="AA325">
        <v>31.178999999999998</v>
      </c>
      <c r="AB325">
        <v>109.51900000000001</v>
      </c>
      <c r="AC325">
        <v>110.66800000000001</v>
      </c>
      <c r="AD325">
        <v>100.917</v>
      </c>
      <c r="AE325">
        <v>95.893000000000001</v>
      </c>
      <c r="AF325">
        <v>95.451999999999998</v>
      </c>
      <c r="AG325">
        <v>83.436999999999998</v>
      </c>
      <c r="AH325">
        <v>67.076999999999998</v>
      </c>
      <c r="AI325">
        <v>64.507999999999996</v>
      </c>
      <c r="AJ325">
        <v>55.417000000000002</v>
      </c>
      <c r="AK325">
        <v>33.360999999999997</v>
      </c>
      <c r="AL325">
        <v>33.1</v>
      </c>
      <c r="AM325">
        <v>32.744999999999997</v>
      </c>
      <c r="AN325">
        <v>33.279000000000003</v>
      </c>
      <c r="AO325">
        <v>30.91</v>
      </c>
      <c r="AP325">
        <v>31.35</v>
      </c>
      <c r="AQ325">
        <v>32.109000000000002</v>
      </c>
      <c r="AR325">
        <v>34.659999999999997</v>
      </c>
      <c r="AS325">
        <v>33.880000000000003</v>
      </c>
      <c r="AT325">
        <v>34.264000000000003</v>
      </c>
      <c r="AU325">
        <v>34.314999999999998</v>
      </c>
      <c r="AV325">
        <v>33.752000000000002</v>
      </c>
      <c r="AW325">
        <v>35.32</v>
      </c>
      <c r="AX325">
        <v>38.465000000000003</v>
      </c>
      <c r="AY325">
        <v>37.115000000000002</v>
      </c>
      <c r="AZ325">
        <v>38.320999999999998</v>
      </c>
      <c r="BA325">
        <v>38.573</v>
      </c>
      <c r="BB325">
        <v>38.472999999999999</v>
      </c>
      <c r="BC325">
        <v>35.491999999999997</v>
      </c>
      <c r="BD325">
        <v>46.887999999999998</v>
      </c>
      <c r="BE325">
        <v>46.521000000000001</v>
      </c>
      <c r="BF325">
        <v>45.908000000000001</v>
      </c>
      <c r="BG325">
        <v>46.426000000000002</v>
      </c>
      <c r="BH325">
        <v>104.181</v>
      </c>
      <c r="BI325">
        <v>110.721</v>
      </c>
      <c r="BJ325">
        <v>110.069</v>
      </c>
      <c r="BK325">
        <v>114.236</v>
      </c>
      <c r="BL325">
        <v>119.85599999999999</v>
      </c>
      <c r="BM325">
        <v>124.529</v>
      </c>
      <c r="BN325">
        <v>124.175</v>
      </c>
      <c r="BO325">
        <v>130.15899999999999</v>
      </c>
      <c r="BP325">
        <v>139.91</v>
      </c>
      <c r="BQ325">
        <v>186.72200000000001</v>
      </c>
      <c r="BR325">
        <v>197.036</v>
      </c>
      <c r="BS325">
        <v>192.77099999999999</v>
      </c>
      <c r="BT325">
        <v>190.41</v>
      </c>
      <c r="BU325">
        <v>190.79300000000001</v>
      </c>
      <c r="BV325">
        <v>189.31299999999999</v>
      </c>
      <c r="BW325">
        <v>166.298</v>
      </c>
      <c r="BX325">
        <v>166.57400000000001</v>
      </c>
      <c r="BY325">
        <v>164.81800000000001</v>
      </c>
      <c r="BZ325">
        <v>158.892</v>
      </c>
      <c r="CA325">
        <v>158.96600000000001</v>
      </c>
      <c r="CB325">
        <v>156.66499999999999</v>
      </c>
      <c r="CC325">
        <v>154.66</v>
      </c>
      <c r="CD325">
        <v>151.94800000000001</v>
      </c>
      <c r="CE325">
        <v>150.29</v>
      </c>
      <c r="CF325">
        <v>150.26599999999999</v>
      </c>
      <c r="CG325">
        <v>154.27799999999999</v>
      </c>
      <c r="CH325">
        <v>152.209</v>
      </c>
      <c r="CI325">
        <v>151.375</v>
      </c>
      <c r="CJ325">
        <v>150.83500000000001</v>
      </c>
      <c r="CK325">
        <v>148.392</v>
      </c>
      <c r="CL325">
        <v>146.78800000000001</v>
      </c>
      <c r="CM325">
        <v>145.739</v>
      </c>
      <c r="CN325">
        <v>145.23400000000001</v>
      </c>
      <c r="CO325">
        <v>144.07900000000001</v>
      </c>
      <c r="CP325">
        <v>149.97200000000001</v>
      </c>
      <c r="CQ325">
        <v>149.33600000000001</v>
      </c>
      <c r="CR325">
        <v>219.42400000000001</v>
      </c>
      <c r="CS325">
        <v>214.203</v>
      </c>
      <c r="CT325" s="27">
        <v>11473.168000000001</v>
      </c>
    </row>
    <row r="326" spans="1:98" ht="15" x14ac:dyDescent="0.25">
      <c r="A326" s="13">
        <v>45981</v>
      </c>
      <c r="B326">
        <v>198.98099999999999</v>
      </c>
      <c r="C326">
        <v>199.232</v>
      </c>
      <c r="D326">
        <v>199.18799999999999</v>
      </c>
      <c r="E326">
        <v>197.71299999999999</v>
      </c>
      <c r="F326">
        <v>198.93100000000001</v>
      </c>
      <c r="G326">
        <v>198.232</v>
      </c>
      <c r="H326">
        <v>197.28100000000001</v>
      </c>
      <c r="I326">
        <v>184.92500000000001</v>
      </c>
      <c r="J326">
        <v>184.803</v>
      </c>
      <c r="K326">
        <v>185.096</v>
      </c>
      <c r="L326">
        <v>175.62799999999999</v>
      </c>
      <c r="M326">
        <v>172.79400000000001</v>
      </c>
      <c r="N326">
        <v>156.31</v>
      </c>
      <c r="O326">
        <v>143.05799999999999</v>
      </c>
      <c r="P326">
        <v>141.62799999999999</v>
      </c>
      <c r="Q326">
        <v>128.01</v>
      </c>
      <c r="R326">
        <v>127.613</v>
      </c>
      <c r="S326">
        <v>127.477</v>
      </c>
      <c r="T326">
        <v>127.392</v>
      </c>
      <c r="U326">
        <v>127.396</v>
      </c>
      <c r="V326">
        <v>127.288</v>
      </c>
      <c r="W326">
        <v>127.913</v>
      </c>
      <c r="X326">
        <v>130.70599999999999</v>
      </c>
      <c r="Y326">
        <v>124.488</v>
      </c>
      <c r="Z326">
        <v>66.994</v>
      </c>
      <c r="AA326">
        <v>36.165999999999997</v>
      </c>
      <c r="AB326">
        <v>124.51600000000001</v>
      </c>
      <c r="AC326">
        <v>123.82599999999999</v>
      </c>
      <c r="AD326">
        <v>122.727</v>
      </c>
      <c r="AE326">
        <v>116.76900000000001</v>
      </c>
      <c r="AF326">
        <v>108.762</v>
      </c>
      <c r="AG326">
        <v>102.947</v>
      </c>
      <c r="AH326">
        <v>107.363</v>
      </c>
      <c r="AI326">
        <v>85.852999999999994</v>
      </c>
      <c r="AJ326">
        <v>70.763000000000005</v>
      </c>
      <c r="AK326">
        <v>65.168999999999997</v>
      </c>
      <c r="AL326">
        <v>65.623000000000005</v>
      </c>
      <c r="AM326">
        <v>46.63</v>
      </c>
      <c r="AN326">
        <v>34.070999999999998</v>
      </c>
      <c r="AO326">
        <v>30.965</v>
      </c>
      <c r="AP326">
        <v>35.795000000000002</v>
      </c>
      <c r="AQ326">
        <v>39.561999999999998</v>
      </c>
      <c r="AR326">
        <v>38.357999999999997</v>
      </c>
      <c r="AS326">
        <v>34.758000000000003</v>
      </c>
      <c r="AT326">
        <v>39.008000000000003</v>
      </c>
      <c r="AU326">
        <v>40.869</v>
      </c>
      <c r="AV326">
        <v>41.18</v>
      </c>
      <c r="AW326">
        <v>36.637999999999998</v>
      </c>
      <c r="AX326">
        <v>39.061</v>
      </c>
      <c r="AY326">
        <v>43.152000000000001</v>
      </c>
      <c r="AZ326">
        <v>44.033999999999999</v>
      </c>
      <c r="BA326">
        <v>39.104999999999997</v>
      </c>
      <c r="BB326">
        <v>40.582000000000001</v>
      </c>
      <c r="BC326">
        <v>36.417000000000002</v>
      </c>
      <c r="BD326">
        <v>34.43</v>
      </c>
      <c r="BE326">
        <v>33.978000000000002</v>
      </c>
      <c r="BF326">
        <v>37.167000000000002</v>
      </c>
      <c r="BG326">
        <v>37.837000000000003</v>
      </c>
      <c r="BH326">
        <v>127.235</v>
      </c>
      <c r="BI326">
        <v>130.845</v>
      </c>
      <c r="BJ326">
        <v>149.745</v>
      </c>
      <c r="BK326">
        <v>158.077</v>
      </c>
      <c r="BL326">
        <v>162.69300000000001</v>
      </c>
      <c r="BM326">
        <v>161.63800000000001</v>
      </c>
      <c r="BN326">
        <v>155.995</v>
      </c>
      <c r="BO326">
        <v>151.33500000000001</v>
      </c>
      <c r="BP326">
        <v>157.505</v>
      </c>
      <c r="BQ326">
        <v>199.22900000000001</v>
      </c>
      <c r="BR326">
        <v>203.27500000000001</v>
      </c>
      <c r="BS326">
        <v>203.976</v>
      </c>
      <c r="BT326">
        <v>191.68299999999999</v>
      </c>
      <c r="BU326">
        <v>192.42500000000001</v>
      </c>
      <c r="BV326">
        <v>193.92</v>
      </c>
      <c r="BW326">
        <v>192.71799999999999</v>
      </c>
      <c r="BX326">
        <v>188.37700000000001</v>
      </c>
      <c r="BY326">
        <v>188.70500000000001</v>
      </c>
      <c r="BZ326">
        <v>179.86199999999999</v>
      </c>
      <c r="CA326">
        <v>159.72300000000001</v>
      </c>
      <c r="CB326">
        <v>157.262</v>
      </c>
      <c r="CC326">
        <v>153.49199999999999</v>
      </c>
      <c r="CD326">
        <v>154.83000000000001</v>
      </c>
      <c r="CE326">
        <v>153.28299999999999</v>
      </c>
      <c r="CF326">
        <v>152.88</v>
      </c>
      <c r="CG326">
        <v>151.95500000000001</v>
      </c>
      <c r="CH326">
        <v>150.029</v>
      </c>
      <c r="CI326">
        <v>148.89099999999999</v>
      </c>
      <c r="CJ326">
        <v>149.16</v>
      </c>
      <c r="CK326">
        <v>146.59899999999999</v>
      </c>
      <c r="CL326">
        <v>146.30000000000001</v>
      </c>
      <c r="CM326">
        <v>147.58699999999999</v>
      </c>
      <c r="CN326">
        <v>147.50700000000001</v>
      </c>
      <c r="CO326">
        <v>149.33199999999999</v>
      </c>
      <c r="CP326">
        <v>146.55799999999999</v>
      </c>
      <c r="CQ326">
        <v>144.43899999999999</v>
      </c>
      <c r="CR326">
        <v>225.196</v>
      </c>
      <c r="CS326">
        <v>222.75</v>
      </c>
      <c r="CT326" s="27">
        <v>12180.169</v>
      </c>
    </row>
    <row r="327" spans="1:98" ht="15" x14ac:dyDescent="0.25">
      <c r="A327" s="13">
        <v>45982</v>
      </c>
      <c r="B327">
        <v>219.239</v>
      </c>
      <c r="C327">
        <v>216.69200000000001</v>
      </c>
      <c r="D327">
        <v>211.13300000000001</v>
      </c>
      <c r="E327">
        <v>206.67599999999999</v>
      </c>
      <c r="F327">
        <v>204.87200000000001</v>
      </c>
      <c r="G327">
        <v>190.52699999999999</v>
      </c>
      <c r="H327">
        <v>189.00200000000001</v>
      </c>
      <c r="I327">
        <v>167.59899999999999</v>
      </c>
      <c r="J327">
        <v>161.69900000000001</v>
      </c>
      <c r="K327">
        <v>161.28299999999999</v>
      </c>
      <c r="L327">
        <v>154.46</v>
      </c>
      <c r="M327">
        <v>126.265</v>
      </c>
      <c r="N327">
        <v>126.038</v>
      </c>
      <c r="O327">
        <v>126.03</v>
      </c>
      <c r="P327">
        <v>125.739</v>
      </c>
      <c r="Q327">
        <v>125.83</v>
      </c>
      <c r="R327">
        <v>125.571</v>
      </c>
      <c r="S327">
        <v>126.298</v>
      </c>
      <c r="T327">
        <v>126.047</v>
      </c>
      <c r="U327">
        <v>125.29</v>
      </c>
      <c r="V327">
        <v>125.63500000000001</v>
      </c>
      <c r="W327">
        <v>126.43</v>
      </c>
      <c r="X327">
        <v>127.361</v>
      </c>
      <c r="Y327">
        <v>121.53400000000001</v>
      </c>
      <c r="Z327">
        <v>65.894999999999996</v>
      </c>
      <c r="AA327">
        <v>32.232999999999997</v>
      </c>
      <c r="AB327">
        <v>121.29</v>
      </c>
      <c r="AC327">
        <v>115.59699999999999</v>
      </c>
      <c r="AD327">
        <v>109.55</v>
      </c>
      <c r="AE327">
        <v>101.84399999999999</v>
      </c>
      <c r="AF327">
        <v>91.067999999999998</v>
      </c>
      <c r="AG327">
        <v>74.540999999999997</v>
      </c>
      <c r="AH327">
        <v>65.864999999999995</v>
      </c>
      <c r="AI327">
        <v>43.234999999999999</v>
      </c>
      <c r="AJ327">
        <v>31.163</v>
      </c>
      <c r="AK327">
        <v>30.751000000000001</v>
      </c>
      <c r="AL327">
        <v>31.591000000000001</v>
      </c>
      <c r="AM327">
        <v>31.48</v>
      </c>
      <c r="AN327">
        <v>29.925000000000001</v>
      </c>
      <c r="AO327">
        <v>29.835999999999999</v>
      </c>
      <c r="AP327">
        <v>30.640999999999998</v>
      </c>
      <c r="AQ327">
        <v>31.529</v>
      </c>
      <c r="AR327">
        <v>31.742999999999999</v>
      </c>
      <c r="AS327">
        <v>32.31</v>
      </c>
      <c r="AT327">
        <v>30.329000000000001</v>
      </c>
      <c r="AU327">
        <v>30.643000000000001</v>
      </c>
      <c r="AV327">
        <v>31.135999999999999</v>
      </c>
      <c r="AW327">
        <v>33.591000000000001</v>
      </c>
      <c r="AX327">
        <v>31.398</v>
      </c>
      <c r="AY327">
        <v>28.41</v>
      </c>
      <c r="AZ327">
        <v>27.89</v>
      </c>
      <c r="BA327">
        <v>28.928000000000001</v>
      </c>
      <c r="BB327">
        <v>34.43</v>
      </c>
      <c r="BC327">
        <v>32.686</v>
      </c>
      <c r="BD327">
        <v>33.375</v>
      </c>
      <c r="BE327">
        <v>31.023</v>
      </c>
      <c r="BF327">
        <v>22.684000000000001</v>
      </c>
      <c r="BG327">
        <v>23.689</v>
      </c>
      <c r="BH327">
        <v>110.34</v>
      </c>
      <c r="BI327">
        <v>114.304</v>
      </c>
      <c r="BJ327">
        <v>104.654</v>
      </c>
      <c r="BK327">
        <v>123.384</v>
      </c>
      <c r="BL327">
        <v>118.032</v>
      </c>
      <c r="BM327">
        <v>117.88500000000001</v>
      </c>
      <c r="BN327">
        <v>123.455</v>
      </c>
      <c r="BO327">
        <v>130.34200000000001</v>
      </c>
      <c r="BP327">
        <v>144.166</v>
      </c>
      <c r="BQ327">
        <v>201.05</v>
      </c>
      <c r="BR327">
        <v>221.65600000000001</v>
      </c>
      <c r="BS327">
        <v>213.64</v>
      </c>
      <c r="BT327">
        <v>205.26300000000001</v>
      </c>
      <c r="BU327">
        <v>193.63399999999999</v>
      </c>
      <c r="BV327">
        <v>188.89699999999999</v>
      </c>
      <c r="BW327">
        <v>191.6</v>
      </c>
      <c r="BX327">
        <v>197.75899999999999</v>
      </c>
      <c r="BY327">
        <v>198.386</v>
      </c>
      <c r="BZ327">
        <v>197.553</v>
      </c>
      <c r="CA327">
        <v>188.166</v>
      </c>
      <c r="CB327">
        <v>184.96799999999999</v>
      </c>
      <c r="CC327">
        <v>184.80099999999999</v>
      </c>
      <c r="CD327">
        <v>184.911</v>
      </c>
      <c r="CE327">
        <v>178.11600000000001</v>
      </c>
      <c r="CF327">
        <v>174.16499999999999</v>
      </c>
      <c r="CG327">
        <v>166.958</v>
      </c>
      <c r="CH327">
        <v>143.83500000000001</v>
      </c>
      <c r="CI327">
        <v>143.09399999999999</v>
      </c>
      <c r="CJ327">
        <v>142.15799999999999</v>
      </c>
      <c r="CK327">
        <v>141.05600000000001</v>
      </c>
      <c r="CL327">
        <v>139.46299999999999</v>
      </c>
      <c r="CM327">
        <v>139.47800000000001</v>
      </c>
      <c r="CN327">
        <v>142.364</v>
      </c>
      <c r="CO327">
        <v>142.571</v>
      </c>
      <c r="CP327">
        <v>137.874</v>
      </c>
      <c r="CQ327">
        <v>136.37299999999999</v>
      </c>
      <c r="CR327">
        <v>226.065</v>
      </c>
      <c r="CS327">
        <v>226.41399999999999</v>
      </c>
      <c r="CT327" s="27">
        <v>11488.379000000001</v>
      </c>
    </row>
    <row r="328" spans="1:98" ht="15" x14ac:dyDescent="0.25">
      <c r="A328" s="13">
        <v>45983</v>
      </c>
      <c r="B328">
        <v>225.923</v>
      </c>
      <c r="C328">
        <v>224.196</v>
      </c>
      <c r="D328">
        <v>210.678</v>
      </c>
      <c r="E328">
        <v>203.52699999999999</v>
      </c>
      <c r="F328">
        <v>202.84700000000001</v>
      </c>
      <c r="G328">
        <v>200.98699999999999</v>
      </c>
      <c r="H328">
        <v>196.374</v>
      </c>
      <c r="I328">
        <v>176.102</v>
      </c>
      <c r="J328">
        <v>132.99799999999999</v>
      </c>
      <c r="K328">
        <v>130.99100000000001</v>
      </c>
      <c r="L328">
        <v>131.54499999999999</v>
      </c>
      <c r="M328">
        <v>131.27600000000001</v>
      </c>
      <c r="N328">
        <v>130.745</v>
      </c>
      <c r="O328">
        <v>131.208</v>
      </c>
      <c r="P328">
        <v>131.761</v>
      </c>
      <c r="Q328">
        <v>131.69499999999999</v>
      </c>
      <c r="R328">
        <v>131.155</v>
      </c>
      <c r="S328">
        <v>130.54599999999999</v>
      </c>
      <c r="T328">
        <v>129.06800000000001</v>
      </c>
      <c r="U328">
        <v>128.72200000000001</v>
      </c>
      <c r="V328">
        <v>128.52199999999999</v>
      </c>
      <c r="W328">
        <v>128.21899999999999</v>
      </c>
      <c r="X328">
        <v>129.19</v>
      </c>
      <c r="Y328">
        <v>122.83799999999999</v>
      </c>
      <c r="Z328">
        <v>69.501999999999995</v>
      </c>
      <c r="AA328">
        <v>31.512</v>
      </c>
      <c r="AB328">
        <v>107.28</v>
      </c>
      <c r="AC328">
        <v>100.096</v>
      </c>
      <c r="AD328">
        <v>88.635000000000005</v>
      </c>
      <c r="AE328">
        <v>68.033000000000001</v>
      </c>
      <c r="AF328">
        <v>32.287999999999997</v>
      </c>
      <c r="AG328">
        <v>22.045999999999999</v>
      </c>
      <c r="AH328">
        <v>23.102</v>
      </c>
      <c r="AI328">
        <v>26.905000000000001</v>
      </c>
      <c r="AJ328">
        <v>23.015000000000001</v>
      </c>
      <c r="AK328">
        <v>21.385000000000002</v>
      </c>
      <c r="AL328">
        <v>23.553000000000001</v>
      </c>
      <c r="AM328">
        <v>22.332999999999998</v>
      </c>
      <c r="AN328">
        <v>19.954999999999998</v>
      </c>
      <c r="AO328">
        <v>19.21</v>
      </c>
      <c r="AP328">
        <v>18.132999999999999</v>
      </c>
      <c r="AQ328">
        <v>18.494</v>
      </c>
      <c r="AR328">
        <v>16.600999999999999</v>
      </c>
      <c r="AS328">
        <v>16.946999999999999</v>
      </c>
      <c r="AT328">
        <v>16.175000000000001</v>
      </c>
      <c r="AU328">
        <v>15.544</v>
      </c>
      <c r="AV328">
        <v>15.682</v>
      </c>
      <c r="AW328">
        <v>16.355</v>
      </c>
      <c r="AX328">
        <v>19.922999999999998</v>
      </c>
      <c r="AY328">
        <v>27.149000000000001</v>
      </c>
      <c r="AZ328">
        <v>26.794</v>
      </c>
      <c r="BA328">
        <v>28.181999999999999</v>
      </c>
      <c r="BB328">
        <v>28.725000000000001</v>
      </c>
      <c r="BC328">
        <v>27.943000000000001</v>
      </c>
      <c r="BD328">
        <v>28.277000000000001</v>
      </c>
      <c r="BE328">
        <v>28.239000000000001</v>
      </c>
      <c r="BF328">
        <v>21.091999999999999</v>
      </c>
      <c r="BG328">
        <v>19.507000000000001</v>
      </c>
      <c r="BH328">
        <v>104.64700000000001</v>
      </c>
      <c r="BI328">
        <v>102.19499999999999</v>
      </c>
      <c r="BJ328">
        <v>107.304</v>
      </c>
      <c r="BK328">
        <v>106.32899999999999</v>
      </c>
      <c r="BL328">
        <v>102.17100000000001</v>
      </c>
      <c r="BM328">
        <v>101.083</v>
      </c>
      <c r="BN328">
        <v>106.96599999999999</v>
      </c>
      <c r="BO328">
        <v>108.443</v>
      </c>
      <c r="BP328">
        <v>130.26</v>
      </c>
      <c r="BQ328">
        <v>199.48</v>
      </c>
      <c r="BR328">
        <v>207.43899999999999</v>
      </c>
      <c r="BS328">
        <v>197.541</v>
      </c>
      <c r="BT328">
        <v>201.66200000000001</v>
      </c>
      <c r="BU328">
        <v>202.82300000000001</v>
      </c>
      <c r="BV328">
        <v>196.209</v>
      </c>
      <c r="BW328">
        <v>192.20099999999999</v>
      </c>
      <c r="BX328">
        <v>195.72300000000001</v>
      </c>
      <c r="BY328">
        <v>189.941</v>
      </c>
      <c r="BZ328">
        <v>192.75</v>
      </c>
      <c r="CA328">
        <v>195.99700000000001</v>
      </c>
      <c r="CB328">
        <v>197.292</v>
      </c>
      <c r="CC328">
        <v>197.32400000000001</v>
      </c>
      <c r="CD328">
        <v>195.846</v>
      </c>
      <c r="CE328">
        <v>172.33500000000001</v>
      </c>
      <c r="CF328">
        <v>168.095</v>
      </c>
      <c r="CG328">
        <v>165.94200000000001</v>
      </c>
      <c r="CH328">
        <v>154.428</v>
      </c>
      <c r="CI328">
        <v>148.821</v>
      </c>
      <c r="CJ328">
        <v>147.99100000000001</v>
      </c>
      <c r="CK328">
        <v>144.751</v>
      </c>
      <c r="CL328">
        <v>141.02699999999999</v>
      </c>
      <c r="CM328">
        <v>135.43700000000001</v>
      </c>
      <c r="CN328">
        <v>135.47999999999999</v>
      </c>
      <c r="CO328">
        <v>135.02500000000001</v>
      </c>
      <c r="CP328">
        <v>130.18100000000001</v>
      </c>
      <c r="CQ328">
        <v>128.15899999999999</v>
      </c>
      <c r="CR328">
        <v>219.899</v>
      </c>
      <c r="CS328">
        <v>217.90299999999999</v>
      </c>
      <c r="CT328" s="27">
        <v>10886.824999999997</v>
      </c>
    </row>
    <row r="329" spans="1:98" ht="15" x14ac:dyDescent="0.25">
      <c r="A329" s="13">
        <v>45984</v>
      </c>
      <c r="B329">
        <v>220.072</v>
      </c>
      <c r="C329">
        <v>219.68100000000001</v>
      </c>
      <c r="D329">
        <v>209.68</v>
      </c>
      <c r="E329">
        <v>205.70699999999999</v>
      </c>
      <c r="F329">
        <v>197.93100000000001</v>
      </c>
      <c r="G329">
        <v>181.70699999999999</v>
      </c>
      <c r="H329">
        <v>181.572</v>
      </c>
      <c r="I329">
        <v>171.58199999999999</v>
      </c>
      <c r="J329">
        <v>168.41399999999999</v>
      </c>
      <c r="K329">
        <v>167.83</v>
      </c>
      <c r="L329">
        <v>168.292</v>
      </c>
      <c r="M329">
        <v>155.63999999999999</v>
      </c>
      <c r="N329">
        <v>129.54300000000001</v>
      </c>
      <c r="O329">
        <v>126.232</v>
      </c>
      <c r="P329">
        <v>126.19</v>
      </c>
      <c r="Q329">
        <v>126.971</v>
      </c>
      <c r="R329">
        <v>126.809</v>
      </c>
      <c r="S329">
        <v>126.72799999999999</v>
      </c>
      <c r="T329">
        <v>126.22</v>
      </c>
      <c r="U329">
        <v>127.666</v>
      </c>
      <c r="V329">
        <v>128.15100000000001</v>
      </c>
      <c r="W329">
        <v>128.524</v>
      </c>
      <c r="X329">
        <v>131.10599999999999</v>
      </c>
      <c r="Y329">
        <v>128.941</v>
      </c>
      <c r="Z329">
        <v>78.873000000000005</v>
      </c>
      <c r="AA329">
        <v>38.698999999999998</v>
      </c>
      <c r="AB329">
        <v>125.623</v>
      </c>
      <c r="AC329">
        <v>126.73699999999999</v>
      </c>
      <c r="AD329">
        <v>103.282</v>
      </c>
      <c r="AE329">
        <v>96.215999999999994</v>
      </c>
      <c r="AF329">
        <v>87.450999999999993</v>
      </c>
      <c r="AG329">
        <v>79.873999999999995</v>
      </c>
      <c r="AH329">
        <v>74.994</v>
      </c>
      <c r="AI329">
        <v>82.867999999999995</v>
      </c>
      <c r="AJ329">
        <v>86.613</v>
      </c>
      <c r="AK329">
        <v>79.769000000000005</v>
      </c>
      <c r="AL329">
        <v>82.116</v>
      </c>
      <c r="AM329">
        <v>77.715999999999994</v>
      </c>
      <c r="AN329">
        <v>74.444000000000003</v>
      </c>
      <c r="AO329">
        <v>74.382999999999996</v>
      </c>
      <c r="AP329">
        <v>74.040999999999997</v>
      </c>
      <c r="AQ329">
        <v>76.698999999999998</v>
      </c>
      <c r="AR329">
        <v>72.063000000000002</v>
      </c>
      <c r="AS329">
        <v>48.500999999999998</v>
      </c>
      <c r="AT329">
        <v>47.558</v>
      </c>
      <c r="AU329">
        <v>47.481000000000002</v>
      </c>
      <c r="AV329">
        <v>54.235999999999997</v>
      </c>
      <c r="AW329">
        <v>52.628</v>
      </c>
      <c r="AX329">
        <v>51.786000000000001</v>
      </c>
      <c r="AY329">
        <v>48.19</v>
      </c>
      <c r="AZ329">
        <v>47.378999999999998</v>
      </c>
      <c r="BA329">
        <v>47.554000000000002</v>
      </c>
      <c r="BB329">
        <v>46.622</v>
      </c>
      <c r="BC329">
        <v>40.661999999999999</v>
      </c>
      <c r="BD329">
        <v>38.570999999999998</v>
      </c>
      <c r="BE329">
        <v>41.122</v>
      </c>
      <c r="BF329">
        <v>41.585999999999999</v>
      </c>
      <c r="BG329">
        <v>47.951000000000001</v>
      </c>
      <c r="BH329">
        <v>148.50700000000001</v>
      </c>
      <c r="BI329">
        <v>158.83000000000001</v>
      </c>
      <c r="BJ329">
        <v>172.273</v>
      </c>
      <c r="BK329">
        <v>190.483</v>
      </c>
      <c r="BL329">
        <v>178.119</v>
      </c>
      <c r="BM329">
        <v>160.51499999999999</v>
      </c>
      <c r="BN329">
        <v>144.328</v>
      </c>
      <c r="BO329">
        <v>147.22800000000001</v>
      </c>
      <c r="BP329">
        <v>157.55500000000001</v>
      </c>
      <c r="BQ329">
        <v>223.01</v>
      </c>
      <c r="BR329">
        <v>235.89</v>
      </c>
      <c r="BS329">
        <v>224.679</v>
      </c>
      <c r="BT329">
        <v>215.56700000000001</v>
      </c>
      <c r="BU329">
        <v>212.02699999999999</v>
      </c>
      <c r="BV329">
        <v>189.066</v>
      </c>
      <c r="BW329">
        <v>181.34299999999999</v>
      </c>
      <c r="BX329">
        <v>180.18100000000001</v>
      </c>
      <c r="BY329">
        <v>191.02500000000001</v>
      </c>
      <c r="BZ329">
        <v>199.56399999999999</v>
      </c>
      <c r="CA329">
        <v>194.154</v>
      </c>
      <c r="CB329">
        <v>201.678</v>
      </c>
      <c r="CC329">
        <v>200.97399999999999</v>
      </c>
      <c r="CD329">
        <v>194.43799999999999</v>
      </c>
      <c r="CE329">
        <v>190.35900000000001</v>
      </c>
      <c r="CF329">
        <v>186.35599999999999</v>
      </c>
      <c r="CG329">
        <v>187.70699999999999</v>
      </c>
      <c r="CH329">
        <v>173.15799999999999</v>
      </c>
      <c r="CI329">
        <v>168.535</v>
      </c>
      <c r="CJ329">
        <v>158.93799999999999</v>
      </c>
      <c r="CK329">
        <v>150.28299999999999</v>
      </c>
      <c r="CL329">
        <v>145.78200000000001</v>
      </c>
      <c r="CM329">
        <v>148.73400000000001</v>
      </c>
      <c r="CN329">
        <v>153.274</v>
      </c>
      <c r="CO329">
        <v>155.03800000000001</v>
      </c>
      <c r="CP329">
        <v>150.81800000000001</v>
      </c>
      <c r="CQ329">
        <v>148.29300000000001</v>
      </c>
      <c r="CR329">
        <v>221.75899999999999</v>
      </c>
      <c r="CS329">
        <v>221.27199999999999</v>
      </c>
      <c r="CT329" s="27">
        <v>12937.217000000004</v>
      </c>
    </row>
    <row r="330" spans="1:98" ht="15" x14ac:dyDescent="0.25">
      <c r="A330" s="13">
        <v>45985</v>
      </c>
      <c r="B330">
        <v>204.71899999999999</v>
      </c>
      <c r="C330">
        <v>196.93199999999999</v>
      </c>
      <c r="D330">
        <v>192.95599999999999</v>
      </c>
      <c r="E330">
        <v>186.55099999999999</v>
      </c>
      <c r="F330">
        <v>186.30099999999999</v>
      </c>
      <c r="G330">
        <v>185.88800000000001</v>
      </c>
      <c r="H330">
        <v>185.614</v>
      </c>
      <c r="I330">
        <v>180.81800000000001</v>
      </c>
      <c r="J330">
        <v>169.91</v>
      </c>
      <c r="K330">
        <v>169.96700000000001</v>
      </c>
      <c r="L330">
        <v>169.37100000000001</v>
      </c>
      <c r="M330">
        <v>145.74799999999999</v>
      </c>
      <c r="N330">
        <v>144.53899999999999</v>
      </c>
      <c r="O330">
        <v>143.72</v>
      </c>
      <c r="P330">
        <v>143.82900000000001</v>
      </c>
      <c r="Q330">
        <v>143.726</v>
      </c>
      <c r="R330">
        <v>144.143</v>
      </c>
      <c r="S330">
        <v>135.166</v>
      </c>
      <c r="T330">
        <v>119.461</v>
      </c>
      <c r="U330">
        <v>119.572</v>
      </c>
      <c r="V330">
        <v>119.712</v>
      </c>
      <c r="W330">
        <v>120.244</v>
      </c>
      <c r="X330">
        <v>121.907</v>
      </c>
      <c r="Y330">
        <v>120.855</v>
      </c>
      <c r="Z330">
        <v>78.91</v>
      </c>
      <c r="AA330">
        <v>40.648000000000003</v>
      </c>
      <c r="AB330">
        <v>133.328</v>
      </c>
      <c r="AC330">
        <v>124.376</v>
      </c>
      <c r="AD330">
        <v>123.571</v>
      </c>
      <c r="AE330">
        <v>127.042</v>
      </c>
      <c r="AF330">
        <v>114.646</v>
      </c>
      <c r="AG330">
        <v>97.971999999999994</v>
      </c>
      <c r="AH330">
        <v>53.66</v>
      </c>
      <c r="AI330">
        <v>52.79</v>
      </c>
      <c r="AJ330">
        <v>47.267000000000003</v>
      </c>
      <c r="AK330">
        <v>40.851999999999997</v>
      </c>
      <c r="AL330">
        <v>36.039000000000001</v>
      </c>
      <c r="AM330">
        <v>33.125999999999998</v>
      </c>
      <c r="AN330">
        <v>32.192999999999998</v>
      </c>
      <c r="AO330">
        <v>32.25</v>
      </c>
      <c r="AP330">
        <v>35.026000000000003</v>
      </c>
      <c r="AQ330">
        <v>35.155000000000001</v>
      </c>
      <c r="AR330">
        <v>37.732999999999997</v>
      </c>
      <c r="AS330">
        <v>35.231000000000002</v>
      </c>
      <c r="AT330">
        <v>33.753999999999998</v>
      </c>
      <c r="AU330">
        <v>34.265999999999998</v>
      </c>
      <c r="AV330">
        <v>39.811</v>
      </c>
      <c r="AW330">
        <v>35.509</v>
      </c>
      <c r="AX330">
        <v>46.65</v>
      </c>
      <c r="AY330">
        <v>41.459000000000003</v>
      </c>
      <c r="AZ330">
        <v>41.188000000000002</v>
      </c>
      <c r="BA330">
        <v>41.493000000000002</v>
      </c>
      <c r="BB330">
        <v>52.808999999999997</v>
      </c>
      <c r="BC330">
        <v>52.009</v>
      </c>
      <c r="BD330">
        <v>41.256</v>
      </c>
      <c r="BE330">
        <v>44.02</v>
      </c>
      <c r="BF330">
        <v>35.840000000000003</v>
      </c>
      <c r="BG330">
        <v>40.393000000000001</v>
      </c>
      <c r="BH330">
        <v>131.70500000000001</v>
      </c>
      <c r="BI330">
        <v>132.24700000000001</v>
      </c>
      <c r="BJ330">
        <v>141.941</v>
      </c>
      <c r="BK330">
        <v>137.898</v>
      </c>
      <c r="BL330">
        <v>138.959</v>
      </c>
      <c r="BM330">
        <v>144.506</v>
      </c>
      <c r="BN330">
        <v>126.754</v>
      </c>
      <c r="BO330">
        <v>123.32</v>
      </c>
      <c r="BP330">
        <v>140.83199999999999</v>
      </c>
      <c r="BQ330">
        <v>196.21700000000001</v>
      </c>
      <c r="BR330">
        <v>203.929</v>
      </c>
      <c r="BS330">
        <v>208.47900000000001</v>
      </c>
      <c r="BT330">
        <v>208.46100000000001</v>
      </c>
      <c r="BU330">
        <v>206.37100000000001</v>
      </c>
      <c r="BV330">
        <v>204.749</v>
      </c>
      <c r="BW330">
        <v>189.85499999999999</v>
      </c>
      <c r="BX330">
        <v>176.672</v>
      </c>
      <c r="BY330">
        <v>155.512</v>
      </c>
      <c r="BZ330">
        <v>148.98599999999999</v>
      </c>
      <c r="CA330">
        <v>149.05600000000001</v>
      </c>
      <c r="CB330">
        <v>150.352</v>
      </c>
      <c r="CC330">
        <v>149.42099999999999</v>
      </c>
      <c r="CD330">
        <v>149.267</v>
      </c>
      <c r="CE330">
        <v>149.28100000000001</v>
      </c>
      <c r="CF330">
        <v>147.90799999999999</v>
      </c>
      <c r="CG330">
        <v>143.53700000000001</v>
      </c>
      <c r="CH330">
        <v>143.761</v>
      </c>
      <c r="CI330">
        <v>166.98599999999999</v>
      </c>
      <c r="CJ330">
        <v>170.57900000000001</v>
      </c>
      <c r="CK330">
        <v>165.76</v>
      </c>
      <c r="CL330">
        <v>166.51900000000001</v>
      </c>
      <c r="CM330">
        <v>162.96100000000001</v>
      </c>
      <c r="CN330">
        <v>162.70500000000001</v>
      </c>
      <c r="CO330">
        <v>150.08699999999999</v>
      </c>
      <c r="CP330">
        <v>134.02699999999999</v>
      </c>
      <c r="CQ330">
        <v>131.05099999999999</v>
      </c>
      <c r="CR330">
        <v>208.30600000000001</v>
      </c>
      <c r="CS330">
        <v>207.64</v>
      </c>
      <c r="CT330" s="27">
        <v>11770.518000000004</v>
      </c>
    </row>
    <row r="331" spans="1:98" ht="15" x14ac:dyDescent="0.25">
      <c r="A331" s="13">
        <v>45986</v>
      </c>
      <c r="B331">
        <v>201.04</v>
      </c>
      <c r="C331">
        <v>194.20599999999999</v>
      </c>
      <c r="D331">
        <v>191.917</v>
      </c>
      <c r="E331">
        <v>182.42599999999999</v>
      </c>
      <c r="F331">
        <v>181.125</v>
      </c>
      <c r="G331">
        <v>172.34399999999999</v>
      </c>
      <c r="H331">
        <v>163.20400000000001</v>
      </c>
      <c r="I331">
        <v>163.614</v>
      </c>
      <c r="J331">
        <v>162.82599999999999</v>
      </c>
      <c r="K331">
        <v>145.36099999999999</v>
      </c>
      <c r="L331">
        <v>135.78899999999999</v>
      </c>
      <c r="M331">
        <v>136.49100000000001</v>
      </c>
      <c r="N331">
        <v>135.77000000000001</v>
      </c>
      <c r="O331">
        <v>136.779</v>
      </c>
      <c r="P331">
        <v>136.42699999999999</v>
      </c>
      <c r="Q331">
        <v>136.25399999999999</v>
      </c>
      <c r="R331">
        <v>115.822</v>
      </c>
      <c r="S331">
        <v>112.092</v>
      </c>
      <c r="T331">
        <v>111.52800000000001</v>
      </c>
      <c r="U331">
        <v>111.967</v>
      </c>
      <c r="V331">
        <v>112.619</v>
      </c>
      <c r="W331">
        <v>113.334</v>
      </c>
      <c r="X331">
        <v>114.038</v>
      </c>
      <c r="Y331">
        <v>112.74299999999999</v>
      </c>
      <c r="Z331">
        <v>78.334000000000003</v>
      </c>
      <c r="AA331">
        <v>37.264000000000003</v>
      </c>
      <c r="AB331">
        <v>130.614</v>
      </c>
      <c r="AC331">
        <v>135.511</v>
      </c>
      <c r="AD331">
        <v>129.24700000000001</v>
      </c>
      <c r="AE331">
        <v>126.182</v>
      </c>
      <c r="AF331">
        <v>118.895</v>
      </c>
      <c r="AG331">
        <v>102.724</v>
      </c>
      <c r="AH331">
        <v>104.675</v>
      </c>
      <c r="AI331">
        <v>84.64</v>
      </c>
      <c r="AJ331">
        <v>77.317999999999998</v>
      </c>
      <c r="AK331">
        <v>68.489000000000004</v>
      </c>
      <c r="AL331">
        <v>64.468000000000004</v>
      </c>
      <c r="AM331">
        <v>57.237000000000002</v>
      </c>
      <c r="AN331">
        <v>69.825000000000003</v>
      </c>
      <c r="AO331">
        <v>51.356999999999999</v>
      </c>
      <c r="AP331">
        <v>32.360999999999997</v>
      </c>
      <c r="AQ331">
        <v>45.847000000000001</v>
      </c>
      <c r="AR331">
        <v>36.802</v>
      </c>
      <c r="AS331">
        <v>50.863</v>
      </c>
      <c r="AT331">
        <v>68.111000000000004</v>
      </c>
      <c r="AU331">
        <v>91.149000000000001</v>
      </c>
      <c r="AV331">
        <v>57.436</v>
      </c>
      <c r="AW331">
        <v>47.978000000000002</v>
      </c>
      <c r="AX331">
        <v>90.075999999999993</v>
      </c>
      <c r="AY331">
        <v>79.281999999999996</v>
      </c>
      <c r="AZ331">
        <v>49.826000000000001</v>
      </c>
      <c r="BA331">
        <v>50.030999999999999</v>
      </c>
      <c r="BB331">
        <v>56.683999999999997</v>
      </c>
      <c r="BC331">
        <v>43.731999999999999</v>
      </c>
      <c r="BD331">
        <v>29.344999999999999</v>
      </c>
      <c r="BE331">
        <v>28.811</v>
      </c>
      <c r="BF331">
        <v>31.100999999999999</v>
      </c>
      <c r="BG331">
        <v>32.802999999999997</v>
      </c>
      <c r="BH331">
        <v>128.196</v>
      </c>
      <c r="BI331">
        <v>134.023</v>
      </c>
      <c r="BJ331">
        <v>142.75399999999999</v>
      </c>
      <c r="BK331">
        <v>141.87899999999999</v>
      </c>
      <c r="BL331">
        <v>135.00200000000001</v>
      </c>
      <c r="BM331">
        <v>128.36699999999999</v>
      </c>
      <c r="BN331">
        <v>124.78400000000001</v>
      </c>
      <c r="BO331">
        <v>129.58600000000001</v>
      </c>
      <c r="BP331">
        <v>138.155</v>
      </c>
      <c r="BQ331">
        <v>190.95400000000001</v>
      </c>
      <c r="BR331">
        <v>202.715</v>
      </c>
      <c r="BS331">
        <v>195.95099999999999</v>
      </c>
      <c r="BT331">
        <v>201.626</v>
      </c>
      <c r="BU331">
        <v>199.006</v>
      </c>
      <c r="BV331">
        <v>193.70599999999999</v>
      </c>
      <c r="BW331">
        <v>190.18700000000001</v>
      </c>
      <c r="BX331">
        <v>161.369</v>
      </c>
      <c r="BY331">
        <v>161.947</v>
      </c>
      <c r="BZ331">
        <v>153.66200000000001</v>
      </c>
      <c r="CA331">
        <v>144.369</v>
      </c>
      <c r="CB331">
        <v>143.58199999999999</v>
      </c>
      <c r="CC331">
        <v>142.51400000000001</v>
      </c>
      <c r="CD331">
        <v>141.75399999999999</v>
      </c>
      <c r="CE331">
        <v>141.196</v>
      </c>
      <c r="CF331">
        <v>141.18899999999999</v>
      </c>
      <c r="CG331">
        <v>142.238</v>
      </c>
      <c r="CH331">
        <v>141.94</v>
      </c>
      <c r="CI331">
        <v>133.72</v>
      </c>
      <c r="CJ331">
        <v>132.83699999999999</v>
      </c>
      <c r="CK331">
        <v>130.208</v>
      </c>
      <c r="CL331">
        <v>134.92400000000001</v>
      </c>
      <c r="CM331">
        <v>134.71700000000001</v>
      </c>
      <c r="CN331">
        <v>134.53399999999999</v>
      </c>
      <c r="CO331">
        <v>133.85300000000001</v>
      </c>
      <c r="CP331">
        <v>128.09299999999999</v>
      </c>
      <c r="CQ331">
        <v>127.19199999999999</v>
      </c>
      <c r="CR331">
        <v>197.761</v>
      </c>
      <c r="CS331">
        <v>187.98599999999999</v>
      </c>
      <c r="CT331" s="27">
        <v>11607.210000000003</v>
      </c>
    </row>
    <row r="332" spans="1:98" ht="15" x14ac:dyDescent="0.25">
      <c r="A332" s="13">
        <v>45987</v>
      </c>
      <c r="B332">
        <v>194.54900000000001</v>
      </c>
      <c r="C332">
        <v>192.30799999999999</v>
      </c>
      <c r="D332">
        <v>192.08699999999999</v>
      </c>
      <c r="E332">
        <v>191.73699999999999</v>
      </c>
      <c r="F332">
        <v>191.197</v>
      </c>
      <c r="G332">
        <v>192.62299999999999</v>
      </c>
      <c r="H332">
        <v>191.322</v>
      </c>
      <c r="I332">
        <v>185.69</v>
      </c>
      <c r="J332">
        <v>167.77799999999999</v>
      </c>
      <c r="K332">
        <v>166.19</v>
      </c>
      <c r="L332">
        <v>166.41800000000001</v>
      </c>
      <c r="M332">
        <v>157.39599999999999</v>
      </c>
      <c r="N332">
        <v>151.44800000000001</v>
      </c>
      <c r="O332">
        <v>151.29400000000001</v>
      </c>
      <c r="P332">
        <v>151.44399999999999</v>
      </c>
      <c r="Q332">
        <v>130.27500000000001</v>
      </c>
      <c r="R332">
        <v>126.902</v>
      </c>
      <c r="S332">
        <v>127.318</v>
      </c>
      <c r="T332">
        <v>125.988</v>
      </c>
      <c r="U332">
        <v>125.837</v>
      </c>
      <c r="V332">
        <v>127.131</v>
      </c>
      <c r="W332">
        <v>127.815</v>
      </c>
      <c r="X332">
        <v>130.03100000000001</v>
      </c>
      <c r="Y332">
        <v>129.285</v>
      </c>
      <c r="Z332">
        <v>87.397999999999996</v>
      </c>
      <c r="AA332">
        <v>40.432000000000002</v>
      </c>
      <c r="AB332">
        <v>133.083</v>
      </c>
      <c r="AC332">
        <v>133.435</v>
      </c>
      <c r="AD332">
        <v>130.96100000000001</v>
      </c>
      <c r="AE332">
        <v>111.47499999999999</v>
      </c>
      <c r="AF332">
        <v>103.011</v>
      </c>
      <c r="AG332">
        <v>92.706999999999994</v>
      </c>
      <c r="AH332">
        <v>75.2</v>
      </c>
      <c r="AI332">
        <v>48.451999999999998</v>
      </c>
      <c r="AJ332">
        <v>34.021000000000001</v>
      </c>
      <c r="AK332">
        <v>32.075000000000003</v>
      </c>
      <c r="AL332">
        <v>30.321999999999999</v>
      </c>
      <c r="AM332">
        <v>28.780999999999999</v>
      </c>
      <c r="AN332">
        <v>31.181000000000001</v>
      </c>
      <c r="AO332">
        <v>28.734999999999999</v>
      </c>
      <c r="AP332">
        <v>29.866</v>
      </c>
      <c r="AQ332">
        <v>29.565999999999999</v>
      </c>
      <c r="AR332">
        <v>31.431999999999999</v>
      </c>
      <c r="AS332">
        <v>28.584</v>
      </c>
      <c r="AT332">
        <v>29.324999999999999</v>
      </c>
      <c r="AU332">
        <v>30.960999999999999</v>
      </c>
      <c r="AV332">
        <v>30.954000000000001</v>
      </c>
      <c r="AW332">
        <v>30.324000000000002</v>
      </c>
      <c r="AX332">
        <v>29.882000000000001</v>
      </c>
      <c r="AY332">
        <v>33.527000000000001</v>
      </c>
      <c r="AZ332">
        <v>35.305</v>
      </c>
      <c r="BA332">
        <v>36.223999999999997</v>
      </c>
      <c r="BB332">
        <v>35.008000000000003</v>
      </c>
      <c r="BC332">
        <v>34.848999999999997</v>
      </c>
      <c r="BD332">
        <v>34.295999999999999</v>
      </c>
      <c r="BE332">
        <v>49.174999999999997</v>
      </c>
      <c r="BF332">
        <v>57.731999999999999</v>
      </c>
      <c r="BG332">
        <v>53.597000000000001</v>
      </c>
      <c r="BH332">
        <v>135.971</v>
      </c>
      <c r="BI332">
        <v>126.92400000000001</v>
      </c>
      <c r="BJ332">
        <v>131.79499999999999</v>
      </c>
      <c r="BK332">
        <v>128.84800000000001</v>
      </c>
      <c r="BL332">
        <v>129.28800000000001</v>
      </c>
      <c r="BM332">
        <v>131.34299999999999</v>
      </c>
      <c r="BN332">
        <v>125.075</v>
      </c>
      <c r="BO332">
        <v>118.38500000000001</v>
      </c>
      <c r="BP332">
        <v>145.12</v>
      </c>
      <c r="BQ332">
        <v>208.81800000000001</v>
      </c>
      <c r="BR332">
        <v>205.30500000000001</v>
      </c>
      <c r="BS332">
        <v>197.56899999999999</v>
      </c>
      <c r="BT332">
        <v>196.583</v>
      </c>
      <c r="BU332">
        <v>194.23400000000001</v>
      </c>
      <c r="BV332">
        <v>192.15299999999999</v>
      </c>
      <c r="BW332">
        <v>174.715</v>
      </c>
      <c r="BX332">
        <v>162.11799999999999</v>
      </c>
      <c r="BY332">
        <v>161.839</v>
      </c>
      <c r="BZ332">
        <v>164.85499999999999</v>
      </c>
      <c r="CA332">
        <v>165.03200000000001</v>
      </c>
      <c r="CB332">
        <v>163.13200000000001</v>
      </c>
      <c r="CC332">
        <v>161.63999999999999</v>
      </c>
      <c r="CD332">
        <v>161.12799999999999</v>
      </c>
      <c r="CE332">
        <v>155.124</v>
      </c>
      <c r="CF332">
        <v>157.03200000000001</v>
      </c>
      <c r="CG332">
        <v>167.64099999999999</v>
      </c>
      <c r="CH332">
        <v>169.47</v>
      </c>
      <c r="CI332">
        <v>170.61099999999999</v>
      </c>
      <c r="CJ332">
        <v>159.20400000000001</v>
      </c>
      <c r="CK332">
        <v>157.56899999999999</v>
      </c>
      <c r="CL332">
        <v>146.929</v>
      </c>
      <c r="CM332">
        <v>151.41800000000001</v>
      </c>
      <c r="CN332">
        <v>151.16300000000001</v>
      </c>
      <c r="CO332">
        <v>150.55600000000001</v>
      </c>
      <c r="CP332">
        <v>149.03899999999999</v>
      </c>
      <c r="CQ332">
        <v>146.75399999999999</v>
      </c>
      <c r="CR332">
        <v>223.33799999999999</v>
      </c>
      <c r="CS332">
        <v>223.51499999999999</v>
      </c>
      <c r="CT332" s="27">
        <v>11737.171999999999</v>
      </c>
    </row>
    <row r="333" spans="1:98" ht="15" x14ac:dyDescent="0.25">
      <c r="A333" s="13">
        <v>45988</v>
      </c>
      <c r="B333">
        <v>222.55199999999999</v>
      </c>
      <c r="C333">
        <v>212.791</v>
      </c>
      <c r="D333">
        <v>210.489</v>
      </c>
      <c r="E333">
        <v>200.09100000000001</v>
      </c>
      <c r="F333">
        <v>199.41399999999999</v>
      </c>
      <c r="G333">
        <v>193.815</v>
      </c>
      <c r="H333">
        <v>182.98500000000001</v>
      </c>
      <c r="I333">
        <v>182.791</v>
      </c>
      <c r="J333">
        <v>182.452</v>
      </c>
      <c r="K333">
        <v>167.934</v>
      </c>
      <c r="L333">
        <v>156.815</v>
      </c>
      <c r="M333">
        <v>154.084</v>
      </c>
      <c r="N333">
        <v>150.44200000000001</v>
      </c>
      <c r="O333">
        <v>148.982</v>
      </c>
      <c r="P333">
        <v>149.42599999999999</v>
      </c>
      <c r="Q333">
        <v>149.614</v>
      </c>
      <c r="R333">
        <v>149.65700000000001</v>
      </c>
      <c r="S333">
        <v>129.46299999999999</v>
      </c>
      <c r="T333">
        <v>125.7</v>
      </c>
      <c r="U333">
        <v>125.15600000000001</v>
      </c>
      <c r="V333">
        <v>125.252</v>
      </c>
      <c r="W333">
        <v>125.301</v>
      </c>
      <c r="X333">
        <v>126.958</v>
      </c>
      <c r="Y333">
        <v>128.06299999999999</v>
      </c>
      <c r="Z333">
        <v>92.313999999999993</v>
      </c>
      <c r="AA333">
        <v>46.924999999999997</v>
      </c>
      <c r="AB333">
        <v>124.02500000000001</v>
      </c>
      <c r="AC333">
        <v>115.366</v>
      </c>
      <c r="AD333">
        <v>120.71899999999999</v>
      </c>
      <c r="AE333">
        <v>110.435</v>
      </c>
      <c r="AF333">
        <v>104.773</v>
      </c>
      <c r="AG333">
        <v>92.239000000000004</v>
      </c>
      <c r="AH333">
        <v>66.626000000000005</v>
      </c>
      <c r="AI333">
        <v>50.994</v>
      </c>
      <c r="AJ333">
        <v>37.055</v>
      </c>
      <c r="AK333">
        <v>35.832999999999998</v>
      </c>
      <c r="AL333">
        <v>32.832000000000001</v>
      </c>
      <c r="AM333">
        <v>29.13</v>
      </c>
      <c r="AN333">
        <v>27.123000000000001</v>
      </c>
      <c r="AO333">
        <v>26.221</v>
      </c>
      <c r="AP333">
        <v>27.620999999999999</v>
      </c>
      <c r="AQ333">
        <v>27.87</v>
      </c>
      <c r="AR333">
        <v>28.248000000000001</v>
      </c>
      <c r="AS333">
        <v>27.507000000000001</v>
      </c>
      <c r="AT333">
        <v>29.094000000000001</v>
      </c>
      <c r="AU333">
        <v>33.93</v>
      </c>
      <c r="AV333">
        <v>31.172999999999998</v>
      </c>
      <c r="AW333">
        <v>32.973999999999997</v>
      </c>
      <c r="AX333">
        <v>33.939</v>
      </c>
      <c r="AY333">
        <v>35.442</v>
      </c>
      <c r="AZ333">
        <v>33.704999999999998</v>
      </c>
      <c r="BA333">
        <v>34.279000000000003</v>
      </c>
      <c r="BB333">
        <v>34.811999999999998</v>
      </c>
      <c r="BC333">
        <v>32.430999999999997</v>
      </c>
      <c r="BD333">
        <v>33.341000000000001</v>
      </c>
      <c r="BE333">
        <v>32.494999999999997</v>
      </c>
      <c r="BF333">
        <v>33.030999999999999</v>
      </c>
      <c r="BG333">
        <v>31.837</v>
      </c>
      <c r="BH333">
        <v>126.06699999999999</v>
      </c>
      <c r="BI333">
        <v>121.804</v>
      </c>
      <c r="BJ333">
        <v>125.80500000000001</v>
      </c>
      <c r="BK333">
        <v>132.04</v>
      </c>
      <c r="BL333">
        <v>129.458</v>
      </c>
      <c r="BM333">
        <v>126.371</v>
      </c>
      <c r="BN333">
        <v>119.571</v>
      </c>
      <c r="BO333">
        <v>120.014</v>
      </c>
      <c r="BP333">
        <v>143.541</v>
      </c>
      <c r="BQ333">
        <v>193.839</v>
      </c>
      <c r="BR333">
        <v>195.66800000000001</v>
      </c>
      <c r="BS333">
        <v>192.822</v>
      </c>
      <c r="BT333">
        <v>188.52</v>
      </c>
      <c r="BU333">
        <v>191.31</v>
      </c>
      <c r="BV333">
        <v>191.12200000000001</v>
      </c>
      <c r="BW333">
        <v>186.83799999999999</v>
      </c>
      <c r="BX333">
        <v>159.44800000000001</v>
      </c>
      <c r="BY333">
        <v>158.97800000000001</v>
      </c>
      <c r="BZ333">
        <v>159.31200000000001</v>
      </c>
      <c r="CA333">
        <v>158.5</v>
      </c>
      <c r="CB333">
        <v>157.34899999999999</v>
      </c>
      <c r="CC333">
        <v>154.202</v>
      </c>
      <c r="CD333">
        <v>157.964</v>
      </c>
      <c r="CE333">
        <v>160.68299999999999</v>
      </c>
      <c r="CF333">
        <v>159.97900000000001</v>
      </c>
      <c r="CG333">
        <v>157.70699999999999</v>
      </c>
      <c r="CH333">
        <v>166.97300000000001</v>
      </c>
      <c r="CI333">
        <v>184.81899999999999</v>
      </c>
      <c r="CJ333">
        <v>179.21700000000001</v>
      </c>
      <c r="CK333">
        <v>175.77500000000001</v>
      </c>
      <c r="CL333">
        <v>177.98400000000001</v>
      </c>
      <c r="CM333">
        <v>171.98500000000001</v>
      </c>
      <c r="CN333">
        <v>174.958</v>
      </c>
      <c r="CO333">
        <v>173.72900000000001</v>
      </c>
      <c r="CP333">
        <v>159.471</v>
      </c>
      <c r="CQ333">
        <v>151.018</v>
      </c>
      <c r="CR333">
        <v>222.369</v>
      </c>
      <c r="CS333">
        <v>221.82400000000001</v>
      </c>
      <c r="CT333" s="27">
        <v>11815.599999999999</v>
      </c>
    </row>
    <row r="334" spans="1:98" ht="15" x14ac:dyDescent="0.25">
      <c r="A334" s="13">
        <v>45989</v>
      </c>
      <c r="B334">
        <v>219.72499999999999</v>
      </c>
      <c r="C334">
        <v>219.49</v>
      </c>
      <c r="D334">
        <v>213.21899999999999</v>
      </c>
      <c r="E334">
        <v>206.209</v>
      </c>
      <c r="F334">
        <v>198.11600000000001</v>
      </c>
      <c r="G334">
        <v>195.666</v>
      </c>
      <c r="H334">
        <v>195.999</v>
      </c>
      <c r="I334">
        <v>191.286</v>
      </c>
      <c r="J334">
        <v>179.916</v>
      </c>
      <c r="K334">
        <v>176.67</v>
      </c>
      <c r="L334">
        <v>168.45</v>
      </c>
      <c r="M334">
        <v>168.292</v>
      </c>
      <c r="N334">
        <v>167.67599999999999</v>
      </c>
      <c r="O334">
        <v>158.77600000000001</v>
      </c>
      <c r="P334">
        <v>156.57900000000001</v>
      </c>
      <c r="Q334">
        <v>156.40700000000001</v>
      </c>
      <c r="R334">
        <v>156.29499999999999</v>
      </c>
      <c r="S334">
        <v>155.917</v>
      </c>
      <c r="T334">
        <v>140.286</v>
      </c>
      <c r="U334">
        <v>132.142</v>
      </c>
      <c r="V334">
        <v>132.255</v>
      </c>
      <c r="W334">
        <v>132.506</v>
      </c>
      <c r="X334">
        <v>133.94999999999999</v>
      </c>
      <c r="Y334">
        <v>133.649</v>
      </c>
      <c r="Z334">
        <v>99.316000000000003</v>
      </c>
      <c r="AA334">
        <v>46.015000000000001</v>
      </c>
      <c r="AB334">
        <v>121.53100000000001</v>
      </c>
      <c r="AC334">
        <v>110.322</v>
      </c>
      <c r="AD334">
        <v>105.57599999999999</v>
      </c>
      <c r="AE334">
        <v>71.637</v>
      </c>
      <c r="AF334">
        <v>39.558999999999997</v>
      </c>
      <c r="AG334">
        <v>28.064</v>
      </c>
      <c r="AH334">
        <v>30.689</v>
      </c>
      <c r="AI334">
        <v>28.402000000000001</v>
      </c>
      <c r="AJ334">
        <v>26.83</v>
      </c>
      <c r="AK334">
        <v>26.355</v>
      </c>
      <c r="AL334">
        <v>26.698</v>
      </c>
      <c r="AM334">
        <v>29.227</v>
      </c>
      <c r="AN334">
        <v>26.56</v>
      </c>
      <c r="AO334">
        <v>27.414999999999999</v>
      </c>
      <c r="AP334">
        <v>26.744</v>
      </c>
      <c r="AQ334">
        <v>26.847000000000001</v>
      </c>
      <c r="AR334">
        <v>26.195</v>
      </c>
      <c r="AS334">
        <v>26.184000000000001</v>
      </c>
      <c r="AT334">
        <v>27.323</v>
      </c>
      <c r="AU334">
        <v>34.631</v>
      </c>
      <c r="AV334">
        <v>33.920999999999999</v>
      </c>
      <c r="AW334">
        <v>29.919</v>
      </c>
      <c r="AX334">
        <v>32.847000000000001</v>
      </c>
      <c r="AY334">
        <v>31.506</v>
      </c>
      <c r="AZ334">
        <v>31.37</v>
      </c>
      <c r="BA334">
        <v>29.048999999999999</v>
      </c>
      <c r="BB334">
        <v>24.809000000000001</v>
      </c>
      <c r="BC334">
        <v>24.913</v>
      </c>
      <c r="BD334">
        <v>23.538</v>
      </c>
      <c r="BE334">
        <v>48.112000000000002</v>
      </c>
      <c r="BF334">
        <v>53.942</v>
      </c>
      <c r="BG334">
        <v>53.878999999999998</v>
      </c>
      <c r="BH334">
        <v>112.654</v>
      </c>
      <c r="BI334">
        <v>116.797</v>
      </c>
      <c r="BJ334">
        <v>110.15900000000001</v>
      </c>
      <c r="BK334">
        <v>105.45399999999999</v>
      </c>
      <c r="BL334">
        <v>105.432</v>
      </c>
      <c r="BM334">
        <v>102.944</v>
      </c>
      <c r="BN334">
        <v>100.185</v>
      </c>
      <c r="BO334">
        <v>105.2</v>
      </c>
      <c r="BP334">
        <v>135.28899999999999</v>
      </c>
      <c r="BQ334">
        <v>204.41800000000001</v>
      </c>
      <c r="BR334">
        <v>215.33699999999999</v>
      </c>
      <c r="BS334">
        <v>211.53299999999999</v>
      </c>
      <c r="BT334">
        <v>198.505</v>
      </c>
      <c r="BU334">
        <v>195.04499999999999</v>
      </c>
      <c r="BV334">
        <v>193.833</v>
      </c>
      <c r="BW334">
        <v>193.547</v>
      </c>
      <c r="BX334">
        <v>185.071</v>
      </c>
      <c r="BY334">
        <v>176.06800000000001</v>
      </c>
      <c r="BZ334">
        <v>172.172</v>
      </c>
      <c r="CA334">
        <v>172.56399999999999</v>
      </c>
      <c r="CB334">
        <v>171.83099999999999</v>
      </c>
      <c r="CC334">
        <v>171.71799999999999</v>
      </c>
      <c r="CD334">
        <v>172.61500000000001</v>
      </c>
      <c r="CE334">
        <v>156.636</v>
      </c>
      <c r="CF334">
        <v>146.77000000000001</v>
      </c>
      <c r="CG334">
        <v>152.5</v>
      </c>
      <c r="CH334">
        <v>152.10599999999999</v>
      </c>
      <c r="CI334">
        <v>154.309</v>
      </c>
      <c r="CJ334">
        <v>151.702</v>
      </c>
      <c r="CK334">
        <v>149.33600000000001</v>
      </c>
      <c r="CL334">
        <v>143.41200000000001</v>
      </c>
      <c r="CM334">
        <v>141.506</v>
      </c>
      <c r="CN334">
        <v>141.40100000000001</v>
      </c>
      <c r="CO334">
        <v>133.04</v>
      </c>
      <c r="CP334">
        <v>131.244</v>
      </c>
      <c r="CQ334">
        <v>131.376</v>
      </c>
      <c r="CR334">
        <v>216.131</v>
      </c>
      <c r="CS334">
        <v>208.78399999999999</v>
      </c>
      <c r="CT334" s="27">
        <v>11458.024999999998</v>
      </c>
    </row>
    <row r="335" spans="1:98" ht="15" x14ac:dyDescent="0.25">
      <c r="A335" s="13">
        <v>45990</v>
      </c>
      <c r="B335">
        <v>205.023</v>
      </c>
      <c r="C335">
        <v>206.393</v>
      </c>
      <c r="D335">
        <v>205.25200000000001</v>
      </c>
      <c r="E335">
        <v>201.54599999999999</v>
      </c>
      <c r="F335">
        <v>173.881</v>
      </c>
      <c r="G335">
        <v>164.73</v>
      </c>
      <c r="H335">
        <v>164.55699999999999</v>
      </c>
      <c r="I335">
        <v>165.113</v>
      </c>
      <c r="J335">
        <v>163.58199999999999</v>
      </c>
      <c r="K335">
        <v>166.89699999999999</v>
      </c>
      <c r="L335">
        <v>162.74100000000001</v>
      </c>
      <c r="M335">
        <v>153.86199999999999</v>
      </c>
      <c r="N335">
        <v>147.29300000000001</v>
      </c>
      <c r="O335">
        <v>129.26499999999999</v>
      </c>
      <c r="P335">
        <v>129.304</v>
      </c>
      <c r="Q335">
        <v>129.416</v>
      </c>
      <c r="R335">
        <v>130.33199999999999</v>
      </c>
      <c r="S335">
        <v>130.59100000000001</v>
      </c>
      <c r="T335">
        <v>130.43100000000001</v>
      </c>
      <c r="U335">
        <v>130.124</v>
      </c>
      <c r="V335">
        <v>130.16999999999999</v>
      </c>
      <c r="W335">
        <v>129.155</v>
      </c>
      <c r="X335">
        <v>130.62899999999999</v>
      </c>
      <c r="Y335">
        <v>128.316</v>
      </c>
      <c r="Z335">
        <v>98.382999999999996</v>
      </c>
      <c r="AA335">
        <v>42.823</v>
      </c>
      <c r="AB335">
        <v>111.749</v>
      </c>
      <c r="AC335">
        <v>101.694</v>
      </c>
      <c r="AD335">
        <v>67.135999999999996</v>
      </c>
      <c r="AE335">
        <v>46.706000000000003</v>
      </c>
      <c r="AF335">
        <v>38.46</v>
      </c>
      <c r="AG335">
        <v>23.398</v>
      </c>
      <c r="AH335">
        <v>19.827999999999999</v>
      </c>
      <c r="AI335">
        <v>19.492999999999999</v>
      </c>
      <c r="AJ335">
        <v>18.940000000000001</v>
      </c>
      <c r="AK335">
        <v>18.327000000000002</v>
      </c>
      <c r="AL335">
        <v>18.260000000000002</v>
      </c>
      <c r="AM335">
        <v>18.53</v>
      </c>
      <c r="AN335">
        <v>18.599</v>
      </c>
      <c r="AO335">
        <v>19.646000000000001</v>
      </c>
      <c r="AP335">
        <v>18.088000000000001</v>
      </c>
      <c r="AQ335">
        <v>17.957999999999998</v>
      </c>
      <c r="AR335">
        <v>18.314</v>
      </c>
      <c r="AS335">
        <v>17.536000000000001</v>
      </c>
      <c r="AT335">
        <v>16.36</v>
      </c>
      <c r="AU335">
        <v>17.521999999999998</v>
      </c>
      <c r="AV335">
        <v>16.332000000000001</v>
      </c>
      <c r="AW335">
        <v>17.513999999999999</v>
      </c>
      <c r="AX335">
        <v>18.146999999999998</v>
      </c>
      <c r="AY335">
        <v>20.391999999999999</v>
      </c>
      <c r="AZ335">
        <v>20.280999999999999</v>
      </c>
      <c r="BA335">
        <v>21.297999999999998</v>
      </c>
      <c r="BB335">
        <v>22.038</v>
      </c>
      <c r="BC335">
        <v>21.01</v>
      </c>
      <c r="BD335">
        <v>21.994</v>
      </c>
      <c r="BE335">
        <v>22.541</v>
      </c>
      <c r="BF335">
        <v>53.816000000000003</v>
      </c>
      <c r="BG335">
        <v>64.975999999999999</v>
      </c>
      <c r="BH335">
        <v>115.38200000000001</v>
      </c>
      <c r="BI335">
        <v>111.675</v>
      </c>
      <c r="BJ335">
        <v>108.749</v>
      </c>
      <c r="BK335">
        <v>111.792</v>
      </c>
      <c r="BL335">
        <v>113.54900000000001</v>
      </c>
      <c r="BM335">
        <v>112.265</v>
      </c>
      <c r="BN335">
        <v>107.505</v>
      </c>
      <c r="BO335">
        <v>98.843000000000004</v>
      </c>
      <c r="BP335">
        <v>123.206</v>
      </c>
      <c r="BQ335">
        <v>195.18799999999999</v>
      </c>
      <c r="BR335">
        <v>206.43600000000001</v>
      </c>
      <c r="BS335">
        <v>200.58799999999999</v>
      </c>
      <c r="BT335">
        <v>186.12700000000001</v>
      </c>
      <c r="BU335">
        <v>175.85599999999999</v>
      </c>
      <c r="BV335">
        <v>172.40700000000001</v>
      </c>
      <c r="BW335">
        <v>172.19200000000001</v>
      </c>
      <c r="BX335">
        <v>181.214</v>
      </c>
      <c r="BY335">
        <v>183.44300000000001</v>
      </c>
      <c r="BZ335">
        <v>183.83699999999999</v>
      </c>
      <c r="CA335">
        <v>183.791</v>
      </c>
      <c r="CB335">
        <v>183.59299999999999</v>
      </c>
      <c r="CC335">
        <v>167.90100000000001</v>
      </c>
      <c r="CD335">
        <v>157.328</v>
      </c>
      <c r="CE335">
        <v>146.535</v>
      </c>
      <c r="CF335">
        <v>144.52699999999999</v>
      </c>
      <c r="CG335">
        <v>145.071</v>
      </c>
      <c r="CH335">
        <v>142.47399999999999</v>
      </c>
      <c r="CI335">
        <v>142.56700000000001</v>
      </c>
      <c r="CJ335">
        <v>142.54499999999999</v>
      </c>
      <c r="CK335">
        <v>138.66800000000001</v>
      </c>
      <c r="CL335">
        <v>132.50800000000001</v>
      </c>
      <c r="CM335">
        <v>131.339</v>
      </c>
      <c r="CN335">
        <v>131.00299999999999</v>
      </c>
      <c r="CO335">
        <v>140.547</v>
      </c>
      <c r="CP335">
        <v>142.167</v>
      </c>
      <c r="CQ335">
        <v>143.57599999999999</v>
      </c>
      <c r="CR335">
        <v>230.58</v>
      </c>
      <c r="CS335">
        <v>230.053</v>
      </c>
      <c r="CT335" s="27">
        <v>10653.718999999996</v>
      </c>
    </row>
    <row r="336" spans="1:98" ht="15" x14ac:dyDescent="0.25">
      <c r="A336" s="13">
        <v>45991</v>
      </c>
      <c r="B336">
        <v>228.511</v>
      </c>
      <c r="C336">
        <v>225.55199999999999</v>
      </c>
      <c r="D336">
        <v>216.38800000000001</v>
      </c>
      <c r="E336">
        <v>211.446</v>
      </c>
      <c r="F336">
        <v>206.54400000000001</v>
      </c>
      <c r="G336">
        <v>204.61099999999999</v>
      </c>
      <c r="H336">
        <v>203.149</v>
      </c>
      <c r="I336">
        <v>197.58600000000001</v>
      </c>
      <c r="J336">
        <v>187.715</v>
      </c>
      <c r="K336">
        <v>187.24100000000001</v>
      </c>
      <c r="L336">
        <v>176.143</v>
      </c>
      <c r="M336">
        <v>163.22300000000001</v>
      </c>
      <c r="N336">
        <v>162.797</v>
      </c>
      <c r="O336">
        <v>163.38300000000001</v>
      </c>
      <c r="P336">
        <v>163.18199999999999</v>
      </c>
      <c r="Q336">
        <v>140.102</v>
      </c>
      <c r="R336">
        <v>139.01</v>
      </c>
      <c r="S336">
        <v>137.30799999999999</v>
      </c>
      <c r="T336">
        <v>136.96299999999999</v>
      </c>
      <c r="U336">
        <v>136.404</v>
      </c>
      <c r="V336">
        <v>136.73599999999999</v>
      </c>
      <c r="W336">
        <v>138.375</v>
      </c>
      <c r="X336">
        <v>138.78200000000001</v>
      </c>
      <c r="Y336">
        <v>139.767</v>
      </c>
      <c r="Z336">
        <v>107.70399999999999</v>
      </c>
      <c r="AA336">
        <v>50.54</v>
      </c>
      <c r="AB336">
        <v>134.035</v>
      </c>
      <c r="AC336">
        <v>133.001</v>
      </c>
      <c r="AD336">
        <v>129.637</v>
      </c>
      <c r="AE336">
        <v>123.711</v>
      </c>
      <c r="AF336">
        <v>101.321</v>
      </c>
      <c r="AG336">
        <v>88.341999999999999</v>
      </c>
      <c r="AH336">
        <v>44.576999999999998</v>
      </c>
      <c r="AI336">
        <v>49.26</v>
      </c>
      <c r="AJ336">
        <v>46.037999999999997</v>
      </c>
      <c r="AK336">
        <v>45.77</v>
      </c>
      <c r="AL336">
        <v>40.914999999999999</v>
      </c>
      <c r="AM336">
        <v>42.787999999999997</v>
      </c>
      <c r="AN336">
        <v>67.885999999999996</v>
      </c>
      <c r="AO336">
        <v>95.001000000000005</v>
      </c>
      <c r="AP336">
        <v>88.852999999999994</v>
      </c>
      <c r="AQ336">
        <v>77.444000000000003</v>
      </c>
      <c r="AR336">
        <v>73.069999999999993</v>
      </c>
      <c r="AS336">
        <v>62.939</v>
      </c>
      <c r="AT336">
        <v>65.584999999999994</v>
      </c>
      <c r="AU336">
        <v>67.244</v>
      </c>
      <c r="AV336">
        <v>65.91</v>
      </c>
      <c r="AW336">
        <v>72.19</v>
      </c>
      <c r="AX336">
        <v>61.648000000000003</v>
      </c>
      <c r="AY336">
        <v>60.018999999999998</v>
      </c>
      <c r="AZ336">
        <v>53.512999999999998</v>
      </c>
      <c r="BA336">
        <v>56.171999999999997</v>
      </c>
      <c r="BB336">
        <v>55.895000000000003</v>
      </c>
      <c r="BC336">
        <v>35.747</v>
      </c>
      <c r="BD336">
        <v>27.731999999999999</v>
      </c>
      <c r="BE336">
        <v>32.905000000000001</v>
      </c>
      <c r="BF336">
        <v>32.853999999999999</v>
      </c>
      <c r="BG336">
        <v>34.308999999999997</v>
      </c>
      <c r="BH336">
        <v>123.33499999999999</v>
      </c>
      <c r="BI336">
        <v>128.964</v>
      </c>
      <c r="BJ336">
        <v>131.47300000000001</v>
      </c>
      <c r="BK336">
        <v>125.154</v>
      </c>
      <c r="BL336">
        <v>122.812</v>
      </c>
      <c r="BM336">
        <v>127.307</v>
      </c>
      <c r="BN336">
        <v>115.03100000000001</v>
      </c>
      <c r="BO336">
        <v>115.711</v>
      </c>
      <c r="BP336">
        <v>148.50899999999999</v>
      </c>
      <c r="BQ336">
        <v>214.916</v>
      </c>
      <c r="BR336">
        <v>223.08</v>
      </c>
      <c r="BS336">
        <v>226.58500000000001</v>
      </c>
      <c r="BT336">
        <v>220.38499999999999</v>
      </c>
      <c r="BU336">
        <v>218.02500000000001</v>
      </c>
      <c r="BV336">
        <v>215.63800000000001</v>
      </c>
      <c r="BW336">
        <v>215.38300000000001</v>
      </c>
      <c r="BX336">
        <v>213.00899999999999</v>
      </c>
      <c r="BY336">
        <v>193.62899999999999</v>
      </c>
      <c r="BZ336">
        <v>180.25299999999999</v>
      </c>
      <c r="CA336">
        <v>180.97200000000001</v>
      </c>
      <c r="CB336">
        <v>176.732</v>
      </c>
      <c r="CC336">
        <v>179.547</v>
      </c>
      <c r="CD336">
        <v>177.398</v>
      </c>
      <c r="CE336">
        <v>173.01400000000001</v>
      </c>
      <c r="CF336">
        <v>174.46100000000001</v>
      </c>
      <c r="CG336">
        <v>166.548</v>
      </c>
      <c r="CH336">
        <v>168.84399999999999</v>
      </c>
      <c r="CI336">
        <v>165.45400000000001</v>
      </c>
      <c r="CJ336">
        <v>162.90600000000001</v>
      </c>
      <c r="CK336">
        <v>149.04400000000001</v>
      </c>
      <c r="CL336">
        <v>145.15700000000001</v>
      </c>
      <c r="CM336">
        <v>142.989</v>
      </c>
      <c r="CN336">
        <v>143.43299999999999</v>
      </c>
      <c r="CO336">
        <v>143.137</v>
      </c>
      <c r="CP336">
        <v>141.89699999999999</v>
      </c>
      <c r="CQ336">
        <v>141.273</v>
      </c>
      <c r="CR336">
        <v>216.50899999999999</v>
      </c>
      <c r="CS336">
        <v>216.24299999999999</v>
      </c>
      <c r="CT336" s="27">
        <v>12890.23</v>
      </c>
    </row>
    <row r="337" spans="1:98" ht="15" x14ac:dyDescent="0.25">
      <c r="A337" s="13">
        <v>45992</v>
      </c>
      <c r="B337">
        <v>215.952</v>
      </c>
      <c r="C337">
        <v>212.07300000000001</v>
      </c>
      <c r="D337">
        <v>198.21600000000001</v>
      </c>
      <c r="E337">
        <v>196.38</v>
      </c>
      <c r="F337">
        <v>197.87299999999999</v>
      </c>
      <c r="G337">
        <v>187.298</v>
      </c>
      <c r="H337">
        <v>181.625</v>
      </c>
      <c r="I337">
        <v>181.84700000000001</v>
      </c>
      <c r="J337">
        <v>181.55199999999999</v>
      </c>
      <c r="K337">
        <v>168.369</v>
      </c>
      <c r="L337">
        <v>154.36600000000001</v>
      </c>
      <c r="M337">
        <v>152.964</v>
      </c>
      <c r="N337">
        <v>152.55000000000001</v>
      </c>
      <c r="O337">
        <v>152.87100000000001</v>
      </c>
      <c r="P337">
        <v>152.745</v>
      </c>
      <c r="Q337">
        <v>145.08199999999999</v>
      </c>
      <c r="R337">
        <v>128.82400000000001</v>
      </c>
      <c r="S337">
        <v>128.71799999999999</v>
      </c>
      <c r="T337">
        <v>127.979</v>
      </c>
      <c r="U337">
        <v>127.33799999999999</v>
      </c>
      <c r="V337">
        <v>128.09399999999999</v>
      </c>
      <c r="W337">
        <v>127.658</v>
      </c>
      <c r="X337">
        <v>129.54599999999999</v>
      </c>
      <c r="Y337">
        <v>129.839</v>
      </c>
      <c r="Z337">
        <v>106.03</v>
      </c>
      <c r="AA337">
        <v>51.463000000000001</v>
      </c>
      <c r="AB337">
        <v>136.876</v>
      </c>
      <c r="AC337">
        <v>137.37</v>
      </c>
      <c r="AD337">
        <v>129.36199999999999</v>
      </c>
      <c r="AE337">
        <v>123.73</v>
      </c>
      <c r="AF337">
        <v>114.116</v>
      </c>
      <c r="AG337">
        <v>100.31100000000001</v>
      </c>
      <c r="AH337">
        <v>68.375</v>
      </c>
      <c r="AI337">
        <v>43.003999999999998</v>
      </c>
      <c r="AJ337">
        <v>33.08</v>
      </c>
      <c r="AK337">
        <v>32.103000000000002</v>
      </c>
      <c r="AL337">
        <v>32.316000000000003</v>
      </c>
      <c r="AM337">
        <v>34.393999999999998</v>
      </c>
      <c r="AN337">
        <v>40.811999999999998</v>
      </c>
      <c r="AO337">
        <v>28.777999999999999</v>
      </c>
      <c r="AP337">
        <v>32.945</v>
      </c>
      <c r="AQ337">
        <v>38.430999999999997</v>
      </c>
      <c r="AR337">
        <v>47.813000000000002</v>
      </c>
      <c r="AS337">
        <v>42.725000000000001</v>
      </c>
      <c r="AT337">
        <v>28.218</v>
      </c>
      <c r="AU337">
        <v>52.02</v>
      </c>
      <c r="AV337">
        <v>34.454999999999998</v>
      </c>
      <c r="AW337">
        <v>39.276000000000003</v>
      </c>
      <c r="AX337">
        <v>55</v>
      </c>
      <c r="AY337">
        <v>36.695</v>
      </c>
      <c r="AZ337">
        <v>28.582999999999998</v>
      </c>
      <c r="BA337">
        <v>30.768000000000001</v>
      </c>
      <c r="BB337">
        <v>28.763999999999999</v>
      </c>
      <c r="BC337">
        <v>31.664999999999999</v>
      </c>
      <c r="BD337">
        <v>42.701999999999998</v>
      </c>
      <c r="BE337">
        <v>53.591999999999999</v>
      </c>
      <c r="BF337">
        <v>48.438000000000002</v>
      </c>
      <c r="BG337">
        <v>56.636000000000003</v>
      </c>
      <c r="BH337">
        <v>136.78299999999999</v>
      </c>
      <c r="BI337">
        <v>127.6</v>
      </c>
      <c r="BJ337">
        <v>130.60900000000001</v>
      </c>
      <c r="BK337">
        <v>131.44999999999999</v>
      </c>
      <c r="BL337">
        <v>137.19200000000001</v>
      </c>
      <c r="BM337">
        <v>127.56</v>
      </c>
      <c r="BN337">
        <v>126.645</v>
      </c>
      <c r="BO337">
        <v>127.55200000000001</v>
      </c>
      <c r="BP337">
        <v>149.63</v>
      </c>
      <c r="BQ337">
        <v>199.93700000000001</v>
      </c>
      <c r="BR337">
        <v>220.13200000000001</v>
      </c>
      <c r="BS337">
        <v>215.19800000000001</v>
      </c>
      <c r="BT337">
        <v>210.76</v>
      </c>
      <c r="BU337">
        <v>219.053</v>
      </c>
      <c r="BV337">
        <v>219.15</v>
      </c>
      <c r="BW337">
        <v>201.364</v>
      </c>
      <c r="BX337">
        <v>172.48599999999999</v>
      </c>
      <c r="BY337">
        <v>172.82300000000001</v>
      </c>
      <c r="BZ337">
        <v>172.82300000000001</v>
      </c>
      <c r="CA337">
        <v>171.98599999999999</v>
      </c>
      <c r="CB337">
        <v>159.697</v>
      </c>
      <c r="CC337">
        <v>155.22399999999999</v>
      </c>
      <c r="CD337">
        <v>154.75200000000001</v>
      </c>
      <c r="CE337">
        <v>154.98599999999999</v>
      </c>
      <c r="CF337">
        <v>154.04499999999999</v>
      </c>
      <c r="CG337">
        <v>151.607</v>
      </c>
      <c r="CH337">
        <v>150.90899999999999</v>
      </c>
      <c r="CI337">
        <v>152.29599999999999</v>
      </c>
      <c r="CJ337">
        <v>148.21700000000001</v>
      </c>
      <c r="CK337">
        <v>146.63399999999999</v>
      </c>
      <c r="CL337">
        <v>133.101</v>
      </c>
      <c r="CM337">
        <v>129.631</v>
      </c>
      <c r="CN337">
        <v>136.58000000000001</v>
      </c>
      <c r="CO337">
        <v>138.18700000000001</v>
      </c>
      <c r="CP337">
        <v>137.858</v>
      </c>
      <c r="CQ337">
        <v>137.392</v>
      </c>
      <c r="CR337">
        <v>213.31200000000001</v>
      </c>
      <c r="CS337">
        <v>207.36</v>
      </c>
      <c r="CT337" s="27">
        <v>11933.126000000004</v>
      </c>
    </row>
    <row r="338" spans="1:98" ht="15" x14ac:dyDescent="0.25">
      <c r="A338" s="13">
        <v>45993</v>
      </c>
      <c r="B338">
        <v>203.73599999999999</v>
      </c>
      <c r="C338">
        <v>203.83</v>
      </c>
      <c r="D338">
        <v>202.68100000000001</v>
      </c>
      <c r="E338">
        <v>199.476</v>
      </c>
      <c r="F338">
        <v>189.946</v>
      </c>
      <c r="G338">
        <v>189.67599999999999</v>
      </c>
      <c r="H338">
        <v>189.92599999999999</v>
      </c>
      <c r="I338">
        <v>181.315</v>
      </c>
      <c r="J338">
        <v>172.89699999999999</v>
      </c>
      <c r="K338">
        <v>164.351</v>
      </c>
      <c r="L338">
        <v>163.75200000000001</v>
      </c>
      <c r="M338">
        <v>160.97200000000001</v>
      </c>
      <c r="N338">
        <v>151.036</v>
      </c>
      <c r="O338">
        <v>150.98400000000001</v>
      </c>
      <c r="P338">
        <v>151.46199999999999</v>
      </c>
      <c r="Q338">
        <v>151.654</v>
      </c>
      <c r="R338">
        <v>127.45699999999999</v>
      </c>
      <c r="S338">
        <v>126.812</v>
      </c>
      <c r="T338">
        <v>124.97199999999999</v>
      </c>
      <c r="U338">
        <v>123.858</v>
      </c>
      <c r="V338">
        <v>124.43600000000001</v>
      </c>
      <c r="W338">
        <v>124.976</v>
      </c>
      <c r="X338">
        <v>126.559</v>
      </c>
      <c r="Y338">
        <v>125.11499999999999</v>
      </c>
      <c r="Z338">
        <v>107.065</v>
      </c>
      <c r="AA338">
        <v>51.103000000000002</v>
      </c>
      <c r="AB338">
        <v>125.05200000000001</v>
      </c>
      <c r="AC338">
        <v>127.877</v>
      </c>
      <c r="AD338">
        <v>123.254</v>
      </c>
      <c r="AE338">
        <v>105.441</v>
      </c>
      <c r="AF338">
        <v>95.132000000000005</v>
      </c>
      <c r="AG338">
        <v>89.266000000000005</v>
      </c>
      <c r="AH338">
        <v>78.763999999999996</v>
      </c>
      <c r="AI338">
        <v>75.040999999999997</v>
      </c>
      <c r="AJ338">
        <v>62.357999999999997</v>
      </c>
      <c r="AK338">
        <v>34.994999999999997</v>
      </c>
      <c r="AL338">
        <v>32.427</v>
      </c>
      <c r="AM338">
        <v>31.5</v>
      </c>
      <c r="AN338">
        <v>27.437000000000001</v>
      </c>
      <c r="AO338">
        <v>26.338000000000001</v>
      </c>
      <c r="AP338">
        <v>27.885999999999999</v>
      </c>
      <c r="AQ338">
        <v>31.884</v>
      </c>
      <c r="AR338">
        <v>34.116</v>
      </c>
      <c r="AS338">
        <v>30.64</v>
      </c>
      <c r="AT338">
        <v>34.651000000000003</v>
      </c>
      <c r="AU338">
        <v>45.411000000000001</v>
      </c>
      <c r="AV338">
        <v>64.409000000000006</v>
      </c>
      <c r="AW338">
        <v>36.131999999999998</v>
      </c>
      <c r="AX338">
        <v>30.698</v>
      </c>
      <c r="AY338">
        <v>47.476999999999997</v>
      </c>
      <c r="AZ338">
        <v>53.44</v>
      </c>
      <c r="BA338">
        <v>32.286999999999999</v>
      </c>
      <c r="BB338">
        <v>39.124000000000002</v>
      </c>
      <c r="BC338">
        <v>43.697000000000003</v>
      </c>
      <c r="BD338">
        <v>43.317999999999998</v>
      </c>
      <c r="BE338">
        <v>39.216000000000001</v>
      </c>
      <c r="BF338">
        <v>37.716999999999999</v>
      </c>
      <c r="BG338">
        <v>32.377000000000002</v>
      </c>
      <c r="BH338">
        <v>114.642</v>
      </c>
      <c r="BI338">
        <v>121.935</v>
      </c>
      <c r="BJ338">
        <v>106.19499999999999</v>
      </c>
      <c r="BK338">
        <v>105.30500000000001</v>
      </c>
      <c r="BL338">
        <v>113.937</v>
      </c>
      <c r="BM338">
        <v>121.744</v>
      </c>
      <c r="BN338">
        <v>128.59100000000001</v>
      </c>
      <c r="BO338">
        <v>123.759</v>
      </c>
      <c r="BP338">
        <v>157.011</v>
      </c>
      <c r="BQ338">
        <v>214.024</v>
      </c>
      <c r="BR338">
        <v>205.14599999999999</v>
      </c>
      <c r="BS338">
        <v>196.631</v>
      </c>
      <c r="BT338">
        <v>196.636</v>
      </c>
      <c r="BU338">
        <v>196.03299999999999</v>
      </c>
      <c r="BV338">
        <v>191.91499999999999</v>
      </c>
      <c r="BW338">
        <v>163.05099999999999</v>
      </c>
      <c r="BX338">
        <v>163.44900000000001</v>
      </c>
      <c r="BY338">
        <v>162.208</v>
      </c>
      <c r="BZ338">
        <v>160.94200000000001</v>
      </c>
      <c r="CA338">
        <v>159.47300000000001</v>
      </c>
      <c r="CB338">
        <v>160.458</v>
      </c>
      <c r="CC338">
        <v>155.37200000000001</v>
      </c>
      <c r="CD338">
        <v>153.904</v>
      </c>
      <c r="CE338">
        <v>153.26599999999999</v>
      </c>
      <c r="CF338">
        <v>154.256</v>
      </c>
      <c r="CG338">
        <v>152.10900000000001</v>
      </c>
      <c r="CH338">
        <v>152.166</v>
      </c>
      <c r="CI338">
        <v>152.559</v>
      </c>
      <c r="CJ338">
        <v>153.57</v>
      </c>
      <c r="CK338">
        <v>149.91800000000001</v>
      </c>
      <c r="CL338">
        <v>144.28899999999999</v>
      </c>
      <c r="CM338">
        <v>140.64099999999999</v>
      </c>
      <c r="CN338">
        <v>139.78399999999999</v>
      </c>
      <c r="CO338">
        <v>139.98400000000001</v>
      </c>
      <c r="CP338">
        <v>141.12799999999999</v>
      </c>
      <c r="CQ338">
        <v>150.54</v>
      </c>
      <c r="CR338">
        <v>215.666</v>
      </c>
      <c r="CS338">
        <v>215.84100000000001</v>
      </c>
      <c r="CT338" s="27">
        <v>11657.487000000001</v>
      </c>
    </row>
    <row r="339" spans="1:98" ht="15" x14ac:dyDescent="0.25">
      <c r="A339" s="13">
        <v>45994</v>
      </c>
      <c r="B339">
        <v>216.292</v>
      </c>
      <c r="C339">
        <v>220.18799999999999</v>
      </c>
      <c r="D339">
        <v>205.12899999999999</v>
      </c>
      <c r="E339">
        <v>201.46600000000001</v>
      </c>
      <c r="F339">
        <v>199.76900000000001</v>
      </c>
      <c r="G339">
        <v>193.75899999999999</v>
      </c>
      <c r="H339">
        <v>185.19800000000001</v>
      </c>
      <c r="I339">
        <v>182.249</v>
      </c>
      <c r="J339">
        <v>182.54</v>
      </c>
      <c r="K339">
        <v>177.43100000000001</v>
      </c>
      <c r="L339">
        <v>165.84</v>
      </c>
      <c r="M339">
        <v>154.86600000000001</v>
      </c>
      <c r="N339">
        <v>153.26400000000001</v>
      </c>
      <c r="O339">
        <v>153.173</v>
      </c>
      <c r="P339">
        <v>152.99199999999999</v>
      </c>
      <c r="Q339">
        <v>152.935</v>
      </c>
      <c r="R339">
        <v>151.44200000000001</v>
      </c>
      <c r="S339">
        <v>144.03200000000001</v>
      </c>
      <c r="T339">
        <v>125.247</v>
      </c>
      <c r="U339">
        <v>125.143</v>
      </c>
      <c r="V339">
        <v>125.69199999999999</v>
      </c>
      <c r="W339">
        <v>126.27500000000001</v>
      </c>
      <c r="X339">
        <v>128.45699999999999</v>
      </c>
      <c r="Y339">
        <v>127.78400000000001</v>
      </c>
      <c r="Z339">
        <v>111.94799999999999</v>
      </c>
      <c r="AA339">
        <v>54.027999999999999</v>
      </c>
      <c r="AB339">
        <v>127.867</v>
      </c>
      <c r="AC339">
        <v>125.78400000000001</v>
      </c>
      <c r="AD339">
        <v>115.72799999999999</v>
      </c>
      <c r="AE339">
        <v>114.999</v>
      </c>
      <c r="AF339">
        <v>98.561000000000007</v>
      </c>
      <c r="AG339">
        <v>80.906999999999996</v>
      </c>
      <c r="AH339">
        <v>57.232999999999997</v>
      </c>
      <c r="AI339">
        <v>38.533999999999999</v>
      </c>
      <c r="AJ339">
        <v>31.079000000000001</v>
      </c>
      <c r="AK339">
        <v>32.113999999999997</v>
      </c>
      <c r="AL339">
        <v>31.329000000000001</v>
      </c>
      <c r="AM339">
        <v>30.347000000000001</v>
      </c>
      <c r="AN339">
        <v>27.33</v>
      </c>
      <c r="AO339">
        <v>25.096</v>
      </c>
      <c r="AP339">
        <v>26.314</v>
      </c>
      <c r="AQ339">
        <v>28.623000000000001</v>
      </c>
      <c r="AR339">
        <v>26.797999999999998</v>
      </c>
      <c r="AS339">
        <v>25.091999999999999</v>
      </c>
      <c r="AT339">
        <v>24.175999999999998</v>
      </c>
      <c r="AU339">
        <v>25.994</v>
      </c>
      <c r="AV339">
        <v>25.321000000000002</v>
      </c>
      <c r="AW339">
        <v>25.867999999999999</v>
      </c>
      <c r="AX339">
        <v>26.209</v>
      </c>
      <c r="AY339">
        <v>27.292999999999999</v>
      </c>
      <c r="AZ339">
        <v>27.472000000000001</v>
      </c>
      <c r="BA339">
        <v>28.471</v>
      </c>
      <c r="BB339">
        <v>27.271000000000001</v>
      </c>
      <c r="BC339">
        <v>40.246000000000002</v>
      </c>
      <c r="BD339">
        <v>29.007999999999999</v>
      </c>
      <c r="BE339">
        <v>25.786999999999999</v>
      </c>
      <c r="BF339">
        <v>25.346</v>
      </c>
      <c r="BG339">
        <v>27.468</v>
      </c>
      <c r="BH339">
        <v>116.70099999999999</v>
      </c>
      <c r="BI339">
        <v>119.98399999999999</v>
      </c>
      <c r="BJ339">
        <v>120.92400000000001</v>
      </c>
      <c r="BK339">
        <v>123.842</v>
      </c>
      <c r="BL339">
        <v>129.149</v>
      </c>
      <c r="BM339">
        <v>132.15700000000001</v>
      </c>
      <c r="BN339">
        <v>119.434</v>
      </c>
      <c r="BO339">
        <v>126.158</v>
      </c>
      <c r="BP339">
        <v>152.601</v>
      </c>
      <c r="BQ339">
        <v>211.935</v>
      </c>
      <c r="BR339">
        <v>214.79900000000001</v>
      </c>
      <c r="BS339">
        <v>204.63900000000001</v>
      </c>
      <c r="BT339">
        <v>204.89599999999999</v>
      </c>
      <c r="BU339">
        <v>204.01300000000001</v>
      </c>
      <c r="BV339">
        <v>200.00299999999999</v>
      </c>
      <c r="BW339">
        <v>201.398</v>
      </c>
      <c r="BX339">
        <v>189.46100000000001</v>
      </c>
      <c r="BY339">
        <v>171.529</v>
      </c>
      <c r="BZ339">
        <v>169.04400000000001</v>
      </c>
      <c r="CA339">
        <v>175.29499999999999</v>
      </c>
      <c r="CB339">
        <v>181.61699999999999</v>
      </c>
      <c r="CC339">
        <v>178.53200000000001</v>
      </c>
      <c r="CD339">
        <v>176.791</v>
      </c>
      <c r="CE339">
        <v>170.50899999999999</v>
      </c>
      <c r="CF339">
        <v>159.35599999999999</v>
      </c>
      <c r="CG339">
        <v>160.38399999999999</v>
      </c>
      <c r="CH339">
        <v>160.577</v>
      </c>
      <c r="CI339">
        <v>155.98500000000001</v>
      </c>
      <c r="CJ339">
        <v>155.23599999999999</v>
      </c>
      <c r="CK339">
        <v>153.90199999999999</v>
      </c>
      <c r="CL339">
        <v>148.535</v>
      </c>
      <c r="CM339">
        <v>146.73699999999999</v>
      </c>
      <c r="CN339">
        <v>145.953</v>
      </c>
      <c r="CO339">
        <v>146.84200000000001</v>
      </c>
      <c r="CP339">
        <v>144.84800000000001</v>
      </c>
      <c r="CQ339">
        <v>142.15899999999999</v>
      </c>
      <c r="CR339">
        <v>215.11</v>
      </c>
      <c r="CS339">
        <v>213.08500000000001</v>
      </c>
      <c r="CT339" s="27">
        <v>11790.923999999995</v>
      </c>
    </row>
    <row r="340" spans="1:98" ht="15" x14ac:dyDescent="0.25">
      <c r="A340" s="13">
        <v>45995</v>
      </c>
      <c r="B340">
        <v>214.05600000000001</v>
      </c>
      <c r="C340">
        <v>207.072</v>
      </c>
      <c r="D340">
        <v>197.988</v>
      </c>
      <c r="E340">
        <v>195.226</v>
      </c>
      <c r="F340">
        <v>194.51599999999999</v>
      </c>
      <c r="G340">
        <v>194.66499999999999</v>
      </c>
      <c r="H340">
        <v>194.18700000000001</v>
      </c>
      <c r="I340">
        <v>187.97900000000001</v>
      </c>
      <c r="J340">
        <v>175.715</v>
      </c>
      <c r="K340">
        <v>173.43799999999999</v>
      </c>
      <c r="L340">
        <v>167.06399999999999</v>
      </c>
      <c r="M340">
        <v>156.47200000000001</v>
      </c>
      <c r="N340">
        <v>148.755</v>
      </c>
      <c r="O340">
        <v>148.65799999999999</v>
      </c>
      <c r="P340">
        <v>149.11199999999999</v>
      </c>
      <c r="Q340">
        <v>148.999</v>
      </c>
      <c r="R340">
        <v>148.85900000000001</v>
      </c>
      <c r="S340">
        <v>146.59299999999999</v>
      </c>
      <c r="T340">
        <v>124.015</v>
      </c>
      <c r="U340">
        <v>123.471</v>
      </c>
      <c r="V340">
        <v>124.18</v>
      </c>
      <c r="W340">
        <v>124.589</v>
      </c>
      <c r="X340">
        <v>125.92</v>
      </c>
      <c r="Y340">
        <v>125.97499999999999</v>
      </c>
      <c r="Z340">
        <v>114.486</v>
      </c>
      <c r="AA340">
        <v>56.317</v>
      </c>
      <c r="AB340">
        <v>120.66</v>
      </c>
      <c r="AC340">
        <v>118.117</v>
      </c>
      <c r="AD340">
        <v>120.267</v>
      </c>
      <c r="AE340">
        <v>116.46599999999999</v>
      </c>
      <c r="AF340">
        <v>91.04</v>
      </c>
      <c r="AG340">
        <v>69.143000000000001</v>
      </c>
      <c r="AH340">
        <v>52.48</v>
      </c>
      <c r="AI340">
        <v>48.161999999999999</v>
      </c>
      <c r="AJ340">
        <v>42.021999999999998</v>
      </c>
      <c r="AK340">
        <v>35.973999999999997</v>
      </c>
      <c r="AL340">
        <v>36.506999999999998</v>
      </c>
      <c r="AM340">
        <v>30.693000000000001</v>
      </c>
      <c r="AN340">
        <v>28.209</v>
      </c>
      <c r="AO340">
        <v>26.893000000000001</v>
      </c>
      <c r="AP340">
        <v>29.986000000000001</v>
      </c>
      <c r="AQ340">
        <v>31.055</v>
      </c>
      <c r="AR340">
        <v>30.053999999999998</v>
      </c>
      <c r="AS340">
        <v>29.3</v>
      </c>
      <c r="AT340">
        <v>32.69</v>
      </c>
      <c r="AU340">
        <v>32.478999999999999</v>
      </c>
      <c r="AV340">
        <v>33.871000000000002</v>
      </c>
      <c r="AW340">
        <v>33.645000000000003</v>
      </c>
      <c r="AX340">
        <v>31.75</v>
      </c>
      <c r="AY340">
        <v>29.943000000000001</v>
      </c>
      <c r="AZ340">
        <v>30.062000000000001</v>
      </c>
      <c r="BA340">
        <v>29.26</v>
      </c>
      <c r="BB340">
        <v>28.734000000000002</v>
      </c>
      <c r="BC340">
        <v>30.713000000000001</v>
      </c>
      <c r="BD340">
        <v>28.302</v>
      </c>
      <c r="BE340">
        <v>27.904</v>
      </c>
      <c r="BF340">
        <v>32.65</v>
      </c>
      <c r="BG340">
        <v>33.621000000000002</v>
      </c>
      <c r="BH340">
        <v>123.32</v>
      </c>
      <c r="BI340">
        <v>125.54</v>
      </c>
      <c r="BJ340">
        <v>133.137</v>
      </c>
      <c r="BK340">
        <v>125.099</v>
      </c>
      <c r="BL340">
        <v>123.625</v>
      </c>
      <c r="BM340">
        <v>117.28400000000001</v>
      </c>
      <c r="BN340">
        <v>131.27199999999999</v>
      </c>
      <c r="BO340">
        <v>125.721</v>
      </c>
      <c r="BP340">
        <v>154.852</v>
      </c>
      <c r="BQ340">
        <v>210.48500000000001</v>
      </c>
      <c r="BR340">
        <v>210.64699999999999</v>
      </c>
      <c r="BS340">
        <v>204.041</v>
      </c>
      <c r="BT340">
        <v>186.303</v>
      </c>
      <c r="BU340">
        <v>187.792</v>
      </c>
      <c r="BV340">
        <v>187.505</v>
      </c>
      <c r="BW340">
        <v>187.893</v>
      </c>
      <c r="BX340">
        <v>186.762</v>
      </c>
      <c r="BY340">
        <v>187.31899999999999</v>
      </c>
      <c r="BZ340">
        <v>183.398</v>
      </c>
      <c r="CA340">
        <v>173.69900000000001</v>
      </c>
      <c r="CB340">
        <v>153.077</v>
      </c>
      <c r="CC340">
        <v>152.5</v>
      </c>
      <c r="CD340">
        <v>152.71100000000001</v>
      </c>
      <c r="CE340">
        <v>152.02199999999999</v>
      </c>
      <c r="CF340">
        <v>157.35599999999999</v>
      </c>
      <c r="CG340">
        <v>178.21199999999999</v>
      </c>
      <c r="CH340">
        <v>173.31399999999999</v>
      </c>
      <c r="CI340">
        <v>169.96600000000001</v>
      </c>
      <c r="CJ340">
        <v>165.47</v>
      </c>
      <c r="CK340">
        <v>166.572</v>
      </c>
      <c r="CL340">
        <v>162.46899999999999</v>
      </c>
      <c r="CM340">
        <v>159.779</v>
      </c>
      <c r="CN340">
        <v>159.70500000000001</v>
      </c>
      <c r="CO340">
        <v>160.982</v>
      </c>
      <c r="CP340">
        <v>158.82599999999999</v>
      </c>
      <c r="CQ340">
        <v>158.61000000000001</v>
      </c>
      <c r="CR340">
        <v>234.58500000000001</v>
      </c>
      <c r="CS340">
        <v>218.565</v>
      </c>
      <c r="CT340" s="27">
        <v>11861.373999999998</v>
      </c>
    </row>
    <row r="341" spans="1:98" ht="15" x14ac:dyDescent="0.25">
      <c r="A341" s="13">
        <v>45996</v>
      </c>
      <c r="B341">
        <v>216.13399999999999</v>
      </c>
      <c r="C341">
        <v>216.779</v>
      </c>
      <c r="D341">
        <v>208.714</v>
      </c>
      <c r="E341">
        <v>206.37100000000001</v>
      </c>
      <c r="F341">
        <v>198.22900000000001</v>
      </c>
      <c r="G341">
        <v>187.167</v>
      </c>
      <c r="H341">
        <v>180.69200000000001</v>
      </c>
      <c r="I341">
        <v>171.28299999999999</v>
      </c>
      <c r="J341">
        <v>167.67</v>
      </c>
      <c r="K341">
        <v>166.155</v>
      </c>
      <c r="L341">
        <v>157.803</v>
      </c>
      <c r="M341">
        <v>150.15</v>
      </c>
      <c r="N341">
        <v>150.02000000000001</v>
      </c>
      <c r="O341">
        <v>150.62700000000001</v>
      </c>
      <c r="P341">
        <v>150.334</v>
      </c>
      <c r="Q341">
        <v>139.03399999999999</v>
      </c>
      <c r="R341">
        <v>126.71</v>
      </c>
      <c r="S341">
        <v>127.55</v>
      </c>
      <c r="T341">
        <v>126.628</v>
      </c>
      <c r="U341">
        <v>126.227</v>
      </c>
      <c r="V341">
        <v>124.51900000000001</v>
      </c>
      <c r="W341">
        <v>124.408</v>
      </c>
      <c r="X341">
        <v>125.17100000000001</v>
      </c>
      <c r="Y341">
        <v>124.5</v>
      </c>
      <c r="Z341">
        <v>115.03700000000001</v>
      </c>
      <c r="AA341">
        <v>54.119</v>
      </c>
      <c r="AB341">
        <v>120.72799999999999</v>
      </c>
      <c r="AC341">
        <v>119.02500000000001</v>
      </c>
      <c r="AD341">
        <v>106.919</v>
      </c>
      <c r="AE341">
        <v>67.805000000000007</v>
      </c>
      <c r="AF341">
        <v>53.094999999999999</v>
      </c>
      <c r="AG341">
        <v>43.243000000000002</v>
      </c>
      <c r="AH341">
        <v>31.658000000000001</v>
      </c>
      <c r="AI341">
        <v>29.693000000000001</v>
      </c>
      <c r="AJ341">
        <v>28.661999999999999</v>
      </c>
      <c r="AK341">
        <v>24.254999999999999</v>
      </c>
      <c r="AL341">
        <v>24.512</v>
      </c>
      <c r="AM341">
        <v>24.126999999999999</v>
      </c>
      <c r="AN341">
        <v>27.355</v>
      </c>
      <c r="AO341">
        <v>27</v>
      </c>
      <c r="AP341">
        <v>29.338000000000001</v>
      </c>
      <c r="AQ341">
        <v>30.1</v>
      </c>
      <c r="AR341">
        <v>28.707999999999998</v>
      </c>
      <c r="AS341">
        <v>29.137</v>
      </c>
      <c r="AT341">
        <v>29.1</v>
      </c>
      <c r="AU341">
        <v>28.187000000000001</v>
      </c>
      <c r="AV341">
        <v>27.690999999999999</v>
      </c>
      <c r="AW341">
        <v>22.57</v>
      </c>
      <c r="AX341">
        <v>36.860999999999997</v>
      </c>
      <c r="AY341">
        <v>63.75</v>
      </c>
      <c r="AZ341">
        <v>63.996000000000002</v>
      </c>
      <c r="BA341">
        <v>65.308000000000007</v>
      </c>
      <c r="BB341">
        <v>67.248999999999995</v>
      </c>
      <c r="BC341">
        <v>66.034000000000006</v>
      </c>
      <c r="BD341">
        <v>65.099000000000004</v>
      </c>
      <c r="BE341">
        <v>64.542000000000002</v>
      </c>
      <c r="BF341">
        <v>61.052999999999997</v>
      </c>
      <c r="BG341">
        <v>54.283999999999999</v>
      </c>
      <c r="BH341">
        <v>111.63800000000001</v>
      </c>
      <c r="BI341">
        <v>105.23099999999999</v>
      </c>
      <c r="BJ341">
        <v>101.98</v>
      </c>
      <c r="BK341">
        <v>103.738</v>
      </c>
      <c r="BL341">
        <v>108.124</v>
      </c>
      <c r="BM341">
        <v>103.523</v>
      </c>
      <c r="BN341">
        <v>105.074</v>
      </c>
      <c r="BO341">
        <v>108.173</v>
      </c>
      <c r="BP341">
        <v>141.84</v>
      </c>
      <c r="BQ341">
        <v>219.46199999999999</v>
      </c>
      <c r="BR341">
        <v>229.06100000000001</v>
      </c>
      <c r="BS341">
        <v>223.83</v>
      </c>
      <c r="BT341">
        <v>202.078</v>
      </c>
      <c r="BU341">
        <v>190.90799999999999</v>
      </c>
      <c r="BV341">
        <v>187.54300000000001</v>
      </c>
      <c r="BW341">
        <v>186.15899999999999</v>
      </c>
      <c r="BX341">
        <v>181.63900000000001</v>
      </c>
      <c r="BY341">
        <v>180.2</v>
      </c>
      <c r="BZ341">
        <v>167.81299999999999</v>
      </c>
      <c r="CA341">
        <v>163.40199999999999</v>
      </c>
      <c r="CB341">
        <v>138.14699999999999</v>
      </c>
      <c r="CC341">
        <v>137.90899999999999</v>
      </c>
      <c r="CD341">
        <v>137.727</v>
      </c>
      <c r="CE341">
        <v>137.983</v>
      </c>
      <c r="CF341">
        <v>138.262</v>
      </c>
      <c r="CG341">
        <v>138.21299999999999</v>
      </c>
      <c r="CH341">
        <v>141.32900000000001</v>
      </c>
      <c r="CI341">
        <v>140.35400000000001</v>
      </c>
      <c r="CJ341">
        <v>140</v>
      </c>
      <c r="CK341">
        <v>138.24299999999999</v>
      </c>
      <c r="CL341">
        <v>143.41999999999999</v>
      </c>
      <c r="CM341">
        <v>140.417</v>
      </c>
      <c r="CN341">
        <v>140.465</v>
      </c>
      <c r="CO341">
        <v>142.24</v>
      </c>
      <c r="CP341">
        <v>143.28899999999999</v>
      </c>
      <c r="CQ341">
        <v>142.874</v>
      </c>
      <c r="CR341">
        <v>217.21899999999999</v>
      </c>
      <c r="CS341">
        <v>210.04499999999999</v>
      </c>
      <c r="CT341" s="27">
        <v>11342.666999999999</v>
      </c>
    </row>
    <row r="342" spans="1:98" ht="15" x14ac:dyDescent="0.25">
      <c r="A342" s="13">
        <v>45997</v>
      </c>
      <c r="B342">
        <v>206.678</v>
      </c>
      <c r="C342">
        <v>206.68100000000001</v>
      </c>
      <c r="D342">
        <v>206.85900000000001</v>
      </c>
      <c r="E342">
        <v>206.29900000000001</v>
      </c>
      <c r="F342">
        <v>195.54300000000001</v>
      </c>
      <c r="G342">
        <v>185.553</v>
      </c>
      <c r="H342">
        <v>175.27500000000001</v>
      </c>
      <c r="I342">
        <v>158.15100000000001</v>
      </c>
      <c r="J342">
        <v>151.89699999999999</v>
      </c>
      <c r="K342">
        <v>125.348</v>
      </c>
      <c r="L342">
        <v>125.587</v>
      </c>
      <c r="M342">
        <v>125.056</v>
      </c>
      <c r="N342">
        <v>125.598</v>
      </c>
      <c r="O342">
        <v>125.172</v>
      </c>
      <c r="P342">
        <v>125.598</v>
      </c>
      <c r="Q342">
        <v>125.26900000000001</v>
      </c>
      <c r="R342">
        <v>125.96299999999999</v>
      </c>
      <c r="S342">
        <v>125.929</v>
      </c>
      <c r="T342">
        <v>125.801</v>
      </c>
      <c r="U342">
        <v>125.155</v>
      </c>
      <c r="V342">
        <v>125.45399999999999</v>
      </c>
      <c r="W342">
        <v>125.538</v>
      </c>
      <c r="X342">
        <v>125.328</v>
      </c>
      <c r="Y342">
        <v>123.483</v>
      </c>
      <c r="Z342">
        <v>113.163</v>
      </c>
      <c r="AA342">
        <v>54.756999999999998</v>
      </c>
      <c r="AB342">
        <v>119.44499999999999</v>
      </c>
      <c r="AC342">
        <v>116.95399999999999</v>
      </c>
      <c r="AD342">
        <v>111.19</v>
      </c>
      <c r="AE342">
        <v>78.572000000000003</v>
      </c>
      <c r="AF342">
        <v>40.738999999999997</v>
      </c>
      <c r="AG342">
        <v>19.734000000000002</v>
      </c>
      <c r="AH342">
        <v>17.727</v>
      </c>
      <c r="AI342">
        <v>19.007999999999999</v>
      </c>
      <c r="AJ342">
        <v>19.100000000000001</v>
      </c>
      <c r="AK342">
        <v>18.216000000000001</v>
      </c>
      <c r="AL342">
        <v>18.605</v>
      </c>
      <c r="AM342">
        <v>18.794</v>
      </c>
      <c r="AN342">
        <v>18.728999999999999</v>
      </c>
      <c r="AO342">
        <v>19.452999999999999</v>
      </c>
      <c r="AP342">
        <v>19.52</v>
      </c>
      <c r="AQ342">
        <v>22.317</v>
      </c>
      <c r="AR342">
        <v>19.294</v>
      </c>
      <c r="AS342">
        <v>18.77</v>
      </c>
      <c r="AT342">
        <v>18.821000000000002</v>
      </c>
      <c r="AU342">
        <v>18.427</v>
      </c>
      <c r="AV342">
        <v>17.626000000000001</v>
      </c>
      <c r="AW342">
        <v>16.388000000000002</v>
      </c>
      <c r="AX342">
        <v>17.195</v>
      </c>
      <c r="AY342">
        <v>16.919</v>
      </c>
      <c r="AZ342">
        <v>17.350999999999999</v>
      </c>
      <c r="BA342">
        <v>17.684000000000001</v>
      </c>
      <c r="BB342">
        <v>17.204999999999998</v>
      </c>
      <c r="BC342">
        <v>25.672000000000001</v>
      </c>
      <c r="BD342">
        <v>26.346</v>
      </c>
      <c r="BE342">
        <v>26.952999999999999</v>
      </c>
      <c r="BF342">
        <v>26.902999999999999</v>
      </c>
      <c r="BG342">
        <v>26.498999999999999</v>
      </c>
      <c r="BH342">
        <v>107.739</v>
      </c>
      <c r="BI342">
        <v>109.13</v>
      </c>
      <c r="BJ342">
        <v>112.94499999999999</v>
      </c>
      <c r="BK342">
        <v>106.77</v>
      </c>
      <c r="BL342">
        <v>100.774</v>
      </c>
      <c r="BM342">
        <v>104.19199999999999</v>
      </c>
      <c r="BN342">
        <v>104.65600000000001</v>
      </c>
      <c r="BO342">
        <v>103.533</v>
      </c>
      <c r="BP342">
        <v>136.958</v>
      </c>
      <c r="BQ342">
        <v>192.239</v>
      </c>
      <c r="BR342">
        <v>196.90100000000001</v>
      </c>
      <c r="BS342">
        <v>196.762</v>
      </c>
      <c r="BT342">
        <v>194.85400000000001</v>
      </c>
      <c r="BU342">
        <v>197.18899999999999</v>
      </c>
      <c r="BV342">
        <v>186.614</v>
      </c>
      <c r="BW342">
        <v>182.952</v>
      </c>
      <c r="BX342">
        <v>173.09700000000001</v>
      </c>
      <c r="BY342">
        <v>172.33199999999999</v>
      </c>
      <c r="BZ342">
        <v>173.32499999999999</v>
      </c>
      <c r="CA342">
        <v>174.125</v>
      </c>
      <c r="CB342">
        <v>172.441</v>
      </c>
      <c r="CC342">
        <v>170.251</v>
      </c>
      <c r="CD342">
        <v>170.596</v>
      </c>
      <c r="CE342">
        <v>170.14699999999999</v>
      </c>
      <c r="CF342">
        <v>170.39099999999999</v>
      </c>
      <c r="CG342">
        <v>170.249</v>
      </c>
      <c r="CH342">
        <v>169.702</v>
      </c>
      <c r="CI342">
        <v>142.691</v>
      </c>
      <c r="CJ342">
        <v>143.065</v>
      </c>
      <c r="CK342">
        <v>149.548</v>
      </c>
      <c r="CL342">
        <v>144.804</v>
      </c>
      <c r="CM342">
        <v>141.286</v>
      </c>
      <c r="CN342">
        <v>140.81899999999999</v>
      </c>
      <c r="CO342">
        <v>142.80699999999999</v>
      </c>
      <c r="CP342">
        <v>140.953</v>
      </c>
      <c r="CQ342">
        <v>139.71100000000001</v>
      </c>
      <c r="CR342">
        <v>212.81700000000001</v>
      </c>
      <c r="CS342">
        <v>211.99700000000001</v>
      </c>
      <c r="CT342" s="27">
        <v>10678.653000000002</v>
      </c>
    </row>
    <row r="343" spans="1:98" ht="15" x14ac:dyDescent="0.25">
      <c r="A343" s="13">
        <v>45998</v>
      </c>
      <c r="B343">
        <v>206.655</v>
      </c>
      <c r="C343">
        <v>203.74100000000001</v>
      </c>
      <c r="D343">
        <v>203.73599999999999</v>
      </c>
      <c r="E343">
        <v>197.15899999999999</v>
      </c>
      <c r="F343">
        <v>195.93899999999999</v>
      </c>
      <c r="G343">
        <v>187.88</v>
      </c>
      <c r="H343">
        <v>180.02699999999999</v>
      </c>
      <c r="I343">
        <v>165.88800000000001</v>
      </c>
      <c r="J343">
        <v>152.18199999999999</v>
      </c>
      <c r="K343">
        <v>142.84</v>
      </c>
      <c r="L343">
        <v>127.723</v>
      </c>
      <c r="M343">
        <v>127.527</v>
      </c>
      <c r="N343">
        <v>127.12</v>
      </c>
      <c r="O343">
        <v>126.809</v>
      </c>
      <c r="P343">
        <v>126.89400000000001</v>
      </c>
      <c r="Q343">
        <v>127.31399999999999</v>
      </c>
      <c r="R343">
        <v>128.417</v>
      </c>
      <c r="S343">
        <v>127.15900000000001</v>
      </c>
      <c r="T343">
        <v>126.989</v>
      </c>
      <c r="U343">
        <v>127.449</v>
      </c>
      <c r="V343">
        <v>126.669</v>
      </c>
      <c r="W343">
        <v>127.123</v>
      </c>
      <c r="X343">
        <v>127.754</v>
      </c>
      <c r="Y343">
        <v>127.998</v>
      </c>
      <c r="Z343">
        <v>124.126</v>
      </c>
      <c r="AA343">
        <v>71.861999999999995</v>
      </c>
      <c r="AB343">
        <v>138.86500000000001</v>
      </c>
      <c r="AC343">
        <v>122.72</v>
      </c>
      <c r="AD343">
        <v>124.00700000000001</v>
      </c>
      <c r="AE343">
        <v>127.313</v>
      </c>
      <c r="AF343">
        <v>122.705</v>
      </c>
      <c r="AG343">
        <v>95.777000000000001</v>
      </c>
      <c r="AH343">
        <v>80.212000000000003</v>
      </c>
      <c r="AI343">
        <v>50.088000000000001</v>
      </c>
      <c r="AJ343">
        <v>40.546999999999997</v>
      </c>
      <c r="AK343">
        <v>42.823999999999998</v>
      </c>
      <c r="AL343">
        <v>41.298999999999999</v>
      </c>
      <c r="AM343">
        <v>35.357999999999997</v>
      </c>
      <c r="AN343">
        <v>37.448999999999998</v>
      </c>
      <c r="AO343">
        <v>35.92</v>
      </c>
      <c r="AP343">
        <v>53.481999999999999</v>
      </c>
      <c r="AQ343">
        <v>36.015999999999998</v>
      </c>
      <c r="AR343">
        <v>32.924999999999997</v>
      </c>
      <c r="AS343">
        <v>38.685000000000002</v>
      </c>
      <c r="AT343">
        <v>42.494999999999997</v>
      </c>
      <c r="AU343">
        <v>45.768999999999998</v>
      </c>
      <c r="AV343">
        <v>41.064</v>
      </c>
      <c r="AW343">
        <v>30.266999999999999</v>
      </c>
      <c r="AX343">
        <v>35.933999999999997</v>
      </c>
      <c r="AY343">
        <v>32.869999999999997</v>
      </c>
      <c r="AZ343">
        <v>30.838000000000001</v>
      </c>
      <c r="BA343">
        <v>30.469000000000001</v>
      </c>
      <c r="BB343">
        <v>30.216000000000001</v>
      </c>
      <c r="BC343">
        <v>28.207000000000001</v>
      </c>
      <c r="BD343">
        <v>29.379000000000001</v>
      </c>
      <c r="BE343">
        <v>35.890999999999998</v>
      </c>
      <c r="BF343">
        <v>44.43</v>
      </c>
      <c r="BG343">
        <v>40.012999999999998</v>
      </c>
      <c r="BH343">
        <v>137.6</v>
      </c>
      <c r="BI343">
        <v>139.54599999999999</v>
      </c>
      <c r="BJ343">
        <v>142.59299999999999</v>
      </c>
      <c r="BK343">
        <v>148.29499999999999</v>
      </c>
      <c r="BL343">
        <v>143.79499999999999</v>
      </c>
      <c r="BM343">
        <v>128.02500000000001</v>
      </c>
      <c r="BN343">
        <v>116.922</v>
      </c>
      <c r="BO343">
        <v>125.88800000000001</v>
      </c>
      <c r="BP343">
        <v>159.828</v>
      </c>
      <c r="BQ343">
        <v>223.73500000000001</v>
      </c>
      <c r="BR343">
        <v>235.96</v>
      </c>
      <c r="BS343">
        <v>225.88200000000001</v>
      </c>
      <c r="BT343">
        <v>218.57400000000001</v>
      </c>
      <c r="BU343">
        <v>211.90299999999999</v>
      </c>
      <c r="BV343">
        <v>213.506</v>
      </c>
      <c r="BW343">
        <v>213.458</v>
      </c>
      <c r="BX343">
        <v>200.96100000000001</v>
      </c>
      <c r="BY343">
        <v>169.054</v>
      </c>
      <c r="BZ343">
        <v>168.60900000000001</v>
      </c>
      <c r="CA343">
        <v>167.464</v>
      </c>
      <c r="CB343">
        <v>165.27799999999999</v>
      </c>
      <c r="CC343">
        <v>174.92</v>
      </c>
      <c r="CD343">
        <v>163.76300000000001</v>
      </c>
      <c r="CE343">
        <v>161.411</v>
      </c>
      <c r="CF343">
        <v>155.08500000000001</v>
      </c>
      <c r="CG343">
        <v>155.07900000000001</v>
      </c>
      <c r="CH343">
        <v>153.79</v>
      </c>
      <c r="CI343">
        <v>153.34399999999999</v>
      </c>
      <c r="CJ343">
        <v>151.405</v>
      </c>
      <c r="CK343">
        <v>150.13800000000001</v>
      </c>
      <c r="CL343">
        <v>147.51400000000001</v>
      </c>
      <c r="CM343">
        <v>144.22900000000001</v>
      </c>
      <c r="CN343">
        <v>142.86799999999999</v>
      </c>
      <c r="CO343">
        <v>142.827</v>
      </c>
      <c r="CP343">
        <v>141.089</v>
      </c>
      <c r="CQ343">
        <v>146.102</v>
      </c>
      <c r="CR343">
        <v>216.81200000000001</v>
      </c>
      <c r="CS343">
        <v>215.38499999999999</v>
      </c>
      <c r="CT343" s="27">
        <v>11941.651</v>
      </c>
    </row>
    <row r="344" spans="1:98" ht="15" x14ac:dyDescent="0.25">
      <c r="A344" s="13">
        <v>45999</v>
      </c>
      <c r="B344">
        <v>201.19</v>
      </c>
      <c r="C344">
        <v>185.59200000000001</v>
      </c>
      <c r="D344">
        <v>183.81</v>
      </c>
      <c r="E344">
        <v>205.99600000000001</v>
      </c>
      <c r="F344">
        <v>199.62899999999999</v>
      </c>
      <c r="G344">
        <v>195.47499999999999</v>
      </c>
      <c r="H344">
        <v>195.52</v>
      </c>
      <c r="I344">
        <v>188.607</v>
      </c>
      <c r="J344">
        <v>179.33199999999999</v>
      </c>
      <c r="K344">
        <v>168.85599999999999</v>
      </c>
      <c r="L344">
        <v>168.839</v>
      </c>
      <c r="M344">
        <v>158.137</v>
      </c>
      <c r="N344">
        <v>156.91399999999999</v>
      </c>
      <c r="O344">
        <v>156.68600000000001</v>
      </c>
      <c r="P344">
        <v>133.37100000000001</v>
      </c>
      <c r="Q344">
        <v>126.672</v>
      </c>
      <c r="R344">
        <v>126.65600000000001</v>
      </c>
      <c r="S344">
        <v>126.642</v>
      </c>
      <c r="T344">
        <v>126.753</v>
      </c>
      <c r="U344">
        <v>126.289</v>
      </c>
      <c r="V344">
        <v>126.163</v>
      </c>
      <c r="W344">
        <v>126.705</v>
      </c>
      <c r="X344">
        <v>128.41999999999999</v>
      </c>
      <c r="Y344">
        <v>127.554</v>
      </c>
      <c r="Z344">
        <v>125.387</v>
      </c>
      <c r="AA344">
        <v>67.516000000000005</v>
      </c>
      <c r="AB344">
        <v>125.408</v>
      </c>
      <c r="AC344">
        <v>115.21599999999999</v>
      </c>
      <c r="AD344">
        <v>123.221</v>
      </c>
      <c r="AE344">
        <v>124.411</v>
      </c>
      <c r="AF344">
        <v>103.96899999999999</v>
      </c>
      <c r="AG344">
        <v>86.655000000000001</v>
      </c>
      <c r="AH344">
        <v>77.665999999999997</v>
      </c>
      <c r="AI344">
        <v>71.242000000000004</v>
      </c>
      <c r="AJ344">
        <v>55.875</v>
      </c>
      <c r="AK344">
        <v>47.951000000000001</v>
      </c>
      <c r="AL344">
        <v>69.099000000000004</v>
      </c>
      <c r="AM344">
        <v>79.376000000000005</v>
      </c>
      <c r="AN344">
        <v>88.668999999999997</v>
      </c>
      <c r="AO344">
        <v>88.269000000000005</v>
      </c>
      <c r="AP344">
        <v>84.105999999999995</v>
      </c>
      <c r="AQ344">
        <v>83.757000000000005</v>
      </c>
      <c r="AR344">
        <v>87.861000000000004</v>
      </c>
      <c r="AS344">
        <v>81.259</v>
      </c>
      <c r="AT344">
        <v>87.426000000000002</v>
      </c>
      <c r="AU344">
        <v>90.198999999999998</v>
      </c>
      <c r="AV344">
        <v>72.207999999999998</v>
      </c>
      <c r="AW344">
        <v>75.703999999999994</v>
      </c>
      <c r="AX344">
        <v>48.426000000000002</v>
      </c>
      <c r="AY344">
        <v>37.343000000000004</v>
      </c>
      <c r="AZ344">
        <v>32.741999999999997</v>
      </c>
      <c r="BA344">
        <v>51.295999999999999</v>
      </c>
      <c r="BB344">
        <v>42.161000000000001</v>
      </c>
      <c r="BC344">
        <v>37.313000000000002</v>
      </c>
      <c r="BD344">
        <v>28.33</v>
      </c>
      <c r="BE344">
        <v>31.562999999999999</v>
      </c>
      <c r="BF344">
        <v>32.749000000000002</v>
      </c>
      <c r="BG344">
        <v>34.302</v>
      </c>
      <c r="BH344">
        <v>119.318</v>
      </c>
      <c r="BI344">
        <v>124.878</v>
      </c>
      <c r="BJ344">
        <v>127.79300000000001</v>
      </c>
      <c r="BK344">
        <v>123.31399999999999</v>
      </c>
      <c r="BL344">
        <v>121.154</v>
      </c>
      <c r="BM344">
        <v>126.364</v>
      </c>
      <c r="BN344">
        <v>116.129</v>
      </c>
      <c r="BO344">
        <v>122.773</v>
      </c>
      <c r="BP344">
        <v>146.249</v>
      </c>
      <c r="BQ344">
        <v>213.47300000000001</v>
      </c>
      <c r="BR344">
        <v>219.714</v>
      </c>
      <c r="BS344">
        <v>220.10900000000001</v>
      </c>
      <c r="BT344">
        <v>216.69499999999999</v>
      </c>
      <c r="BU344">
        <v>217.94499999999999</v>
      </c>
      <c r="BV344">
        <v>211.959</v>
      </c>
      <c r="BW344">
        <v>207.81299999999999</v>
      </c>
      <c r="BX344">
        <v>193.649</v>
      </c>
      <c r="BY344">
        <v>216.65600000000001</v>
      </c>
      <c r="BZ344">
        <v>213.53899999999999</v>
      </c>
      <c r="CA344">
        <v>208.22900000000001</v>
      </c>
      <c r="CB344">
        <v>206.833</v>
      </c>
      <c r="CC344">
        <v>187.13300000000001</v>
      </c>
      <c r="CD344">
        <v>156.74299999999999</v>
      </c>
      <c r="CE344">
        <v>154.18899999999999</v>
      </c>
      <c r="CF344">
        <v>153.22</v>
      </c>
      <c r="CG344">
        <v>153.28899999999999</v>
      </c>
      <c r="CH344">
        <v>152.68</v>
      </c>
      <c r="CI344">
        <v>151.94399999999999</v>
      </c>
      <c r="CJ344">
        <v>153.01499999999999</v>
      </c>
      <c r="CK344">
        <v>151.33000000000001</v>
      </c>
      <c r="CL344">
        <v>138.631</v>
      </c>
      <c r="CM344">
        <v>136.06700000000001</v>
      </c>
      <c r="CN344">
        <v>144.55600000000001</v>
      </c>
      <c r="CO344">
        <v>143.339</v>
      </c>
      <c r="CP344">
        <v>142.322</v>
      </c>
      <c r="CQ344">
        <v>141.31100000000001</v>
      </c>
      <c r="CR344">
        <v>221.90799999999999</v>
      </c>
      <c r="CS344">
        <v>223.18199999999999</v>
      </c>
      <c r="CT344" s="27">
        <v>12687.928000000002</v>
      </c>
    </row>
    <row r="345" spans="1:98" ht="15" x14ac:dyDescent="0.25">
      <c r="A345" s="13">
        <v>46000</v>
      </c>
      <c r="B345">
        <v>221.977</v>
      </c>
      <c r="C345">
        <v>213.86199999999999</v>
      </c>
      <c r="D345">
        <v>212.82300000000001</v>
      </c>
      <c r="E345">
        <v>206.529</v>
      </c>
      <c r="F345">
        <v>199.291</v>
      </c>
      <c r="G345">
        <v>193.58099999999999</v>
      </c>
      <c r="H345">
        <v>183.583</v>
      </c>
      <c r="I345">
        <v>184.11600000000001</v>
      </c>
      <c r="J345">
        <v>183.93199999999999</v>
      </c>
      <c r="K345">
        <v>172.89599999999999</v>
      </c>
      <c r="L345">
        <v>156.92699999999999</v>
      </c>
      <c r="M345">
        <v>157.38800000000001</v>
      </c>
      <c r="N345">
        <v>133.78800000000001</v>
      </c>
      <c r="O345">
        <v>126.94199999999999</v>
      </c>
      <c r="P345">
        <v>127.04300000000001</v>
      </c>
      <c r="Q345">
        <v>126.845</v>
      </c>
      <c r="R345">
        <v>127.02800000000001</v>
      </c>
      <c r="S345">
        <v>128.346</v>
      </c>
      <c r="T345">
        <v>127.914</v>
      </c>
      <c r="U345">
        <v>127.129</v>
      </c>
      <c r="V345">
        <v>127.133</v>
      </c>
      <c r="W345">
        <v>130.76300000000001</v>
      </c>
      <c r="X345">
        <v>130.00200000000001</v>
      </c>
      <c r="Y345">
        <v>134.26599999999999</v>
      </c>
      <c r="Z345">
        <v>131.90899999999999</v>
      </c>
      <c r="AA345">
        <v>80.051000000000002</v>
      </c>
      <c r="AB345">
        <v>137.131</v>
      </c>
      <c r="AC345">
        <v>140.24199999999999</v>
      </c>
      <c r="AD345">
        <v>135.54900000000001</v>
      </c>
      <c r="AE345">
        <v>127.47499999999999</v>
      </c>
      <c r="AF345">
        <v>123.89400000000001</v>
      </c>
      <c r="AG345">
        <v>120.304</v>
      </c>
      <c r="AH345">
        <v>117.205</v>
      </c>
      <c r="AI345">
        <v>104.983</v>
      </c>
      <c r="AJ345">
        <v>95.986999999999995</v>
      </c>
      <c r="AK345">
        <v>70.337999999999994</v>
      </c>
      <c r="AL345">
        <v>63.969000000000001</v>
      </c>
      <c r="AM345">
        <v>61.194000000000003</v>
      </c>
      <c r="AN345">
        <v>61.691000000000003</v>
      </c>
      <c r="AO345">
        <v>65.31</v>
      </c>
      <c r="AP345">
        <v>38.853999999999999</v>
      </c>
      <c r="AQ345">
        <v>45.329000000000001</v>
      </c>
      <c r="AR345">
        <v>73.954999999999998</v>
      </c>
      <c r="AS345">
        <v>49.658000000000001</v>
      </c>
      <c r="AT345">
        <v>38.966000000000001</v>
      </c>
      <c r="AU345">
        <v>52.146999999999998</v>
      </c>
      <c r="AV345">
        <v>83.997</v>
      </c>
      <c r="AW345">
        <v>98.712000000000003</v>
      </c>
      <c r="AX345">
        <v>97.722999999999999</v>
      </c>
      <c r="AY345">
        <v>94.927999999999997</v>
      </c>
      <c r="AZ345">
        <v>89.055999999999997</v>
      </c>
      <c r="BA345">
        <v>86.275999999999996</v>
      </c>
      <c r="BB345">
        <v>89.379000000000005</v>
      </c>
      <c r="BC345">
        <v>82.274000000000001</v>
      </c>
      <c r="BD345">
        <v>66.256</v>
      </c>
      <c r="BE345">
        <v>79.911000000000001</v>
      </c>
      <c r="BF345">
        <v>69.045000000000002</v>
      </c>
      <c r="BG345">
        <v>73.174999999999997</v>
      </c>
      <c r="BH345">
        <v>156.751</v>
      </c>
      <c r="BI345">
        <v>150.113</v>
      </c>
      <c r="BJ345">
        <v>141.904</v>
      </c>
      <c r="BK345">
        <v>147.09</v>
      </c>
      <c r="BL345">
        <v>143.59399999999999</v>
      </c>
      <c r="BM345">
        <v>129.69900000000001</v>
      </c>
      <c r="BN345">
        <v>123.747</v>
      </c>
      <c r="BO345">
        <v>124.411</v>
      </c>
      <c r="BP345">
        <v>125.145</v>
      </c>
      <c r="BQ345">
        <v>183.93</v>
      </c>
      <c r="BR345">
        <v>193.16900000000001</v>
      </c>
      <c r="BS345">
        <v>193.71</v>
      </c>
      <c r="BT345">
        <v>194.589</v>
      </c>
      <c r="BU345">
        <v>195.077</v>
      </c>
      <c r="BV345">
        <v>194.61199999999999</v>
      </c>
      <c r="BW345">
        <v>171.60599999999999</v>
      </c>
      <c r="BX345">
        <v>160.95699999999999</v>
      </c>
      <c r="BY345">
        <v>160.88800000000001</v>
      </c>
      <c r="BZ345">
        <v>156.72800000000001</v>
      </c>
      <c r="CA345">
        <v>149.09200000000001</v>
      </c>
      <c r="CB345">
        <v>148.76900000000001</v>
      </c>
      <c r="CC345">
        <v>149.602</v>
      </c>
      <c r="CD345">
        <v>151.745</v>
      </c>
      <c r="CE345">
        <v>147.16800000000001</v>
      </c>
      <c r="CF345">
        <v>146.131</v>
      </c>
      <c r="CG345">
        <v>144.054</v>
      </c>
      <c r="CH345">
        <v>141.59200000000001</v>
      </c>
      <c r="CI345">
        <v>140.023</v>
      </c>
      <c r="CJ345">
        <v>140.08600000000001</v>
      </c>
      <c r="CK345">
        <v>139.49199999999999</v>
      </c>
      <c r="CL345">
        <v>133.97900000000001</v>
      </c>
      <c r="CM345">
        <v>129.78</v>
      </c>
      <c r="CN345">
        <v>129.572</v>
      </c>
      <c r="CO345">
        <v>136.684</v>
      </c>
      <c r="CP345">
        <v>147.625</v>
      </c>
      <c r="CQ345">
        <v>167.35400000000001</v>
      </c>
      <c r="CR345">
        <v>218.43100000000001</v>
      </c>
      <c r="CS345">
        <v>220.57300000000001</v>
      </c>
      <c r="CT345" s="27">
        <v>12710.449000000001</v>
      </c>
    </row>
    <row r="346" spans="1:98" ht="15" x14ac:dyDescent="0.25">
      <c r="A346" s="13">
        <v>46001</v>
      </c>
      <c r="B346">
        <v>220.36099999999999</v>
      </c>
      <c r="C346">
        <v>219.86699999999999</v>
      </c>
      <c r="D346">
        <v>214.512</v>
      </c>
      <c r="E346">
        <v>197.77799999999999</v>
      </c>
      <c r="F346">
        <v>195.55799999999999</v>
      </c>
      <c r="G346">
        <v>196.43700000000001</v>
      </c>
      <c r="H346">
        <v>197.422</v>
      </c>
      <c r="I346">
        <v>182.93</v>
      </c>
      <c r="J346">
        <v>180.636</v>
      </c>
      <c r="K346">
        <v>181.40700000000001</v>
      </c>
      <c r="L346">
        <v>180.37100000000001</v>
      </c>
      <c r="M346">
        <v>169.154</v>
      </c>
      <c r="N346">
        <v>160.286</v>
      </c>
      <c r="O346">
        <v>156.63800000000001</v>
      </c>
      <c r="P346">
        <v>139.64099999999999</v>
      </c>
      <c r="Q346">
        <v>124.574</v>
      </c>
      <c r="R346">
        <v>123.61799999999999</v>
      </c>
      <c r="S346">
        <v>123.77</v>
      </c>
      <c r="T346">
        <v>123.95699999999999</v>
      </c>
      <c r="U346">
        <v>124.879</v>
      </c>
      <c r="V346">
        <v>125.265</v>
      </c>
      <c r="W346">
        <v>124.919</v>
      </c>
      <c r="X346">
        <v>127.895</v>
      </c>
      <c r="Y346">
        <v>128</v>
      </c>
      <c r="Z346">
        <v>126.79600000000001</v>
      </c>
      <c r="AA346">
        <v>76.924000000000007</v>
      </c>
      <c r="AB346">
        <v>130.67400000000001</v>
      </c>
      <c r="AC346">
        <v>133.13</v>
      </c>
      <c r="AD346">
        <v>105.893</v>
      </c>
      <c r="AE346">
        <v>100.789</v>
      </c>
      <c r="AF346">
        <v>94.858999999999995</v>
      </c>
      <c r="AG346">
        <v>78.281000000000006</v>
      </c>
      <c r="AH346">
        <v>73.549000000000007</v>
      </c>
      <c r="AI346">
        <v>88.376000000000005</v>
      </c>
      <c r="AJ346">
        <v>96.364000000000004</v>
      </c>
      <c r="AK346">
        <v>104.395</v>
      </c>
      <c r="AL346">
        <v>103.02200000000001</v>
      </c>
      <c r="AM346">
        <v>102.596</v>
      </c>
      <c r="AN346">
        <v>110.577</v>
      </c>
      <c r="AO346">
        <v>114.589</v>
      </c>
      <c r="AP346">
        <v>115.742</v>
      </c>
      <c r="AQ346">
        <v>119.69799999999999</v>
      </c>
      <c r="AR346">
        <v>122.238</v>
      </c>
      <c r="AS346">
        <v>122.93899999999999</v>
      </c>
      <c r="AT346">
        <v>127.151</v>
      </c>
      <c r="AU346">
        <v>124.277</v>
      </c>
      <c r="AV346">
        <v>120.414</v>
      </c>
      <c r="AW346">
        <v>114.34399999999999</v>
      </c>
      <c r="AX346">
        <v>100.931</v>
      </c>
      <c r="AY346">
        <v>87.516999999999996</v>
      </c>
      <c r="AZ346">
        <v>79.254999999999995</v>
      </c>
      <c r="BA346">
        <v>65.290000000000006</v>
      </c>
      <c r="BB346">
        <v>52.499000000000002</v>
      </c>
      <c r="BC346">
        <v>56.319000000000003</v>
      </c>
      <c r="BD346">
        <v>52.698</v>
      </c>
      <c r="BE346">
        <v>75.277000000000001</v>
      </c>
      <c r="BF346">
        <v>76.656999999999996</v>
      </c>
      <c r="BG346">
        <v>63.5</v>
      </c>
      <c r="BH346">
        <v>148.35900000000001</v>
      </c>
      <c r="BI346">
        <v>154.374</v>
      </c>
      <c r="BJ346">
        <v>155.88900000000001</v>
      </c>
      <c r="BK346">
        <v>149.82599999999999</v>
      </c>
      <c r="BL346">
        <v>142.679</v>
      </c>
      <c r="BM346">
        <v>141.75399999999999</v>
      </c>
      <c r="BN346">
        <v>132.91900000000001</v>
      </c>
      <c r="BO346">
        <v>119.17100000000001</v>
      </c>
      <c r="BP346">
        <v>146.00899999999999</v>
      </c>
      <c r="BQ346">
        <v>208.90600000000001</v>
      </c>
      <c r="BR346">
        <v>219.33099999999999</v>
      </c>
      <c r="BS346">
        <v>207.16</v>
      </c>
      <c r="BT346">
        <v>195.20400000000001</v>
      </c>
      <c r="BU346">
        <v>194.041</v>
      </c>
      <c r="BV346">
        <v>195.45099999999999</v>
      </c>
      <c r="BW346">
        <v>194.62299999999999</v>
      </c>
      <c r="BX346">
        <v>193.916</v>
      </c>
      <c r="BY346">
        <v>194.904</v>
      </c>
      <c r="BZ346">
        <v>193.167</v>
      </c>
      <c r="CA346">
        <v>191.791</v>
      </c>
      <c r="CB346">
        <v>187.434</v>
      </c>
      <c r="CC346">
        <v>185.87</v>
      </c>
      <c r="CD346">
        <v>181.43</v>
      </c>
      <c r="CE346">
        <v>180.745</v>
      </c>
      <c r="CF346">
        <v>173.20500000000001</v>
      </c>
      <c r="CG346">
        <v>156.75800000000001</v>
      </c>
      <c r="CH346">
        <v>155.24600000000001</v>
      </c>
      <c r="CI346">
        <v>155.358</v>
      </c>
      <c r="CJ346">
        <v>153.089</v>
      </c>
      <c r="CK346">
        <v>151.06</v>
      </c>
      <c r="CL346">
        <v>148.46299999999999</v>
      </c>
      <c r="CM346">
        <v>144.15700000000001</v>
      </c>
      <c r="CN346">
        <v>143.65600000000001</v>
      </c>
      <c r="CO346">
        <v>143.52799999999999</v>
      </c>
      <c r="CP346">
        <v>142.52699999999999</v>
      </c>
      <c r="CQ346">
        <v>142.11199999999999</v>
      </c>
      <c r="CR346">
        <v>223.66200000000001</v>
      </c>
      <c r="CS346">
        <v>223.541</v>
      </c>
      <c r="CT346" s="27">
        <v>13708.749999999996</v>
      </c>
    </row>
    <row r="347" spans="1:98" ht="15" x14ac:dyDescent="0.25">
      <c r="A347" s="13">
        <v>46002</v>
      </c>
      <c r="B347">
        <v>221.03399999999999</v>
      </c>
      <c r="C347">
        <v>213.03200000000001</v>
      </c>
      <c r="D347">
        <v>201.02500000000001</v>
      </c>
      <c r="E347">
        <v>199.93799999999999</v>
      </c>
      <c r="F347">
        <v>200.24700000000001</v>
      </c>
      <c r="G347">
        <v>193.02500000000001</v>
      </c>
      <c r="H347">
        <v>185.06800000000001</v>
      </c>
      <c r="I347">
        <v>183.96899999999999</v>
      </c>
      <c r="J347">
        <v>181.78800000000001</v>
      </c>
      <c r="K347">
        <v>168.58699999999999</v>
      </c>
      <c r="L347">
        <v>150.405</v>
      </c>
      <c r="M347">
        <v>125.349</v>
      </c>
      <c r="N347">
        <v>125.291</v>
      </c>
      <c r="O347">
        <v>125.244</v>
      </c>
      <c r="P347">
        <v>125.41</v>
      </c>
      <c r="Q347">
        <v>125.501</v>
      </c>
      <c r="R347">
        <v>124.676</v>
      </c>
      <c r="S347">
        <v>125.456</v>
      </c>
      <c r="T347">
        <v>126.101</v>
      </c>
      <c r="U347">
        <v>126.49299999999999</v>
      </c>
      <c r="V347">
        <v>126.91</v>
      </c>
      <c r="W347">
        <v>126.14700000000001</v>
      </c>
      <c r="X347">
        <v>127.709</v>
      </c>
      <c r="Y347">
        <v>129.80699999999999</v>
      </c>
      <c r="Z347">
        <v>127.124</v>
      </c>
      <c r="AA347">
        <v>81.381</v>
      </c>
      <c r="AB347">
        <v>115.02</v>
      </c>
      <c r="AC347">
        <v>141.15</v>
      </c>
      <c r="AD347">
        <v>134.27600000000001</v>
      </c>
      <c r="AE347">
        <v>129.14400000000001</v>
      </c>
      <c r="AF347">
        <v>116.212</v>
      </c>
      <c r="AG347">
        <v>104.905</v>
      </c>
      <c r="AH347">
        <v>96.608999999999995</v>
      </c>
      <c r="AI347">
        <v>73.512</v>
      </c>
      <c r="AJ347">
        <v>65.867999999999995</v>
      </c>
      <c r="AK347">
        <v>74.856999999999999</v>
      </c>
      <c r="AL347">
        <v>74.463999999999999</v>
      </c>
      <c r="AM347">
        <v>74.891000000000005</v>
      </c>
      <c r="AN347">
        <v>65.807000000000002</v>
      </c>
      <c r="AO347">
        <v>61.398000000000003</v>
      </c>
      <c r="AP347">
        <v>63.247999999999998</v>
      </c>
      <c r="AQ347">
        <v>62.421999999999997</v>
      </c>
      <c r="AR347">
        <v>61.667999999999999</v>
      </c>
      <c r="AS347">
        <v>61.414999999999999</v>
      </c>
      <c r="AT347">
        <v>60.633000000000003</v>
      </c>
      <c r="AU347">
        <v>83.251000000000005</v>
      </c>
      <c r="AV347">
        <v>114.381</v>
      </c>
      <c r="AW347">
        <v>118.68</v>
      </c>
      <c r="AX347">
        <v>111.895</v>
      </c>
      <c r="AY347">
        <v>87.724999999999994</v>
      </c>
      <c r="AZ347">
        <v>77.394000000000005</v>
      </c>
      <c r="BA347">
        <v>114.114</v>
      </c>
      <c r="BB347">
        <v>115.068</v>
      </c>
      <c r="BC347">
        <v>88.872</v>
      </c>
      <c r="BD347">
        <v>85.138999999999996</v>
      </c>
      <c r="BE347">
        <v>89.894000000000005</v>
      </c>
      <c r="BF347">
        <v>87.403999999999996</v>
      </c>
      <c r="BG347">
        <v>106.262</v>
      </c>
      <c r="BH347">
        <v>152.36000000000001</v>
      </c>
      <c r="BI347">
        <v>153.001</v>
      </c>
      <c r="BJ347">
        <v>153.60599999999999</v>
      </c>
      <c r="BK347">
        <v>138.23699999999999</v>
      </c>
      <c r="BL347">
        <v>130.822</v>
      </c>
      <c r="BM347">
        <v>123.387</v>
      </c>
      <c r="BN347">
        <v>101.38800000000001</v>
      </c>
      <c r="BO347">
        <v>79.757999999999996</v>
      </c>
      <c r="BP347">
        <v>91.108000000000004</v>
      </c>
      <c r="BQ347">
        <v>150.37799999999999</v>
      </c>
      <c r="BR347">
        <v>159.59200000000001</v>
      </c>
      <c r="BS347">
        <v>159.613</v>
      </c>
      <c r="BT347">
        <v>159.71</v>
      </c>
      <c r="BU347">
        <v>164.095</v>
      </c>
      <c r="BV347">
        <v>159.828</v>
      </c>
      <c r="BW347">
        <v>161.07</v>
      </c>
      <c r="BX347">
        <v>157.87100000000001</v>
      </c>
      <c r="BY347">
        <v>156.58500000000001</v>
      </c>
      <c r="BZ347">
        <v>157.22</v>
      </c>
      <c r="CA347">
        <v>153.72300000000001</v>
      </c>
      <c r="CB347">
        <v>152.21799999999999</v>
      </c>
      <c r="CC347">
        <v>154.06800000000001</v>
      </c>
      <c r="CD347">
        <v>153.94999999999999</v>
      </c>
      <c r="CE347">
        <v>152.13</v>
      </c>
      <c r="CF347">
        <v>151.83199999999999</v>
      </c>
      <c r="CG347">
        <v>151.52099999999999</v>
      </c>
      <c r="CH347">
        <v>151.75200000000001</v>
      </c>
      <c r="CI347">
        <v>150.334</v>
      </c>
      <c r="CJ347">
        <v>155.964</v>
      </c>
      <c r="CK347">
        <v>179.078</v>
      </c>
      <c r="CL347">
        <v>179.946</v>
      </c>
      <c r="CM347">
        <v>178.11</v>
      </c>
      <c r="CN347">
        <v>176.63</v>
      </c>
      <c r="CO347">
        <v>174.86600000000001</v>
      </c>
      <c r="CP347">
        <v>171.06200000000001</v>
      </c>
      <c r="CQ347">
        <v>168.13200000000001</v>
      </c>
      <c r="CR347">
        <v>219.00700000000001</v>
      </c>
      <c r="CS347">
        <v>218.471</v>
      </c>
      <c r="CT347" s="27">
        <v>12766.717999999995</v>
      </c>
    </row>
    <row r="348" spans="1:98" ht="15" x14ac:dyDescent="0.25">
      <c r="A348" s="13">
        <v>46003</v>
      </c>
      <c r="B348">
        <v>218.70500000000001</v>
      </c>
      <c r="C348">
        <v>214.404</v>
      </c>
      <c r="D348">
        <v>198.25700000000001</v>
      </c>
      <c r="E348">
        <v>199.036</v>
      </c>
      <c r="F348">
        <v>198.28899999999999</v>
      </c>
      <c r="G348">
        <v>176.148</v>
      </c>
      <c r="H348">
        <v>151.197</v>
      </c>
      <c r="I348">
        <v>139.226</v>
      </c>
      <c r="J348">
        <v>138.946</v>
      </c>
      <c r="K348">
        <v>139.63800000000001</v>
      </c>
      <c r="L348">
        <v>139.02099999999999</v>
      </c>
      <c r="M348">
        <v>138.70599999999999</v>
      </c>
      <c r="N348">
        <v>127.28400000000001</v>
      </c>
      <c r="O348">
        <v>127.233</v>
      </c>
      <c r="P348">
        <v>127.253</v>
      </c>
      <c r="Q348">
        <v>127.242</v>
      </c>
      <c r="R348">
        <v>127.238</v>
      </c>
      <c r="S348">
        <v>127.265</v>
      </c>
      <c r="T348">
        <v>126.848</v>
      </c>
      <c r="U348">
        <v>126.345</v>
      </c>
      <c r="V348">
        <v>126.72499999999999</v>
      </c>
      <c r="W348">
        <v>127.29600000000001</v>
      </c>
      <c r="X348">
        <v>128.00700000000001</v>
      </c>
      <c r="Y348">
        <v>129.751</v>
      </c>
      <c r="Z348">
        <v>126.224</v>
      </c>
      <c r="AA348">
        <v>81.882999999999996</v>
      </c>
      <c r="AB348">
        <v>123.354</v>
      </c>
      <c r="AC348">
        <v>115.58199999999999</v>
      </c>
      <c r="AD348">
        <v>113.02800000000001</v>
      </c>
      <c r="AE348">
        <v>94.475999999999999</v>
      </c>
      <c r="AF348">
        <v>88.736000000000004</v>
      </c>
      <c r="AG348">
        <v>89.745000000000005</v>
      </c>
      <c r="AH348">
        <v>91.462999999999994</v>
      </c>
      <c r="AI348">
        <v>88.983999999999995</v>
      </c>
      <c r="AJ348">
        <v>63.566000000000003</v>
      </c>
      <c r="AK348">
        <v>61.999000000000002</v>
      </c>
      <c r="AL348">
        <v>63.665999999999997</v>
      </c>
      <c r="AM348">
        <v>63.231000000000002</v>
      </c>
      <c r="AN348">
        <v>72.596999999999994</v>
      </c>
      <c r="AO348">
        <v>69.710999999999999</v>
      </c>
      <c r="AP348">
        <v>41.697000000000003</v>
      </c>
      <c r="AQ348">
        <v>42.963000000000001</v>
      </c>
      <c r="AR348">
        <v>44.978000000000002</v>
      </c>
      <c r="AS348">
        <v>49.526000000000003</v>
      </c>
      <c r="AT348">
        <v>43.024999999999999</v>
      </c>
      <c r="AU348">
        <v>33.134999999999998</v>
      </c>
      <c r="AV348">
        <v>27.524000000000001</v>
      </c>
      <c r="AW348">
        <v>24.248999999999999</v>
      </c>
      <c r="AX348">
        <v>21.120999999999999</v>
      </c>
      <c r="AY348">
        <v>19.571999999999999</v>
      </c>
      <c r="AZ348">
        <v>18.486000000000001</v>
      </c>
      <c r="BA348">
        <v>20.449000000000002</v>
      </c>
      <c r="BB348">
        <v>19.917999999999999</v>
      </c>
      <c r="BC348">
        <v>16.512</v>
      </c>
      <c r="BD348">
        <v>16.721</v>
      </c>
      <c r="BE348">
        <v>21.852</v>
      </c>
      <c r="BF348">
        <v>22.361999999999998</v>
      </c>
      <c r="BG348">
        <v>27.48</v>
      </c>
      <c r="BH348">
        <v>102.714</v>
      </c>
      <c r="BI348">
        <v>107.307</v>
      </c>
      <c r="BJ348">
        <v>110.508</v>
      </c>
      <c r="BK348">
        <v>110.441</v>
      </c>
      <c r="BL348">
        <v>108.193</v>
      </c>
      <c r="BM348">
        <v>109.97799999999999</v>
      </c>
      <c r="BN348">
        <v>94.989000000000004</v>
      </c>
      <c r="BO348">
        <v>114.46899999999999</v>
      </c>
      <c r="BP348">
        <v>148.173</v>
      </c>
      <c r="BQ348">
        <v>208.179</v>
      </c>
      <c r="BR348">
        <v>206.54900000000001</v>
      </c>
      <c r="BS348">
        <v>205.935</v>
      </c>
      <c r="BT348">
        <v>204.26300000000001</v>
      </c>
      <c r="BU348">
        <v>202.673</v>
      </c>
      <c r="BV348">
        <v>203.239</v>
      </c>
      <c r="BW348">
        <v>202.571</v>
      </c>
      <c r="BX348">
        <v>200.74700000000001</v>
      </c>
      <c r="BY348">
        <v>198.892</v>
      </c>
      <c r="BZ348">
        <v>196.59700000000001</v>
      </c>
      <c r="CA348">
        <v>182.422</v>
      </c>
      <c r="CB348">
        <v>174.935</v>
      </c>
      <c r="CC348">
        <v>176.292</v>
      </c>
      <c r="CD348">
        <v>176.06899999999999</v>
      </c>
      <c r="CE348">
        <v>174.73400000000001</v>
      </c>
      <c r="CF348">
        <v>177.38800000000001</v>
      </c>
      <c r="CG348">
        <v>174.2</v>
      </c>
      <c r="CH348">
        <v>174.43</v>
      </c>
      <c r="CI348">
        <v>174.114</v>
      </c>
      <c r="CJ348">
        <v>155.15100000000001</v>
      </c>
      <c r="CK348">
        <v>143.39099999999999</v>
      </c>
      <c r="CL348">
        <v>150.41300000000001</v>
      </c>
      <c r="CM348">
        <v>147.41499999999999</v>
      </c>
      <c r="CN348">
        <v>146.91499999999999</v>
      </c>
      <c r="CO348">
        <v>146.93700000000001</v>
      </c>
      <c r="CP348">
        <v>147.61699999999999</v>
      </c>
      <c r="CQ348">
        <v>146.59100000000001</v>
      </c>
      <c r="CR348">
        <v>226.97499999999999</v>
      </c>
      <c r="CS348">
        <v>227.81700000000001</v>
      </c>
      <c r="CT348" s="27">
        <v>11760.097999999998</v>
      </c>
    </row>
    <row r="349" spans="1:98" ht="15" x14ac:dyDescent="0.25">
      <c r="A349" s="13">
        <v>46004</v>
      </c>
      <c r="B349">
        <v>218.13800000000001</v>
      </c>
      <c r="C349">
        <v>207.28200000000001</v>
      </c>
      <c r="D349">
        <v>209.369</v>
      </c>
      <c r="E349">
        <v>208.886</v>
      </c>
      <c r="F349">
        <v>198.24600000000001</v>
      </c>
      <c r="G349">
        <v>173.76599999999999</v>
      </c>
      <c r="H349">
        <v>152.88300000000001</v>
      </c>
      <c r="I349">
        <v>135.49799999999999</v>
      </c>
      <c r="J349">
        <v>135.40100000000001</v>
      </c>
      <c r="K349">
        <v>135.05799999999999</v>
      </c>
      <c r="L349">
        <v>134.84700000000001</v>
      </c>
      <c r="M349">
        <v>135.309</v>
      </c>
      <c r="N349">
        <v>135.14599999999999</v>
      </c>
      <c r="O349">
        <v>136.64099999999999</v>
      </c>
      <c r="P349">
        <v>135.76400000000001</v>
      </c>
      <c r="Q349">
        <v>134.999</v>
      </c>
      <c r="R349">
        <v>134.68100000000001</v>
      </c>
      <c r="S349">
        <v>135.68100000000001</v>
      </c>
      <c r="T349">
        <v>133.04499999999999</v>
      </c>
      <c r="U349">
        <v>132.691</v>
      </c>
      <c r="V349">
        <v>132.10900000000001</v>
      </c>
      <c r="W349">
        <v>134.08099999999999</v>
      </c>
      <c r="X349">
        <v>132.71700000000001</v>
      </c>
      <c r="Y349">
        <v>129.40299999999999</v>
      </c>
      <c r="Z349">
        <v>128.102</v>
      </c>
      <c r="AA349">
        <v>83.454999999999998</v>
      </c>
      <c r="AB349">
        <v>119.524</v>
      </c>
      <c r="AC349">
        <v>110.50700000000001</v>
      </c>
      <c r="AD349">
        <v>104.67</v>
      </c>
      <c r="AE349">
        <v>77.882000000000005</v>
      </c>
      <c r="AF349">
        <v>57.77</v>
      </c>
      <c r="AG349">
        <v>46.860999999999997</v>
      </c>
      <c r="AH349">
        <v>31.224</v>
      </c>
      <c r="AI349">
        <v>32.357999999999997</v>
      </c>
      <c r="AJ349">
        <v>30.478000000000002</v>
      </c>
      <c r="AK349">
        <v>28.443999999999999</v>
      </c>
      <c r="AL349">
        <v>27.183</v>
      </c>
      <c r="AM349">
        <v>28.013999999999999</v>
      </c>
      <c r="AN349">
        <v>30.132000000000001</v>
      </c>
      <c r="AO349">
        <v>29.655000000000001</v>
      </c>
      <c r="AP349">
        <v>27.262</v>
      </c>
      <c r="AQ349">
        <v>23.951000000000001</v>
      </c>
      <c r="AR349">
        <v>23.931000000000001</v>
      </c>
      <c r="AS349">
        <v>25.475999999999999</v>
      </c>
      <c r="AT349">
        <v>26.745999999999999</v>
      </c>
      <c r="AU349">
        <v>21.593</v>
      </c>
      <c r="AV349">
        <v>25.393000000000001</v>
      </c>
      <c r="AW349">
        <v>26.36</v>
      </c>
      <c r="AX349">
        <v>24.181000000000001</v>
      </c>
      <c r="AY349">
        <v>22.265000000000001</v>
      </c>
      <c r="AZ349">
        <v>21.437999999999999</v>
      </c>
      <c r="BA349">
        <v>24.925999999999998</v>
      </c>
      <c r="BB349">
        <v>20.518000000000001</v>
      </c>
      <c r="BC349">
        <v>24.366</v>
      </c>
      <c r="BD349">
        <v>29.850999999999999</v>
      </c>
      <c r="BE349">
        <v>49.384</v>
      </c>
      <c r="BF349">
        <v>61.308</v>
      </c>
      <c r="BG349">
        <v>61.234999999999999</v>
      </c>
      <c r="BH349">
        <v>114.19</v>
      </c>
      <c r="BI349">
        <v>114.955</v>
      </c>
      <c r="BJ349">
        <v>119.499</v>
      </c>
      <c r="BK349">
        <v>115.47199999999999</v>
      </c>
      <c r="BL349">
        <v>107.236</v>
      </c>
      <c r="BM349">
        <v>106.372</v>
      </c>
      <c r="BN349">
        <v>114.26900000000001</v>
      </c>
      <c r="BO349">
        <v>105.066</v>
      </c>
      <c r="BP349">
        <v>126.611</v>
      </c>
      <c r="BQ349">
        <v>198.50399999999999</v>
      </c>
      <c r="BR349">
        <v>212.01499999999999</v>
      </c>
      <c r="BS349">
        <v>200.553</v>
      </c>
      <c r="BT349">
        <v>196.369</v>
      </c>
      <c r="BU349">
        <v>196.07</v>
      </c>
      <c r="BV349">
        <v>196.55699999999999</v>
      </c>
      <c r="BW349">
        <v>197.74199999999999</v>
      </c>
      <c r="BX349">
        <v>192.90899999999999</v>
      </c>
      <c r="BY349">
        <v>183.77199999999999</v>
      </c>
      <c r="BZ349">
        <v>182.745</v>
      </c>
      <c r="CA349">
        <v>180.79</v>
      </c>
      <c r="CB349">
        <v>182.465</v>
      </c>
      <c r="CC349">
        <v>183.161</v>
      </c>
      <c r="CD349">
        <v>164.482</v>
      </c>
      <c r="CE349">
        <v>148.90199999999999</v>
      </c>
      <c r="CF349">
        <v>143.238</v>
      </c>
      <c r="CG349">
        <v>143.94999999999999</v>
      </c>
      <c r="CH349">
        <v>144.21100000000001</v>
      </c>
      <c r="CI349">
        <v>146.87</v>
      </c>
      <c r="CJ349">
        <v>152.22900000000001</v>
      </c>
      <c r="CK349">
        <v>152.52699999999999</v>
      </c>
      <c r="CL349">
        <v>149.02600000000001</v>
      </c>
      <c r="CM349">
        <v>145.72800000000001</v>
      </c>
      <c r="CN349">
        <v>146.20500000000001</v>
      </c>
      <c r="CO349">
        <v>145.16499999999999</v>
      </c>
      <c r="CP349">
        <v>142.535</v>
      </c>
      <c r="CQ349">
        <v>146.69900000000001</v>
      </c>
      <c r="CR349">
        <v>223.77</v>
      </c>
      <c r="CS349">
        <v>224.19499999999999</v>
      </c>
      <c r="CT349" s="27">
        <v>11205.137999999997</v>
      </c>
    </row>
    <row r="350" spans="1:98" ht="15" x14ac:dyDescent="0.25">
      <c r="A350" s="13">
        <v>46005</v>
      </c>
      <c r="B350">
        <v>203.04499999999999</v>
      </c>
      <c r="C350">
        <v>199.58600000000001</v>
      </c>
      <c r="D350">
        <v>190.952</v>
      </c>
      <c r="E350">
        <v>190.852</v>
      </c>
      <c r="F350">
        <v>190.828</v>
      </c>
      <c r="G350">
        <v>190.792</v>
      </c>
      <c r="H350">
        <v>189.691</v>
      </c>
      <c r="I350">
        <v>190.01300000000001</v>
      </c>
      <c r="J350">
        <v>179.93600000000001</v>
      </c>
      <c r="K350">
        <v>171.11500000000001</v>
      </c>
      <c r="L350">
        <v>156.285</v>
      </c>
      <c r="M350">
        <v>151.53100000000001</v>
      </c>
      <c r="N350">
        <v>150.64599999999999</v>
      </c>
      <c r="O350">
        <v>138.197</v>
      </c>
      <c r="P350">
        <v>120.489</v>
      </c>
      <c r="Q350">
        <v>119.589</v>
      </c>
      <c r="R350">
        <v>119.348</v>
      </c>
      <c r="S350">
        <v>118.739</v>
      </c>
      <c r="T350">
        <v>119.054</v>
      </c>
      <c r="U350">
        <v>119.57899999999999</v>
      </c>
      <c r="V350">
        <v>121.526</v>
      </c>
      <c r="W350">
        <v>123.32299999999999</v>
      </c>
      <c r="X350">
        <v>123.97499999999999</v>
      </c>
      <c r="Y350">
        <v>125.89</v>
      </c>
      <c r="Z350">
        <v>130.26599999999999</v>
      </c>
      <c r="AA350">
        <v>95.728999999999999</v>
      </c>
      <c r="AB350">
        <v>132.96799999999999</v>
      </c>
      <c r="AC350">
        <v>124.852</v>
      </c>
      <c r="AD350">
        <v>127.313</v>
      </c>
      <c r="AE350">
        <v>107.95399999999999</v>
      </c>
      <c r="AF350">
        <v>89.311999999999998</v>
      </c>
      <c r="AG350">
        <v>82.853999999999999</v>
      </c>
      <c r="AH350">
        <v>70.097999999999999</v>
      </c>
      <c r="AI350">
        <v>73.367000000000004</v>
      </c>
      <c r="AJ350">
        <v>47.256</v>
      </c>
      <c r="AK350">
        <v>46.49</v>
      </c>
      <c r="AL350">
        <v>47.143000000000001</v>
      </c>
      <c r="AM350">
        <v>45.417999999999999</v>
      </c>
      <c r="AN350">
        <v>39.143000000000001</v>
      </c>
      <c r="AO350">
        <v>38.676000000000002</v>
      </c>
      <c r="AP350">
        <v>41.853999999999999</v>
      </c>
      <c r="AQ350">
        <v>40.098999999999997</v>
      </c>
      <c r="AR350">
        <v>37.018999999999998</v>
      </c>
      <c r="AS350">
        <v>34.957000000000001</v>
      </c>
      <c r="AT350">
        <v>35.07</v>
      </c>
      <c r="AU350">
        <v>32.872999999999998</v>
      </c>
      <c r="AV350">
        <v>30.791</v>
      </c>
      <c r="AW350">
        <v>28.529</v>
      </c>
      <c r="AX350">
        <v>27.888999999999999</v>
      </c>
      <c r="AY350">
        <v>26.202999999999999</v>
      </c>
      <c r="AZ350">
        <v>27.638000000000002</v>
      </c>
      <c r="BA350">
        <v>24.553999999999998</v>
      </c>
      <c r="BB350">
        <v>20.817</v>
      </c>
      <c r="BC350">
        <v>18.587</v>
      </c>
      <c r="BD350">
        <v>18.457000000000001</v>
      </c>
      <c r="BE350">
        <v>18.356000000000002</v>
      </c>
      <c r="BF350">
        <v>18.628</v>
      </c>
      <c r="BG350">
        <v>20.18</v>
      </c>
      <c r="BH350">
        <v>106.99299999999999</v>
      </c>
      <c r="BI350">
        <v>110.239</v>
      </c>
      <c r="BJ350">
        <v>111.53400000000001</v>
      </c>
      <c r="BK350">
        <v>116.577</v>
      </c>
      <c r="BL350">
        <v>116.791</v>
      </c>
      <c r="BM350">
        <v>119.23399999999999</v>
      </c>
      <c r="BN350">
        <v>117.501</v>
      </c>
      <c r="BO350">
        <v>105.187</v>
      </c>
      <c r="BP350">
        <v>128.43899999999999</v>
      </c>
      <c r="BQ350">
        <v>226.28399999999999</v>
      </c>
      <c r="BR350">
        <v>259.54199999999997</v>
      </c>
      <c r="BS350">
        <v>242.30199999999999</v>
      </c>
      <c r="BT350">
        <v>235.27199999999999</v>
      </c>
      <c r="BU350">
        <v>232.79300000000001</v>
      </c>
      <c r="BV350">
        <v>231.35</v>
      </c>
      <c r="BW350">
        <v>215.685</v>
      </c>
      <c r="BX350">
        <v>202.2</v>
      </c>
      <c r="BY350">
        <v>201.68899999999999</v>
      </c>
      <c r="BZ350">
        <v>201.20699999999999</v>
      </c>
      <c r="CA350">
        <v>200.65199999999999</v>
      </c>
      <c r="CB350">
        <v>199.92500000000001</v>
      </c>
      <c r="CC350">
        <v>200.21700000000001</v>
      </c>
      <c r="CD350">
        <v>199.90700000000001</v>
      </c>
      <c r="CE350">
        <v>197.32400000000001</v>
      </c>
      <c r="CF350">
        <v>197.09200000000001</v>
      </c>
      <c r="CG350">
        <v>197.40199999999999</v>
      </c>
      <c r="CH350">
        <v>166.72800000000001</v>
      </c>
      <c r="CI350">
        <v>137.63</v>
      </c>
      <c r="CJ350">
        <v>136.24100000000001</v>
      </c>
      <c r="CK350">
        <v>132.12200000000001</v>
      </c>
      <c r="CL350">
        <v>128.494</v>
      </c>
      <c r="CM350">
        <v>127.065</v>
      </c>
      <c r="CN350">
        <v>134.452</v>
      </c>
      <c r="CO350">
        <v>135.75800000000001</v>
      </c>
      <c r="CP350">
        <v>135.399</v>
      </c>
      <c r="CQ350">
        <v>135.01</v>
      </c>
      <c r="CR350">
        <v>207.54400000000001</v>
      </c>
      <c r="CS350">
        <v>207.91499999999999</v>
      </c>
      <c r="CT350" s="27">
        <v>11964.017000000002</v>
      </c>
    </row>
    <row r="351" spans="1:98" ht="15" x14ac:dyDescent="0.25">
      <c r="A351" s="13">
        <v>46006</v>
      </c>
      <c r="B351">
        <v>109.63500000000001</v>
      </c>
      <c r="C351">
        <v>103.227</v>
      </c>
      <c r="D351">
        <v>99.353999999999999</v>
      </c>
      <c r="E351">
        <v>99.314999999999998</v>
      </c>
      <c r="F351">
        <v>98.647000000000006</v>
      </c>
      <c r="G351">
        <v>94.304000000000002</v>
      </c>
      <c r="H351">
        <v>84.042000000000002</v>
      </c>
      <c r="I351">
        <v>84.064999999999998</v>
      </c>
      <c r="J351">
        <v>83.34</v>
      </c>
      <c r="K351">
        <v>70.930000000000007</v>
      </c>
      <c r="L351">
        <v>68.180000000000007</v>
      </c>
      <c r="M351">
        <v>58.55</v>
      </c>
      <c r="N351">
        <v>58.326000000000001</v>
      </c>
      <c r="O351">
        <v>58.323</v>
      </c>
      <c r="P351">
        <v>57.981999999999999</v>
      </c>
      <c r="Q351">
        <v>56.204999999999998</v>
      </c>
      <c r="R351">
        <v>31.992000000000001</v>
      </c>
      <c r="S351">
        <v>27.594999999999999</v>
      </c>
      <c r="T351">
        <v>26.407</v>
      </c>
      <c r="U351">
        <v>25.637</v>
      </c>
      <c r="V351">
        <v>25.891999999999999</v>
      </c>
      <c r="W351">
        <v>26.004999999999999</v>
      </c>
      <c r="X351">
        <v>27.196999999999999</v>
      </c>
      <c r="Y351">
        <v>28.077000000000002</v>
      </c>
      <c r="Z351">
        <v>30.507999999999999</v>
      </c>
      <c r="AA351">
        <v>31.206</v>
      </c>
      <c r="AB351">
        <v>107.622</v>
      </c>
      <c r="AC351">
        <v>110.42100000000001</v>
      </c>
      <c r="AD351">
        <v>96.216999999999999</v>
      </c>
      <c r="AE351">
        <v>81.19</v>
      </c>
      <c r="AF351">
        <v>59.414999999999999</v>
      </c>
      <c r="AG351">
        <v>48.600999999999999</v>
      </c>
      <c r="AH351">
        <v>63.514000000000003</v>
      </c>
      <c r="AI351">
        <v>58.191000000000003</v>
      </c>
      <c r="AJ351">
        <v>53.046999999999997</v>
      </c>
      <c r="AK351">
        <v>53.34</v>
      </c>
      <c r="AL351">
        <v>48.68</v>
      </c>
      <c r="AM351">
        <v>31.164000000000001</v>
      </c>
      <c r="AN351">
        <v>32.768000000000001</v>
      </c>
      <c r="AO351">
        <v>22.481999999999999</v>
      </c>
      <c r="AP351">
        <v>20.497</v>
      </c>
      <c r="AQ351">
        <v>23.324999999999999</v>
      </c>
      <c r="AR351">
        <v>21.757000000000001</v>
      </c>
      <c r="AS351">
        <v>20.754999999999999</v>
      </c>
      <c r="AT351">
        <v>20.625</v>
      </c>
      <c r="AU351">
        <v>19.443000000000001</v>
      </c>
      <c r="AV351">
        <v>17.116</v>
      </c>
      <c r="AW351">
        <v>29.555</v>
      </c>
      <c r="AX351">
        <v>25.068999999999999</v>
      </c>
      <c r="AY351">
        <v>24.146000000000001</v>
      </c>
      <c r="AZ351">
        <v>28.437999999999999</v>
      </c>
      <c r="BA351">
        <v>46.994999999999997</v>
      </c>
      <c r="BB351">
        <v>57.801000000000002</v>
      </c>
      <c r="BC351">
        <v>71.146000000000001</v>
      </c>
      <c r="BD351">
        <v>74.712000000000003</v>
      </c>
      <c r="BE351">
        <v>86.400999999999996</v>
      </c>
      <c r="BF351">
        <v>87.7</v>
      </c>
      <c r="BG351">
        <v>83.122</v>
      </c>
      <c r="BH351">
        <v>134.071</v>
      </c>
      <c r="BI351">
        <v>132.10300000000001</v>
      </c>
      <c r="BJ351">
        <v>129.42099999999999</v>
      </c>
      <c r="BK351">
        <v>130.17400000000001</v>
      </c>
      <c r="BL351">
        <v>104.503</v>
      </c>
      <c r="BM351">
        <v>90.703999999999994</v>
      </c>
      <c r="BN351">
        <v>80.912000000000006</v>
      </c>
      <c r="BO351">
        <v>87.959000000000003</v>
      </c>
      <c r="BP351">
        <v>82.599000000000004</v>
      </c>
      <c r="BQ351">
        <v>80.376000000000005</v>
      </c>
      <c r="BR351">
        <v>79.59</v>
      </c>
      <c r="BS351">
        <v>74.283000000000001</v>
      </c>
      <c r="BT351">
        <v>70.853999999999999</v>
      </c>
      <c r="BU351">
        <v>55.774000000000001</v>
      </c>
      <c r="BV351">
        <v>53.546999999999997</v>
      </c>
      <c r="BW351">
        <v>51.567</v>
      </c>
      <c r="BX351">
        <v>48.895000000000003</v>
      </c>
      <c r="BY351">
        <v>48.542999999999999</v>
      </c>
      <c r="BZ351">
        <v>48.356000000000002</v>
      </c>
      <c r="CA351">
        <v>46.808</v>
      </c>
      <c r="CB351">
        <v>46.762</v>
      </c>
      <c r="CC351">
        <v>46.462000000000003</v>
      </c>
      <c r="CD351">
        <v>71.314999999999998</v>
      </c>
      <c r="CE351">
        <v>79.174000000000007</v>
      </c>
      <c r="CF351">
        <v>79.433000000000007</v>
      </c>
      <c r="CG351">
        <v>80.203000000000003</v>
      </c>
      <c r="CH351">
        <v>79.808999999999997</v>
      </c>
      <c r="CI351">
        <v>79.355000000000004</v>
      </c>
      <c r="CJ351">
        <v>78.989999999999995</v>
      </c>
      <c r="CK351">
        <v>78.233999999999995</v>
      </c>
      <c r="CL351">
        <v>74.941000000000003</v>
      </c>
      <c r="CM351">
        <v>71.822000000000003</v>
      </c>
      <c r="CN351">
        <v>71.236999999999995</v>
      </c>
      <c r="CO351">
        <v>71.596000000000004</v>
      </c>
      <c r="CP351">
        <v>55.685000000000002</v>
      </c>
      <c r="CQ351">
        <v>40.197000000000003</v>
      </c>
      <c r="CR351">
        <v>39.277999999999999</v>
      </c>
      <c r="CS351">
        <v>39.445</v>
      </c>
      <c r="CT351" s="27">
        <v>6005.1730000000016</v>
      </c>
    </row>
    <row r="352" spans="1:98" ht="15" x14ac:dyDescent="0.25">
      <c r="A352" s="13">
        <v>46007</v>
      </c>
      <c r="B352">
        <v>50.42</v>
      </c>
      <c r="C352">
        <v>46.182000000000002</v>
      </c>
      <c r="D352">
        <v>43.4</v>
      </c>
      <c r="E352">
        <v>41.325000000000003</v>
      </c>
      <c r="F352">
        <v>40.317999999999998</v>
      </c>
      <c r="G352">
        <v>40.549999999999997</v>
      </c>
      <c r="H352">
        <v>40.087000000000003</v>
      </c>
      <c r="I352">
        <v>37.689</v>
      </c>
      <c r="J352">
        <v>37.871000000000002</v>
      </c>
      <c r="K352">
        <v>38.027999999999999</v>
      </c>
      <c r="L352">
        <v>37.456000000000003</v>
      </c>
      <c r="M352">
        <v>38.484000000000002</v>
      </c>
      <c r="N352">
        <v>37.584000000000003</v>
      </c>
      <c r="O352">
        <v>29.452000000000002</v>
      </c>
      <c r="P352">
        <v>25.556000000000001</v>
      </c>
      <c r="Q352">
        <v>25.399000000000001</v>
      </c>
      <c r="R352">
        <v>25.895</v>
      </c>
      <c r="S352">
        <v>26.100999999999999</v>
      </c>
      <c r="T352">
        <v>25.254999999999999</v>
      </c>
      <c r="U352">
        <v>24.684999999999999</v>
      </c>
      <c r="V352">
        <v>25.626000000000001</v>
      </c>
      <c r="W352">
        <v>26.053999999999998</v>
      </c>
      <c r="X352">
        <v>26.132999999999999</v>
      </c>
      <c r="Y352">
        <v>26.841000000000001</v>
      </c>
      <c r="Z352">
        <v>28.984000000000002</v>
      </c>
      <c r="AA352">
        <v>28.782</v>
      </c>
      <c r="AB352">
        <v>28.23</v>
      </c>
      <c r="AC352">
        <v>32.511000000000003</v>
      </c>
      <c r="AD352">
        <v>32.201000000000001</v>
      </c>
      <c r="AE352">
        <v>33.564</v>
      </c>
      <c r="AF352">
        <v>33.728999999999999</v>
      </c>
      <c r="AG352">
        <v>35.426000000000002</v>
      </c>
      <c r="AH352">
        <v>34.198999999999998</v>
      </c>
      <c r="AI352">
        <v>36.911999999999999</v>
      </c>
      <c r="AJ352">
        <v>33.536999999999999</v>
      </c>
      <c r="AK352">
        <v>32.551000000000002</v>
      </c>
      <c r="AL352">
        <v>30.834</v>
      </c>
      <c r="AM352">
        <v>22.344999999999999</v>
      </c>
      <c r="AN352">
        <v>23.937000000000001</v>
      </c>
      <c r="AO352">
        <v>29.471</v>
      </c>
      <c r="AP352">
        <v>28.427</v>
      </c>
      <c r="AQ352">
        <v>37.664000000000001</v>
      </c>
      <c r="AR352">
        <v>41.161000000000001</v>
      </c>
      <c r="AS352">
        <v>50.819000000000003</v>
      </c>
      <c r="AT352">
        <v>59.250999999999998</v>
      </c>
      <c r="AU352">
        <v>55.746000000000002</v>
      </c>
      <c r="AV352">
        <v>47.243000000000002</v>
      </c>
      <c r="AW352">
        <v>46.366999999999997</v>
      </c>
      <c r="AX352">
        <v>45.680999999999997</v>
      </c>
      <c r="AY352">
        <v>44.293999999999997</v>
      </c>
      <c r="AZ352">
        <v>60.024999999999999</v>
      </c>
      <c r="BA352">
        <v>63.189</v>
      </c>
      <c r="BB352">
        <v>63.927999999999997</v>
      </c>
      <c r="BC352">
        <v>62.523000000000003</v>
      </c>
      <c r="BD352">
        <v>63.113999999999997</v>
      </c>
      <c r="BE352">
        <v>63.835999999999999</v>
      </c>
      <c r="BF352">
        <v>64.462999999999994</v>
      </c>
      <c r="BG352">
        <v>65.262</v>
      </c>
      <c r="BH352">
        <v>65.334999999999994</v>
      </c>
      <c r="BI352">
        <v>67.784999999999997</v>
      </c>
      <c r="BJ352">
        <v>80.710999999999999</v>
      </c>
      <c r="BK352">
        <v>86.069000000000003</v>
      </c>
      <c r="BL352">
        <v>70.959000000000003</v>
      </c>
      <c r="BM352">
        <v>71.191000000000003</v>
      </c>
      <c r="BN352">
        <v>79.16</v>
      </c>
      <c r="BO352">
        <v>96.308999999999997</v>
      </c>
      <c r="BP352">
        <v>120.863</v>
      </c>
      <c r="BQ352">
        <v>141.79</v>
      </c>
      <c r="BR352">
        <v>122.86799999999999</v>
      </c>
      <c r="BS352">
        <v>118.32599999999999</v>
      </c>
      <c r="BT352">
        <v>117.819</v>
      </c>
      <c r="BU352">
        <v>115.866</v>
      </c>
      <c r="BV352">
        <v>107.337</v>
      </c>
      <c r="BW352">
        <v>105.265</v>
      </c>
      <c r="BX352">
        <v>103.661</v>
      </c>
      <c r="BY352">
        <v>103.33199999999999</v>
      </c>
      <c r="BZ352">
        <v>98.641999999999996</v>
      </c>
      <c r="CA352">
        <v>79.432000000000002</v>
      </c>
      <c r="CB352">
        <v>78.870999999999995</v>
      </c>
      <c r="CC352">
        <v>68.177999999999997</v>
      </c>
      <c r="CD352">
        <v>63.212000000000003</v>
      </c>
      <c r="CE352">
        <v>49.567999999999998</v>
      </c>
      <c r="CF352">
        <v>49.667000000000002</v>
      </c>
      <c r="CG352">
        <v>49.219000000000001</v>
      </c>
      <c r="CH352">
        <v>49.905999999999999</v>
      </c>
      <c r="CI352">
        <v>48.750999999999998</v>
      </c>
      <c r="CJ352">
        <v>46.863999999999997</v>
      </c>
      <c r="CK352">
        <v>45.850999999999999</v>
      </c>
      <c r="CL352">
        <v>33.052</v>
      </c>
      <c r="CM352">
        <v>28.646999999999998</v>
      </c>
      <c r="CN352">
        <v>27.545000000000002</v>
      </c>
      <c r="CO352">
        <v>29.131</v>
      </c>
      <c r="CP352">
        <v>30.286000000000001</v>
      </c>
      <c r="CQ352">
        <v>30.300999999999998</v>
      </c>
      <c r="CR352">
        <v>38.133000000000003</v>
      </c>
      <c r="CS352">
        <v>37.929000000000002</v>
      </c>
      <c r="CT352" s="27">
        <v>5034.4279999999999</v>
      </c>
    </row>
    <row r="353" spans="1:98" ht="15" x14ac:dyDescent="0.25">
      <c r="A353" s="13">
        <v>46008</v>
      </c>
      <c r="B353">
        <v>36.735999999999997</v>
      </c>
      <c r="C353">
        <v>36.89</v>
      </c>
      <c r="D353">
        <v>37.159999999999997</v>
      </c>
      <c r="E353">
        <v>33.116999999999997</v>
      </c>
      <c r="F353">
        <v>27.478000000000002</v>
      </c>
      <c r="G353">
        <v>27.370999999999999</v>
      </c>
      <c r="H353">
        <v>27.465</v>
      </c>
      <c r="I353">
        <v>27.457999999999998</v>
      </c>
      <c r="J353">
        <v>50.773000000000003</v>
      </c>
      <c r="K353">
        <v>54.207999999999998</v>
      </c>
      <c r="L353">
        <v>54.703000000000003</v>
      </c>
      <c r="M353">
        <v>53.923000000000002</v>
      </c>
      <c r="N353">
        <v>53.566000000000003</v>
      </c>
      <c r="O353">
        <v>53.747</v>
      </c>
      <c r="P353">
        <v>53.423999999999999</v>
      </c>
      <c r="Q353">
        <v>40.697000000000003</v>
      </c>
      <c r="R353">
        <v>23.353999999999999</v>
      </c>
      <c r="S353">
        <v>24.029</v>
      </c>
      <c r="T353">
        <v>23.32</v>
      </c>
      <c r="U353">
        <v>22.495000000000001</v>
      </c>
      <c r="V353">
        <v>21.24</v>
      </c>
      <c r="W353">
        <v>21.332000000000001</v>
      </c>
      <c r="X353">
        <v>23.196999999999999</v>
      </c>
      <c r="Y353">
        <v>25.814</v>
      </c>
      <c r="Z353">
        <v>27.986999999999998</v>
      </c>
      <c r="AA353">
        <v>28.984999999999999</v>
      </c>
      <c r="AB353">
        <v>28.413</v>
      </c>
      <c r="AC353">
        <v>30.091999999999999</v>
      </c>
      <c r="AD353">
        <v>25.093</v>
      </c>
      <c r="AE353">
        <v>22.623000000000001</v>
      </c>
      <c r="AF353">
        <v>21.858000000000001</v>
      </c>
      <c r="AG353">
        <v>28.643000000000001</v>
      </c>
      <c r="AH353">
        <v>33.305999999999997</v>
      </c>
      <c r="AI353">
        <v>39.847000000000001</v>
      </c>
      <c r="AJ353">
        <v>48.417999999999999</v>
      </c>
      <c r="AK353">
        <v>47.354999999999997</v>
      </c>
      <c r="AL353">
        <v>53.265000000000001</v>
      </c>
      <c r="AM353">
        <v>59.938000000000002</v>
      </c>
      <c r="AN353">
        <v>58.579000000000001</v>
      </c>
      <c r="AO353">
        <v>54.326000000000001</v>
      </c>
      <c r="AP353">
        <v>57.414999999999999</v>
      </c>
      <c r="AQ353">
        <v>51.402999999999999</v>
      </c>
      <c r="AR353">
        <v>46.112000000000002</v>
      </c>
      <c r="AS353">
        <v>51.889000000000003</v>
      </c>
      <c r="AT353">
        <v>55.076999999999998</v>
      </c>
      <c r="AU353">
        <v>61.773000000000003</v>
      </c>
      <c r="AV353">
        <v>82.528000000000006</v>
      </c>
      <c r="AW353">
        <v>82.944999999999993</v>
      </c>
      <c r="AX353">
        <v>82.415999999999997</v>
      </c>
      <c r="AY353">
        <v>82.509</v>
      </c>
      <c r="AZ353">
        <v>75.944999999999993</v>
      </c>
      <c r="BA353">
        <v>56.033000000000001</v>
      </c>
      <c r="BB353">
        <v>56.057000000000002</v>
      </c>
      <c r="BC353">
        <v>56.94</v>
      </c>
      <c r="BD353">
        <v>55.228999999999999</v>
      </c>
      <c r="BE353">
        <v>55.091999999999999</v>
      </c>
      <c r="BF353">
        <v>56.015000000000001</v>
      </c>
      <c r="BG353">
        <v>58.444000000000003</v>
      </c>
      <c r="BH353">
        <v>58.780999999999999</v>
      </c>
      <c r="BI353">
        <v>61.878</v>
      </c>
      <c r="BJ353">
        <v>66.864000000000004</v>
      </c>
      <c r="BK353">
        <v>70.436999999999998</v>
      </c>
      <c r="BL353">
        <v>77.328999999999994</v>
      </c>
      <c r="BM353">
        <v>78.405000000000001</v>
      </c>
      <c r="BN353">
        <v>80.358999999999995</v>
      </c>
      <c r="BO353">
        <v>86.823999999999998</v>
      </c>
      <c r="BP353">
        <v>107.119</v>
      </c>
      <c r="BQ353">
        <v>126.328</v>
      </c>
      <c r="BR353">
        <v>143.816</v>
      </c>
      <c r="BS353">
        <v>142.714</v>
      </c>
      <c r="BT353">
        <v>142.66200000000001</v>
      </c>
      <c r="BU353">
        <v>144.155</v>
      </c>
      <c r="BV353">
        <v>144.434</v>
      </c>
      <c r="BW353">
        <v>133.441</v>
      </c>
      <c r="BX353">
        <v>99.65</v>
      </c>
      <c r="BY353">
        <v>95.816000000000003</v>
      </c>
      <c r="BZ353">
        <v>96.147000000000006</v>
      </c>
      <c r="CA353">
        <v>94.338999999999999</v>
      </c>
      <c r="CB353">
        <v>90.965000000000003</v>
      </c>
      <c r="CC353">
        <v>98.266999999999996</v>
      </c>
      <c r="CD353">
        <v>97.241</v>
      </c>
      <c r="CE353">
        <v>95.405000000000001</v>
      </c>
      <c r="CF353">
        <v>102.023</v>
      </c>
      <c r="CG353">
        <v>80.096000000000004</v>
      </c>
      <c r="CH353">
        <v>66.429000000000002</v>
      </c>
      <c r="CI353">
        <v>69.751000000000005</v>
      </c>
      <c r="CJ353">
        <v>70.234999999999999</v>
      </c>
      <c r="CK353">
        <v>69.481999999999999</v>
      </c>
      <c r="CL353">
        <v>55.465000000000003</v>
      </c>
      <c r="CM353">
        <v>53.87</v>
      </c>
      <c r="CN353">
        <v>53.643000000000001</v>
      </c>
      <c r="CO353">
        <v>43.591000000000001</v>
      </c>
      <c r="CP353">
        <v>42.322000000000003</v>
      </c>
      <c r="CQ353">
        <v>41.343000000000004</v>
      </c>
      <c r="CR353">
        <v>40.122</v>
      </c>
      <c r="CS353">
        <v>40.371000000000002</v>
      </c>
      <c r="CT353" s="27">
        <v>5848.1660000000002</v>
      </c>
    </row>
    <row r="354" spans="1:98" ht="15" x14ac:dyDescent="0.25">
      <c r="A354" s="13">
        <v>46009</v>
      </c>
      <c r="B354">
        <v>146.495</v>
      </c>
      <c r="C354">
        <v>133.58199999999999</v>
      </c>
      <c r="D354">
        <v>134.25399999999999</v>
      </c>
      <c r="E354">
        <v>133.863</v>
      </c>
      <c r="F354">
        <v>133.05600000000001</v>
      </c>
      <c r="G354">
        <v>133.56</v>
      </c>
      <c r="H354">
        <v>133.41800000000001</v>
      </c>
      <c r="I354">
        <v>133.10499999999999</v>
      </c>
      <c r="J354">
        <v>133.46299999999999</v>
      </c>
      <c r="K354">
        <v>131.81899999999999</v>
      </c>
      <c r="L354">
        <v>131.24199999999999</v>
      </c>
      <c r="M354">
        <v>129.98500000000001</v>
      </c>
      <c r="N354">
        <v>129.83500000000001</v>
      </c>
      <c r="O354">
        <v>129.54</v>
      </c>
      <c r="P354">
        <v>129.51499999999999</v>
      </c>
      <c r="Q354">
        <v>129.51599999999999</v>
      </c>
      <c r="R354">
        <v>128.63499999999999</v>
      </c>
      <c r="S354">
        <v>129.07499999999999</v>
      </c>
      <c r="T354">
        <v>128.56800000000001</v>
      </c>
      <c r="U354">
        <v>128.649</v>
      </c>
      <c r="V354">
        <v>128.904</v>
      </c>
      <c r="W354">
        <v>129.48500000000001</v>
      </c>
      <c r="X354">
        <v>130.55699999999999</v>
      </c>
      <c r="Y354">
        <v>135.547</v>
      </c>
      <c r="Z354">
        <v>139.703</v>
      </c>
      <c r="AA354">
        <v>118.343</v>
      </c>
      <c r="AB354">
        <v>70.186000000000007</v>
      </c>
      <c r="AC354">
        <v>78.59</v>
      </c>
      <c r="AD354">
        <v>88.55</v>
      </c>
      <c r="AE354">
        <v>83.34</v>
      </c>
      <c r="AF354">
        <v>93.513999999999996</v>
      </c>
      <c r="AG354">
        <v>103.795</v>
      </c>
      <c r="AH354">
        <v>99.337999999999994</v>
      </c>
      <c r="AI354">
        <v>124.56100000000001</v>
      </c>
      <c r="AJ354">
        <v>103.589</v>
      </c>
      <c r="AK354">
        <v>102.649</v>
      </c>
      <c r="AL354">
        <v>89.296999999999997</v>
      </c>
      <c r="AM354">
        <v>84.683000000000007</v>
      </c>
      <c r="AN354">
        <v>82.384</v>
      </c>
      <c r="AO354">
        <v>70.623999999999995</v>
      </c>
      <c r="AP354">
        <v>55.091000000000001</v>
      </c>
      <c r="AQ354">
        <v>52.006</v>
      </c>
      <c r="AR354">
        <v>44.05</v>
      </c>
      <c r="AS354">
        <v>42.000999999999998</v>
      </c>
      <c r="AT354">
        <v>33.47</v>
      </c>
      <c r="AU354">
        <v>33.173999999999999</v>
      </c>
      <c r="AV354">
        <v>32.718000000000004</v>
      </c>
      <c r="AW354">
        <v>38.981000000000002</v>
      </c>
      <c r="AX354">
        <v>42.08</v>
      </c>
      <c r="AY354">
        <v>39.203000000000003</v>
      </c>
      <c r="AZ354">
        <v>37.652000000000001</v>
      </c>
      <c r="BA354">
        <v>41.189</v>
      </c>
      <c r="BB354">
        <v>69.013000000000005</v>
      </c>
      <c r="BC354">
        <v>79.322999999999993</v>
      </c>
      <c r="BD354">
        <v>82.992999999999995</v>
      </c>
      <c r="BE354">
        <v>82.322999999999993</v>
      </c>
      <c r="BF354">
        <v>81.831999999999994</v>
      </c>
      <c r="BG354">
        <v>84.194999999999993</v>
      </c>
      <c r="BH354">
        <v>88.728999999999999</v>
      </c>
      <c r="BI354">
        <v>92.42</v>
      </c>
      <c r="BJ354">
        <v>96.355000000000004</v>
      </c>
      <c r="BK354">
        <v>99.626000000000005</v>
      </c>
      <c r="BL354">
        <v>97.980999999999995</v>
      </c>
      <c r="BM354">
        <v>103.40600000000001</v>
      </c>
      <c r="BN354">
        <v>103.46899999999999</v>
      </c>
      <c r="BO354">
        <v>108.039</v>
      </c>
      <c r="BP354">
        <v>133.142</v>
      </c>
      <c r="BQ354">
        <v>208.387</v>
      </c>
      <c r="BR354">
        <v>235.00700000000001</v>
      </c>
      <c r="BS354">
        <v>233.946</v>
      </c>
      <c r="BT354">
        <v>231.10900000000001</v>
      </c>
      <c r="BU354">
        <v>231.495</v>
      </c>
      <c r="BV354">
        <v>233.28200000000001</v>
      </c>
      <c r="BW354">
        <v>219.53100000000001</v>
      </c>
      <c r="BX354">
        <v>209.91300000000001</v>
      </c>
      <c r="BY354">
        <v>202.501</v>
      </c>
      <c r="BZ354">
        <v>191.49</v>
      </c>
      <c r="CA354">
        <v>188.79900000000001</v>
      </c>
      <c r="CB354">
        <v>163.87</v>
      </c>
      <c r="CC354">
        <v>161.98099999999999</v>
      </c>
      <c r="CD354">
        <v>157.489</v>
      </c>
      <c r="CE354">
        <v>150.80699999999999</v>
      </c>
      <c r="CF354">
        <v>150.80500000000001</v>
      </c>
      <c r="CG354">
        <v>151.001</v>
      </c>
      <c r="CH354">
        <v>150.66499999999999</v>
      </c>
      <c r="CI354">
        <v>151.56899999999999</v>
      </c>
      <c r="CJ354">
        <v>150.03800000000001</v>
      </c>
      <c r="CK354">
        <v>145.279</v>
      </c>
      <c r="CL354">
        <v>137.84</v>
      </c>
      <c r="CM354">
        <v>135.374</v>
      </c>
      <c r="CN354">
        <v>139.55799999999999</v>
      </c>
      <c r="CO354">
        <v>139.43199999999999</v>
      </c>
      <c r="CP354">
        <v>139.28899999999999</v>
      </c>
      <c r="CQ354">
        <v>144.43199999999999</v>
      </c>
      <c r="CR354">
        <v>148.381</v>
      </c>
      <c r="CS354">
        <v>147.21100000000001</v>
      </c>
      <c r="CT354" s="27">
        <v>11643.756000000007</v>
      </c>
    </row>
    <row r="355" spans="1:98" ht="15" x14ac:dyDescent="0.25">
      <c r="A355" s="13">
        <v>46010</v>
      </c>
      <c r="B355">
        <v>148.64400000000001</v>
      </c>
      <c r="C355">
        <v>142.05600000000001</v>
      </c>
      <c r="D355">
        <v>140.73099999999999</v>
      </c>
      <c r="E355">
        <v>140.96199999999999</v>
      </c>
      <c r="F355">
        <v>138.78399999999999</v>
      </c>
      <c r="G355">
        <v>130.42599999999999</v>
      </c>
      <c r="H355">
        <v>129.90799999999999</v>
      </c>
      <c r="I355">
        <v>130.654</v>
      </c>
      <c r="J355">
        <v>130.94399999999999</v>
      </c>
      <c r="K355">
        <v>136.36500000000001</v>
      </c>
      <c r="L355">
        <v>142.499</v>
      </c>
      <c r="M355">
        <v>141.64699999999999</v>
      </c>
      <c r="N355">
        <v>141.60900000000001</v>
      </c>
      <c r="O355">
        <v>140.81299999999999</v>
      </c>
      <c r="P355">
        <v>141.18799999999999</v>
      </c>
      <c r="Q355">
        <v>142.57</v>
      </c>
      <c r="R355">
        <v>146.28200000000001</v>
      </c>
      <c r="S355">
        <v>166.369</v>
      </c>
      <c r="T355">
        <v>164.99600000000001</v>
      </c>
      <c r="U355">
        <v>166.20699999999999</v>
      </c>
      <c r="V355">
        <v>166.49700000000001</v>
      </c>
      <c r="W355">
        <v>166.66200000000001</v>
      </c>
      <c r="X355">
        <v>166.42</v>
      </c>
      <c r="Y355">
        <v>156.94300000000001</v>
      </c>
      <c r="Z355">
        <v>157.41499999999999</v>
      </c>
      <c r="AA355">
        <v>121.351</v>
      </c>
      <c r="AB355">
        <v>56.765000000000001</v>
      </c>
      <c r="AC355">
        <v>34.134</v>
      </c>
      <c r="AD355">
        <v>46.01</v>
      </c>
      <c r="AE355">
        <v>41.802</v>
      </c>
      <c r="AF355">
        <v>40.962000000000003</v>
      </c>
      <c r="AG355">
        <v>41.276000000000003</v>
      </c>
      <c r="AH355">
        <v>37.715000000000003</v>
      </c>
      <c r="AI355">
        <v>35.35</v>
      </c>
      <c r="AJ355">
        <v>28.12</v>
      </c>
      <c r="AK355">
        <v>32.234999999999999</v>
      </c>
      <c r="AL355">
        <v>30.853999999999999</v>
      </c>
      <c r="AM355">
        <v>29.672000000000001</v>
      </c>
      <c r="AN355">
        <v>30.053999999999998</v>
      </c>
      <c r="AO355">
        <v>29.710999999999999</v>
      </c>
      <c r="AP355">
        <v>33.040999999999997</v>
      </c>
      <c r="AQ355">
        <v>39.996000000000002</v>
      </c>
      <c r="AR355">
        <v>42.29</v>
      </c>
      <c r="AS355">
        <v>37.517000000000003</v>
      </c>
      <c r="AT355">
        <v>34.908999999999999</v>
      </c>
      <c r="AU355">
        <v>42.045999999999999</v>
      </c>
      <c r="AV355">
        <v>40.893999999999998</v>
      </c>
      <c r="AW355">
        <v>59.073</v>
      </c>
      <c r="AX355">
        <v>67.775000000000006</v>
      </c>
      <c r="AY355">
        <v>60.277000000000001</v>
      </c>
      <c r="AZ355">
        <v>58.276000000000003</v>
      </c>
      <c r="BA355">
        <v>58.935000000000002</v>
      </c>
      <c r="BB355">
        <v>64.805000000000007</v>
      </c>
      <c r="BC355">
        <v>67.811999999999998</v>
      </c>
      <c r="BD355">
        <v>67.691999999999993</v>
      </c>
      <c r="BE355">
        <v>67.569000000000003</v>
      </c>
      <c r="BF355">
        <v>67.087000000000003</v>
      </c>
      <c r="BG355">
        <v>67.548000000000002</v>
      </c>
      <c r="BH355">
        <v>68.141999999999996</v>
      </c>
      <c r="BI355">
        <v>72.063000000000002</v>
      </c>
      <c r="BJ355">
        <v>69.31</v>
      </c>
      <c r="BK355">
        <v>66.105000000000004</v>
      </c>
      <c r="BL355">
        <v>67.754999999999995</v>
      </c>
      <c r="BM355">
        <v>75.168000000000006</v>
      </c>
      <c r="BN355">
        <v>75.872</v>
      </c>
      <c r="BO355">
        <v>78.491</v>
      </c>
      <c r="BP355">
        <v>101.312</v>
      </c>
      <c r="BQ355">
        <v>182.26499999999999</v>
      </c>
      <c r="BR355">
        <v>214.8</v>
      </c>
      <c r="BS355">
        <v>215.36199999999999</v>
      </c>
      <c r="BT355">
        <v>213.28899999999999</v>
      </c>
      <c r="BU355">
        <v>213.07499999999999</v>
      </c>
      <c r="BV355">
        <v>209.12700000000001</v>
      </c>
      <c r="BW355">
        <v>201.99299999999999</v>
      </c>
      <c r="BX355">
        <v>199.08500000000001</v>
      </c>
      <c r="BY355">
        <v>199.26499999999999</v>
      </c>
      <c r="BZ355">
        <v>197.76900000000001</v>
      </c>
      <c r="CA355">
        <v>197.68899999999999</v>
      </c>
      <c r="CB355">
        <v>197.49700000000001</v>
      </c>
      <c r="CC355">
        <v>204.54400000000001</v>
      </c>
      <c r="CD355">
        <v>194.70599999999999</v>
      </c>
      <c r="CE355">
        <v>192.74700000000001</v>
      </c>
      <c r="CF355">
        <v>193.197</v>
      </c>
      <c r="CG355">
        <v>194.584</v>
      </c>
      <c r="CH355">
        <v>193.161</v>
      </c>
      <c r="CI355">
        <v>179.333</v>
      </c>
      <c r="CJ355">
        <v>151.327</v>
      </c>
      <c r="CK355">
        <v>150.511</v>
      </c>
      <c r="CL355">
        <v>162.09800000000001</v>
      </c>
      <c r="CM355">
        <v>159.20699999999999</v>
      </c>
      <c r="CN355">
        <v>159.86699999999999</v>
      </c>
      <c r="CO355">
        <v>151.374</v>
      </c>
      <c r="CP355">
        <v>149.16399999999999</v>
      </c>
      <c r="CQ355">
        <v>149.18100000000001</v>
      </c>
      <c r="CR355">
        <v>148.494</v>
      </c>
      <c r="CS355">
        <v>147.536</v>
      </c>
      <c r="CT355" s="27">
        <v>11287.609000000006</v>
      </c>
    </row>
    <row r="356" spans="1:98" ht="15" x14ac:dyDescent="0.25">
      <c r="A356" s="13">
        <v>46011</v>
      </c>
      <c r="B356">
        <v>151.25299999999999</v>
      </c>
      <c r="C356">
        <v>150.83099999999999</v>
      </c>
      <c r="D356">
        <v>150.643</v>
      </c>
      <c r="E356">
        <v>150.68700000000001</v>
      </c>
      <c r="F356">
        <v>150.48099999999999</v>
      </c>
      <c r="G356">
        <v>150.25</v>
      </c>
      <c r="H356">
        <v>150.036</v>
      </c>
      <c r="I356">
        <v>150.12700000000001</v>
      </c>
      <c r="J356">
        <v>150.47999999999999</v>
      </c>
      <c r="K356">
        <v>151.15899999999999</v>
      </c>
      <c r="L356">
        <v>148.642</v>
      </c>
      <c r="M356">
        <v>147.33699999999999</v>
      </c>
      <c r="N356">
        <v>146.18799999999999</v>
      </c>
      <c r="O356">
        <v>130.95500000000001</v>
      </c>
      <c r="P356">
        <v>129.47399999999999</v>
      </c>
      <c r="Q356">
        <v>129.02500000000001</v>
      </c>
      <c r="R356">
        <v>128.76</v>
      </c>
      <c r="S356">
        <v>128.93799999999999</v>
      </c>
      <c r="T356">
        <v>128.04400000000001</v>
      </c>
      <c r="U356">
        <v>127.81</v>
      </c>
      <c r="V356">
        <v>127.854</v>
      </c>
      <c r="W356">
        <v>128.67699999999999</v>
      </c>
      <c r="X356">
        <v>129.614</v>
      </c>
      <c r="Y356">
        <v>127.261</v>
      </c>
      <c r="Z356">
        <v>126.916</v>
      </c>
      <c r="AA356">
        <v>95.924000000000007</v>
      </c>
      <c r="AB356">
        <v>41.482999999999997</v>
      </c>
      <c r="AC356">
        <v>30.145</v>
      </c>
      <c r="AD356">
        <v>30.745999999999999</v>
      </c>
      <c r="AE356">
        <v>28.745000000000001</v>
      </c>
      <c r="AF356">
        <v>29.465</v>
      </c>
      <c r="AG356">
        <v>27.01</v>
      </c>
      <c r="AH356">
        <v>33.433999999999997</v>
      </c>
      <c r="AI356">
        <v>47.832000000000001</v>
      </c>
      <c r="AJ356">
        <v>69.070999999999998</v>
      </c>
      <c r="AK356">
        <v>66.245999999999995</v>
      </c>
      <c r="AL356">
        <v>68.236999999999995</v>
      </c>
      <c r="AM356">
        <v>66.676000000000002</v>
      </c>
      <c r="AN356">
        <v>65.756</v>
      </c>
      <c r="AO356">
        <v>61.587000000000003</v>
      </c>
      <c r="AP356">
        <v>55.720999999999997</v>
      </c>
      <c r="AQ356">
        <v>53.261000000000003</v>
      </c>
      <c r="AR356">
        <v>51.384999999999998</v>
      </c>
      <c r="AS356">
        <v>53.192999999999998</v>
      </c>
      <c r="AT356">
        <v>53.698999999999998</v>
      </c>
      <c r="AU356">
        <v>26.815000000000001</v>
      </c>
      <c r="AV356">
        <v>30.402999999999999</v>
      </c>
      <c r="AW356">
        <v>34.216000000000001</v>
      </c>
      <c r="AX356">
        <v>39.414999999999999</v>
      </c>
      <c r="AY356">
        <v>37.186</v>
      </c>
      <c r="AZ356">
        <v>36.734999999999999</v>
      </c>
      <c r="BA356">
        <v>35.682000000000002</v>
      </c>
      <c r="BB356">
        <v>37.768999999999998</v>
      </c>
      <c r="BC356">
        <v>42.097000000000001</v>
      </c>
      <c r="BD356">
        <v>43.823</v>
      </c>
      <c r="BE356">
        <v>43.444000000000003</v>
      </c>
      <c r="BF356">
        <v>43.975999999999999</v>
      </c>
      <c r="BG356">
        <v>43.360999999999997</v>
      </c>
      <c r="BH356">
        <v>43.396000000000001</v>
      </c>
      <c r="BI356">
        <v>37.417000000000002</v>
      </c>
      <c r="BJ356">
        <v>40.168999999999997</v>
      </c>
      <c r="BK356">
        <v>40.506</v>
      </c>
      <c r="BL356">
        <v>42.429000000000002</v>
      </c>
      <c r="BM356">
        <v>49.692999999999998</v>
      </c>
      <c r="BN356">
        <v>70.989000000000004</v>
      </c>
      <c r="BO356">
        <v>80.561000000000007</v>
      </c>
      <c r="BP356">
        <v>100.532</v>
      </c>
      <c r="BQ356">
        <v>160.791</v>
      </c>
      <c r="BR356">
        <v>179.214</v>
      </c>
      <c r="BS356">
        <v>175.452</v>
      </c>
      <c r="BT356">
        <v>175.017</v>
      </c>
      <c r="BU356">
        <v>172.92099999999999</v>
      </c>
      <c r="BV356">
        <v>165.85900000000001</v>
      </c>
      <c r="BW356">
        <v>165.78800000000001</v>
      </c>
      <c r="BX356">
        <v>167.505</v>
      </c>
      <c r="BY356">
        <v>168.46799999999999</v>
      </c>
      <c r="BZ356">
        <v>167.685</v>
      </c>
      <c r="CA356">
        <v>168.06399999999999</v>
      </c>
      <c r="CB356">
        <v>165.77500000000001</v>
      </c>
      <c r="CC356">
        <v>165.88800000000001</v>
      </c>
      <c r="CD356">
        <v>165.46299999999999</v>
      </c>
      <c r="CE356">
        <v>164.77</v>
      </c>
      <c r="CF356">
        <v>158.44</v>
      </c>
      <c r="CG356">
        <v>142.38800000000001</v>
      </c>
      <c r="CH356">
        <v>142.46</v>
      </c>
      <c r="CI356">
        <v>142.03800000000001</v>
      </c>
      <c r="CJ356">
        <v>141.28299999999999</v>
      </c>
      <c r="CK356">
        <v>139.26499999999999</v>
      </c>
      <c r="CL356">
        <v>155.25299999999999</v>
      </c>
      <c r="CM356">
        <v>159.5</v>
      </c>
      <c r="CN356">
        <v>160.41800000000001</v>
      </c>
      <c r="CO356">
        <v>163.32499999999999</v>
      </c>
      <c r="CP356">
        <v>167.19200000000001</v>
      </c>
      <c r="CQ356">
        <v>166.673</v>
      </c>
      <c r="CR356">
        <v>165.786</v>
      </c>
      <c r="CS356">
        <v>165.179</v>
      </c>
      <c r="CT356" s="27">
        <v>10219.532000000005</v>
      </c>
    </row>
    <row r="357" spans="1:98" ht="15" x14ac:dyDescent="0.25">
      <c r="A357" s="13">
        <v>46012</v>
      </c>
      <c r="B357">
        <v>167.572</v>
      </c>
      <c r="C357">
        <v>167.63800000000001</v>
      </c>
      <c r="D357">
        <v>168.405</v>
      </c>
      <c r="E357">
        <v>160.078</v>
      </c>
      <c r="F357">
        <v>157.428</v>
      </c>
      <c r="G357">
        <v>157.29400000000001</v>
      </c>
      <c r="H357">
        <v>157.48699999999999</v>
      </c>
      <c r="I357">
        <v>152.61600000000001</v>
      </c>
      <c r="J357">
        <v>145.077</v>
      </c>
      <c r="K357">
        <v>137.911</v>
      </c>
      <c r="L357">
        <v>127.32299999999999</v>
      </c>
      <c r="M357">
        <v>126.601</v>
      </c>
      <c r="N357">
        <v>126.67400000000001</v>
      </c>
      <c r="O357">
        <v>126.54</v>
      </c>
      <c r="P357">
        <v>126.455</v>
      </c>
      <c r="Q357">
        <v>126.881</v>
      </c>
      <c r="R357">
        <v>127.011</v>
      </c>
      <c r="S357">
        <v>127.121</v>
      </c>
      <c r="T357">
        <v>133.024</v>
      </c>
      <c r="U357">
        <v>156.999</v>
      </c>
      <c r="V357">
        <v>158.59</v>
      </c>
      <c r="W357">
        <v>160.07599999999999</v>
      </c>
      <c r="X357">
        <v>167.26</v>
      </c>
      <c r="Y357">
        <v>165.68199999999999</v>
      </c>
      <c r="Z357">
        <v>165.46600000000001</v>
      </c>
      <c r="AA357">
        <v>135.90899999999999</v>
      </c>
      <c r="AB357">
        <v>76.197999999999993</v>
      </c>
      <c r="AC357">
        <v>35.232999999999997</v>
      </c>
      <c r="AD357">
        <v>36.639000000000003</v>
      </c>
      <c r="AE357">
        <v>36.401000000000003</v>
      </c>
      <c r="AF357">
        <v>32.206000000000003</v>
      </c>
      <c r="AG357">
        <v>45.866</v>
      </c>
      <c r="AH357">
        <v>50.046999999999997</v>
      </c>
      <c r="AI357">
        <v>58.072000000000003</v>
      </c>
      <c r="AJ357">
        <v>58.195</v>
      </c>
      <c r="AK357">
        <v>57.018999999999998</v>
      </c>
      <c r="AL357">
        <v>55.08</v>
      </c>
      <c r="AM357">
        <v>54.204000000000001</v>
      </c>
      <c r="AN357">
        <v>80.972999999999999</v>
      </c>
      <c r="AO357">
        <v>76.760999999999996</v>
      </c>
      <c r="AP357">
        <v>72.902000000000001</v>
      </c>
      <c r="AQ357">
        <v>70.600999999999999</v>
      </c>
      <c r="AR357">
        <v>69.393000000000001</v>
      </c>
      <c r="AS357">
        <v>69.441000000000003</v>
      </c>
      <c r="AT357">
        <v>69.132999999999996</v>
      </c>
      <c r="AU357">
        <v>68.87</v>
      </c>
      <c r="AV357">
        <v>78.683999999999997</v>
      </c>
      <c r="AW357">
        <v>75.622</v>
      </c>
      <c r="AX357">
        <v>72.858999999999995</v>
      </c>
      <c r="AY357">
        <v>71.438999999999993</v>
      </c>
      <c r="AZ357">
        <v>69.709999999999994</v>
      </c>
      <c r="BA357">
        <v>67.866</v>
      </c>
      <c r="BB357">
        <v>71.527000000000001</v>
      </c>
      <c r="BC357">
        <v>70.986999999999995</v>
      </c>
      <c r="BD357">
        <v>71.087000000000003</v>
      </c>
      <c r="BE357">
        <v>82.691000000000003</v>
      </c>
      <c r="BF357">
        <v>81.741</v>
      </c>
      <c r="BG357">
        <v>81.671999999999997</v>
      </c>
      <c r="BH357">
        <v>81.363</v>
      </c>
      <c r="BI357">
        <v>84.134</v>
      </c>
      <c r="BJ357">
        <v>85.433999999999997</v>
      </c>
      <c r="BK357">
        <v>87.486999999999995</v>
      </c>
      <c r="BL357">
        <v>87.236999999999995</v>
      </c>
      <c r="BM357">
        <v>89.064999999999998</v>
      </c>
      <c r="BN357">
        <v>110.941</v>
      </c>
      <c r="BO357">
        <v>115.687</v>
      </c>
      <c r="BP357">
        <v>136.71</v>
      </c>
      <c r="BQ357">
        <v>216.95699999999999</v>
      </c>
      <c r="BR357">
        <v>243.547</v>
      </c>
      <c r="BS357">
        <v>232.15</v>
      </c>
      <c r="BT357">
        <v>225.67599999999999</v>
      </c>
      <c r="BU357">
        <v>211.262</v>
      </c>
      <c r="BV357">
        <v>208.208</v>
      </c>
      <c r="BW357">
        <v>208.495</v>
      </c>
      <c r="BX357">
        <v>209.36</v>
      </c>
      <c r="BY357">
        <v>213.24</v>
      </c>
      <c r="BZ357">
        <v>205.32</v>
      </c>
      <c r="CA357">
        <v>179.00200000000001</v>
      </c>
      <c r="CB357">
        <v>192.85599999999999</v>
      </c>
      <c r="CC357">
        <v>228.31700000000001</v>
      </c>
      <c r="CD357">
        <v>227.88</v>
      </c>
      <c r="CE357">
        <v>226.976</v>
      </c>
      <c r="CF357">
        <v>223.459</v>
      </c>
      <c r="CG357">
        <v>222.96</v>
      </c>
      <c r="CH357">
        <v>220.43</v>
      </c>
      <c r="CI357">
        <v>207.83</v>
      </c>
      <c r="CJ357">
        <v>174.59700000000001</v>
      </c>
      <c r="CK357">
        <v>145.69800000000001</v>
      </c>
      <c r="CL357">
        <v>154.56200000000001</v>
      </c>
      <c r="CM357">
        <v>152.11000000000001</v>
      </c>
      <c r="CN357">
        <v>159.07400000000001</v>
      </c>
      <c r="CO357">
        <v>159.542</v>
      </c>
      <c r="CP357">
        <v>160.72300000000001</v>
      </c>
      <c r="CQ357">
        <v>170.25800000000001</v>
      </c>
      <c r="CR357">
        <v>170.185</v>
      </c>
      <c r="CS357">
        <v>169.35900000000001</v>
      </c>
      <c r="CT357" s="27">
        <v>12496.328000000001</v>
      </c>
    </row>
    <row r="358" spans="1:98" ht="15" x14ac:dyDescent="0.25">
      <c r="A358" s="13">
        <v>46013</v>
      </c>
      <c r="B358">
        <v>165.501</v>
      </c>
      <c r="C358">
        <v>162.80000000000001</v>
      </c>
      <c r="D358">
        <v>176.92</v>
      </c>
      <c r="E358">
        <v>192.916</v>
      </c>
      <c r="F358">
        <v>192.96799999999999</v>
      </c>
      <c r="G358">
        <v>191.32</v>
      </c>
      <c r="H358">
        <v>190.71</v>
      </c>
      <c r="I358">
        <v>190.208</v>
      </c>
      <c r="J358">
        <v>188.99</v>
      </c>
      <c r="K358">
        <v>187.822</v>
      </c>
      <c r="L358">
        <v>186.46799999999999</v>
      </c>
      <c r="M358">
        <v>164.09200000000001</v>
      </c>
      <c r="N358">
        <v>142.66399999999999</v>
      </c>
      <c r="O358">
        <v>141.73099999999999</v>
      </c>
      <c r="P358">
        <v>126.806</v>
      </c>
      <c r="Q358">
        <v>127.01600000000001</v>
      </c>
      <c r="R358">
        <v>127.27</v>
      </c>
      <c r="S358">
        <v>126.533</v>
      </c>
      <c r="T358">
        <v>126.485</v>
      </c>
      <c r="U358">
        <v>125.68</v>
      </c>
      <c r="V358">
        <v>126.254</v>
      </c>
      <c r="W358">
        <v>126.97799999999999</v>
      </c>
      <c r="X358">
        <v>129.922</v>
      </c>
      <c r="Y358">
        <v>130.65600000000001</v>
      </c>
      <c r="Z358">
        <v>135.10599999999999</v>
      </c>
      <c r="AA358">
        <v>110.032</v>
      </c>
      <c r="AB358">
        <v>55.667999999999999</v>
      </c>
      <c r="AC358">
        <v>40.152999999999999</v>
      </c>
      <c r="AD358">
        <v>40.781999999999996</v>
      </c>
      <c r="AE358">
        <v>37.893000000000001</v>
      </c>
      <c r="AF358">
        <v>41.863999999999997</v>
      </c>
      <c r="AG358">
        <v>47.53</v>
      </c>
      <c r="AH358">
        <v>51.506</v>
      </c>
      <c r="AI358">
        <v>52.386000000000003</v>
      </c>
      <c r="AJ358">
        <v>48.152999999999999</v>
      </c>
      <c r="AK358">
        <v>45.017000000000003</v>
      </c>
      <c r="AL358">
        <v>44.341000000000001</v>
      </c>
      <c r="AM358">
        <v>46.055</v>
      </c>
      <c r="AN358">
        <v>42.402999999999999</v>
      </c>
      <c r="AO358">
        <v>42.828000000000003</v>
      </c>
      <c r="AP358">
        <v>47.61</v>
      </c>
      <c r="AQ358">
        <v>50.524000000000001</v>
      </c>
      <c r="AR358">
        <v>65.658000000000001</v>
      </c>
      <c r="AS358">
        <v>63.99</v>
      </c>
      <c r="AT358">
        <v>64.081999999999994</v>
      </c>
      <c r="AU358">
        <v>64.516999999999996</v>
      </c>
      <c r="AV358">
        <v>63.701999999999998</v>
      </c>
      <c r="AW358">
        <v>63.07</v>
      </c>
      <c r="AX358">
        <v>61.548999999999999</v>
      </c>
      <c r="AY358">
        <v>61.344999999999999</v>
      </c>
      <c r="AZ358">
        <v>65.408000000000001</v>
      </c>
      <c r="BA358">
        <v>66.531000000000006</v>
      </c>
      <c r="BB358">
        <v>66.328999999999994</v>
      </c>
      <c r="BC358">
        <v>75.48</v>
      </c>
      <c r="BD358">
        <v>77.531000000000006</v>
      </c>
      <c r="BE358">
        <v>78.933000000000007</v>
      </c>
      <c r="BF358">
        <v>80.046000000000006</v>
      </c>
      <c r="BG358">
        <v>83.510999999999996</v>
      </c>
      <c r="BH358">
        <v>82.558000000000007</v>
      </c>
      <c r="BI358">
        <v>82.887</v>
      </c>
      <c r="BJ358">
        <v>94.355000000000004</v>
      </c>
      <c r="BK358">
        <v>100.04</v>
      </c>
      <c r="BL358">
        <v>104.514</v>
      </c>
      <c r="BM358">
        <v>105.629</v>
      </c>
      <c r="BN358">
        <v>106.91500000000001</v>
      </c>
      <c r="BO358">
        <v>110.208</v>
      </c>
      <c r="BP358">
        <v>122.19499999999999</v>
      </c>
      <c r="BQ358">
        <v>166.114</v>
      </c>
      <c r="BR358">
        <v>195.691</v>
      </c>
      <c r="BS358">
        <v>195.40199999999999</v>
      </c>
      <c r="BT358">
        <v>183.37200000000001</v>
      </c>
      <c r="BU358">
        <v>179.22399999999999</v>
      </c>
      <c r="BV358">
        <v>179.49700000000001</v>
      </c>
      <c r="BW358">
        <v>178.929</v>
      </c>
      <c r="BX358">
        <v>179.37299999999999</v>
      </c>
      <c r="BY358">
        <v>180.095</v>
      </c>
      <c r="BZ358">
        <v>179.64500000000001</v>
      </c>
      <c r="CA358">
        <v>180.054</v>
      </c>
      <c r="CB358">
        <v>178.45099999999999</v>
      </c>
      <c r="CC358">
        <v>177.506</v>
      </c>
      <c r="CD358">
        <v>178.5</v>
      </c>
      <c r="CE358">
        <v>177.678</v>
      </c>
      <c r="CF358">
        <v>176.12200000000001</v>
      </c>
      <c r="CG358">
        <v>156.62700000000001</v>
      </c>
      <c r="CH358">
        <v>146.81899999999999</v>
      </c>
      <c r="CI358">
        <v>147.72200000000001</v>
      </c>
      <c r="CJ358">
        <v>147.82300000000001</v>
      </c>
      <c r="CK358">
        <v>146.761</v>
      </c>
      <c r="CL358">
        <v>160.45500000000001</v>
      </c>
      <c r="CM358">
        <v>156.25</v>
      </c>
      <c r="CN358">
        <v>156.74199999999999</v>
      </c>
      <c r="CO358">
        <v>156.60300000000001</v>
      </c>
      <c r="CP358">
        <v>162.732</v>
      </c>
      <c r="CQ358">
        <v>166.12299999999999</v>
      </c>
      <c r="CR358">
        <v>166.10300000000001</v>
      </c>
      <c r="CS358">
        <v>162.55500000000001</v>
      </c>
      <c r="CT358" s="27">
        <v>11658.511999999997</v>
      </c>
    </row>
    <row r="359" spans="1:98" ht="15" x14ac:dyDescent="0.25">
      <c r="A359" s="13">
        <v>46014</v>
      </c>
      <c r="B359">
        <v>164.166</v>
      </c>
      <c r="C359">
        <v>156.672</v>
      </c>
      <c r="D359">
        <v>155.78800000000001</v>
      </c>
      <c r="E359">
        <v>156.143</v>
      </c>
      <c r="F359">
        <v>155.941</v>
      </c>
      <c r="G359">
        <v>155.72300000000001</v>
      </c>
      <c r="H359">
        <v>155.65899999999999</v>
      </c>
      <c r="I359">
        <v>155.22900000000001</v>
      </c>
      <c r="J359">
        <v>147.268</v>
      </c>
      <c r="K359">
        <v>137.94499999999999</v>
      </c>
      <c r="L359">
        <v>131.983</v>
      </c>
      <c r="M359">
        <v>123.949</v>
      </c>
      <c r="N359">
        <v>124.306</v>
      </c>
      <c r="O359">
        <v>123.779</v>
      </c>
      <c r="P359">
        <v>124.581</v>
      </c>
      <c r="Q359">
        <v>124.425</v>
      </c>
      <c r="R359">
        <v>124.218</v>
      </c>
      <c r="S359">
        <v>124.32899999999999</v>
      </c>
      <c r="T359">
        <v>124.414</v>
      </c>
      <c r="U359">
        <v>124.074</v>
      </c>
      <c r="V359">
        <v>124.85</v>
      </c>
      <c r="W359">
        <v>125.32</v>
      </c>
      <c r="X359">
        <v>142.09399999999999</v>
      </c>
      <c r="Y359">
        <v>157.48599999999999</v>
      </c>
      <c r="Z359">
        <v>161.46700000000001</v>
      </c>
      <c r="AA359">
        <v>138.345</v>
      </c>
      <c r="AB359">
        <v>88.841999999999999</v>
      </c>
      <c r="AC359">
        <v>77.513000000000005</v>
      </c>
      <c r="AD359">
        <v>78.614999999999995</v>
      </c>
      <c r="AE359">
        <v>82.483999999999995</v>
      </c>
      <c r="AF359">
        <v>86.001000000000005</v>
      </c>
      <c r="AG359">
        <v>89.933999999999997</v>
      </c>
      <c r="AH359">
        <v>72.051000000000002</v>
      </c>
      <c r="AI359">
        <v>77.956000000000003</v>
      </c>
      <c r="AJ359">
        <v>71.13</v>
      </c>
      <c r="AK359">
        <v>65.094999999999999</v>
      </c>
      <c r="AL359">
        <v>65.590999999999994</v>
      </c>
      <c r="AM359">
        <v>63.825000000000003</v>
      </c>
      <c r="AN359">
        <v>67.087000000000003</v>
      </c>
      <c r="AO359">
        <v>66.515000000000001</v>
      </c>
      <c r="AP359">
        <v>63.698999999999998</v>
      </c>
      <c r="AQ359">
        <v>73.549000000000007</v>
      </c>
      <c r="AR359">
        <v>72.349999999999994</v>
      </c>
      <c r="AS359">
        <v>71.927999999999997</v>
      </c>
      <c r="AT359">
        <v>67.463999999999999</v>
      </c>
      <c r="AU359">
        <v>62.194000000000003</v>
      </c>
      <c r="AV359">
        <v>62.795999999999999</v>
      </c>
      <c r="AW359">
        <v>82.453999999999994</v>
      </c>
      <c r="AX359">
        <v>83.915999999999997</v>
      </c>
      <c r="AY359">
        <v>80.254999999999995</v>
      </c>
      <c r="AZ359">
        <v>87.552999999999997</v>
      </c>
      <c r="BA359">
        <v>104.273</v>
      </c>
      <c r="BB359">
        <v>103.53</v>
      </c>
      <c r="BC359">
        <v>103.95</v>
      </c>
      <c r="BD359">
        <v>105.813</v>
      </c>
      <c r="BE359">
        <v>118.264</v>
      </c>
      <c r="BF359">
        <v>118.714</v>
      </c>
      <c r="BG359">
        <v>113.774</v>
      </c>
      <c r="BH359">
        <v>110.348</v>
      </c>
      <c r="BI359">
        <v>118.7</v>
      </c>
      <c r="BJ359">
        <v>118.661</v>
      </c>
      <c r="BK359">
        <v>117.223</v>
      </c>
      <c r="BL359">
        <v>119.892</v>
      </c>
      <c r="BM359">
        <v>122.619</v>
      </c>
      <c r="BN359">
        <v>123.268</v>
      </c>
      <c r="BO359">
        <v>130.63900000000001</v>
      </c>
      <c r="BP359">
        <v>156.45699999999999</v>
      </c>
      <c r="BQ359">
        <v>232.36799999999999</v>
      </c>
      <c r="BR359">
        <v>255.767</v>
      </c>
      <c r="BS359">
        <v>284.44499999999999</v>
      </c>
      <c r="BT359">
        <v>278.73500000000001</v>
      </c>
      <c r="BU359">
        <v>296.17200000000003</v>
      </c>
      <c r="BV359">
        <v>284.19</v>
      </c>
      <c r="BW359">
        <v>274.91500000000002</v>
      </c>
      <c r="BX359">
        <v>266.48599999999999</v>
      </c>
      <c r="BY359">
        <v>264.75599999999997</v>
      </c>
      <c r="BZ359">
        <v>263.77800000000002</v>
      </c>
      <c r="CA359">
        <v>233.03899999999999</v>
      </c>
      <c r="CB359">
        <v>189.26599999999999</v>
      </c>
      <c r="CC359">
        <v>188.053</v>
      </c>
      <c r="CD359">
        <v>186.21700000000001</v>
      </c>
      <c r="CE359">
        <v>183.19900000000001</v>
      </c>
      <c r="CF359">
        <v>181.589</v>
      </c>
      <c r="CG359">
        <v>183.42</v>
      </c>
      <c r="CH359">
        <v>180.02500000000001</v>
      </c>
      <c r="CI359">
        <v>181.108</v>
      </c>
      <c r="CJ359">
        <v>188.785</v>
      </c>
      <c r="CK359">
        <v>187.97</v>
      </c>
      <c r="CL359">
        <v>190.82</v>
      </c>
      <c r="CM359">
        <v>169.227</v>
      </c>
      <c r="CN359">
        <v>158.44300000000001</v>
      </c>
      <c r="CO359">
        <v>157.602</v>
      </c>
      <c r="CP359">
        <v>156.773</v>
      </c>
      <c r="CQ359">
        <v>157.636</v>
      </c>
      <c r="CR359">
        <v>159.98699999999999</v>
      </c>
      <c r="CS359">
        <v>168.678</v>
      </c>
      <c r="CT359" s="27">
        <v>13490.525000000005</v>
      </c>
    </row>
    <row r="360" spans="1:98" ht="15" x14ac:dyDescent="0.25">
      <c r="A360" s="13">
        <v>46015</v>
      </c>
      <c r="B360">
        <v>170.05500000000001</v>
      </c>
      <c r="C360">
        <v>170.02500000000001</v>
      </c>
      <c r="D360">
        <v>170.11099999999999</v>
      </c>
      <c r="E360">
        <v>170.357</v>
      </c>
      <c r="F360">
        <v>169.494</v>
      </c>
      <c r="G360">
        <v>168.745</v>
      </c>
      <c r="H360">
        <v>163.602</v>
      </c>
      <c r="I360">
        <v>160.75899999999999</v>
      </c>
      <c r="J360">
        <v>163.74100000000001</v>
      </c>
      <c r="K360">
        <v>162.357</v>
      </c>
      <c r="L360">
        <v>158.267</v>
      </c>
      <c r="M360">
        <v>158.28399999999999</v>
      </c>
      <c r="N360">
        <v>154.25299999999999</v>
      </c>
      <c r="O360">
        <v>135.08099999999999</v>
      </c>
      <c r="P360">
        <v>129.89599999999999</v>
      </c>
      <c r="Q360">
        <v>128.952</v>
      </c>
      <c r="R360">
        <v>128.864</v>
      </c>
      <c r="S360">
        <v>129.40700000000001</v>
      </c>
      <c r="T360">
        <v>129.63800000000001</v>
      </c>
      <c r="U360">
        <v>136.637</v>
      </c>
      <c r="V360">
        <v>137.114</v>
      </c>
      <c r="W360">
        <v>137.857</v>
      </c>
      <c r="X360">
        <v>139.50399999999999</v>
      </c>
      <c r="Y360">
        <v>142.47200000000001</v>
      </c>
      <c r="Z360">
        <v>142.58199999999999</v>
      </c>
      <c r="AA360">
        <v>114.124</v>
      </c>
      <c r="AB360">
        <v>64.475999999999999</v>
      </c>
      <c r="AC360">
        <v>61.457000000000001</v>
      </c>
      <c r="AD360">
        <v>62.725000000000001</v>
      </c>
      <c r="AE360">
        <v>65.653999999999996</v>
      </c>
      <c r="AF360">
        <v>87.748000000000005</v>
      </c>
      <c r="AG360">
        <v>98.634</v>
      </c>
      <c r="AH360">
        <v>103.417</v>
      </c>
      <c r="AI360">
        <v>101.54300000000001</v>
      </c>
      <c r="AJ360">
        <v>98.337999999999994</v>
      </c>
      <c r="AK360">
        <v>97.009</v>
      </c>
      <c r="AL360">
        <v>97.418999999999997</v>
      </c>
      <c r="AM360">
        <v>93.721000000000004</v>
      </c>
      <c r="AN360">
        <v>92.975999999999999</v>
      </c>
      <c r="AO360">
        <v>83.210999999999999</v>
      </c>
      <c r="AP360">
        <v>85.466999999999999</v>
      </c>
      <c r="AQ360">
        <v>74.44</v>
      </c>
      <c r="AR360">
        <v>63.944000000000003</v>
      </c>
      <c r="AS360">
        <v>63.921999999999997</v>
      </c>
      <c r="AT360">
        <v>59.451999999999998</v>
      </c>
      <c r="AU360">
        <v>65.054000000000002</v>
      </c>
      <c r="AV360">
        <v>63.47</v>
      </c>
      <c r="AW360">
        <v>62.463999999999999</v>
      </c>
      <c r="AX360">
        <v>59.555999999999997</v>
      </c>
      <c r="AY360">
        <v>58.5</v>
      </c>
      <c r="AZ360">
        <v>58.463000000000001</v>
      </c>
      <c r="BA360">
        <v>47.951000000000001</v>
      </c>
      <c r="BB360">
        <v>39.536000000000001</v>
      </c>
      <c r="BC360">
        <v>38.009</v>
      </c>
      <c r="BD360">
        <v>35.436</v>
      </c>
      <c r="BE360">
        <v>41.564999999999998</v>
      </c>
      <c r="BF360">
        <v>54.798000000000002</v>
      </c>
      <c r="BG360">
        <v>59.298999999999999</v>
      </c>
      <c r="BH360">
        <v>65.087000000000003</v>
      </c>
      <c r="BI360">
        <v>70.427999999999997</v>
      </c>
      <c r="BJ360">
        <v>89.47</v>
      </c>
      <c r="BK360">
        <v>98.718999999999994</v>
      </c>
      <c r="BL360">
        <v>99.352000000000004</v>
      </c>
      <c r="BM360">
        <v>100.661</v>
      </c>
      <c r="BN360">
        <v>131.75700000000001</v>
      </c>
      <c r="BO360">
        <v>134.34200000000001</v>
      </c>
      <c r="BP360">
        <v>151.94300000000001</v>
      </c>
      <c r="BQ360">
        <v>220.416</v>
      </c>
      <c r="BR360">
        <v>248.762</v>
      </c>
      <c r="BS360">
        <v>246.01599999999999</v>
      </c>
      <c r="BT360">
        <v>223.82300000000001</v>
      </c>
      <c r="BU360">
        <v>215.739</v>
      </c>
      <c r="BV360">
        <v>207.488</v>
      </c>
      <c r="BW360">
        <v>206.68600000000001</v>
      </c>
      <c r="BX360">
        <v>206.76</v>
      </c>
      <c r="BY360">
        <v>205.31100000000001</v>
      </c>
      <c r="BZ360">
        <v>204.31899999999999</v>
      </c>
      <c r="CA360">
        <v>203.05500000000001</v>
      </c>
      <c r="CB360">
        <v>201.953</v>
      </c>
      <c r="CC360">
        <v>201.15799999999999</v>
      </c>
      <c r="CD360">
        <v>198.88800000000001</v>
      </c>
      <c r="CE360">
        <v>198.09899999999999</v>
      </c>
      <c r="CF360">
        <v>197.494</v>
      </c>
      <c r="CG360">
        <v>197.16200000000001</v>
      </c>
      <c r="CH360">
        <v>195.553</v>
      </c>
      <c r="CI360">
        <v>195.94900000000001</v>
      </c>
      <c r="CJ360">
        <v>196.935</v>
      </c>
      <c r="CK360">
        <v>200.72399999999999</v>
      </c>
      <c r="CL360">
        <v>210.678</v>
      </c>
      <c r="CM360">
        <v>208.84299999999999</v>
      </c>
      <c r="CN360">
        <v>208.24</v>
      </c>
      <c r="CO360">
        <v>207.65899999999999</v>
      </c>
      <c r="CP360">
        <v>197.49199999999999</v>
      </c>
      <c r="CQ360">
        <v>198.625</v>
      </c>
      <c r="CR360">
        <v>188.61600000000001</v>
      </c>
      <c r="CS360">
        <v>187.125</v>
      </c>
      <c r="CT360" s="27">
        <v>13033.158999999998</v>
      </c>
    </row>
    <row r="361" spans="1:98" ht="15" x14ac:dyDescent="0.25">
      <c r="A361" s="13">
        <v>46016</v>
      </c>
      <c r="B361">
        <v>188.20699999999999</v>
      </c>
      <c r="C361">
        <v>193.36500000000001</v>
      </c>
      <c r="D361">
        <v>201.78</v>
      </c>
      <c r="E361">
        <v>201.65899999999999</v>
      </c>
      <c r="F361">
        <v>175.30500000000001</v>
      </c>
      <c r="G361">
        <v>160.571</v>
      </c>
      <c r="H361">
        <v>159.97399999999999</v>
      </c>
      <c r="I361">
        <v>158.495</v>
      </c>
      <c r="J361">
        <v>153.523</v>
      </c>
      <c r="K361">
        <v>140.9</v>
      </c>
      <c r="L361">
        <v>140.184</v>
      </c>
      <c r="M361">
        <v>139.352</v>
      </c>
      <c r="N361">
        <v>139.88399999999999</v>
      </c>
      <c r="O361">
        <v>138.994</v>
      </c>
      <c r="P361">
        <v>139.678</v>
      </c>
      <c r="Q361">
        <v>128.82599999999999</v>
      </c>
      <c r="R361">
        <v>127.55800000000001</v>
      </c>
      <c r="S361">
        <v>127.212</v>
      </c>
      <c r="T361">
        <v>127.187</v>
      </c>
      <c r="U361">
        <v>128.964</v>
      </c>
      <c r="V361">
        <v>128.34800000000001</v>
      </c>
      <c r="W361">
        <v>129.46600000000001</v>
      </c>
      <c r="X361">
        <v>130.70099999999999</v>
      </c>
      <c r="Y361">
        <v>133.71199999999999</v>
      </c>
      <c r="Z361">
        <v>136.03399999999999</v>
      </c>
      <c r="AA361">
        <v>113.584</v>
      </c>
      <c r="AB361">
        <v>57.298000000000002</v>
      </c>
      <c r="AC361">
        <v>53.35</v>
      </c>
      <c r="AD361">
        <v>56.695</v>
      </c>
      <c r="AE361">
        <v>54.735999999999997</v>
      </c>
      <c r="AF361">
        <v>64.167000000000002</v>
      </c>
      <c r="AG361">
        <v>66.680000000000007</v>
      </c>
      <c r="AH361">
        <v>75.37</v>
      </c>
      <c r="AI361">
        <v>74.415999999999997</v>
      </c>
      <c r="AJ361">
        <v>72.308000000000007</v>
      </c>
      <c r="AK361">
        <v>79.361999999999995</v>
      </c>
      <c r="AL361">
        <v>80.593000000000004</v>
      </c>
      <c r="AM361">
        <v>77.896000000000001</v>
      </c>
      <c r="AN361">
        <v>72.055999999999997</v>
      </c>
      <c r="AO361">
        <v>73.647000000000006</v>
      </c>
      <c r="AP361">
        <v>74.036000000000001</v>
      </c>
      <c r="AQ361">
        <v>73.17</v>
      </c>
      <c r="AR361">
        <v>86.4</v>
      </c>
      <c r="AS361">
        <v>81.031000000000006</v>
      </c>
      <c r="AT361">
        <v>79.426000000000002</v>
      </c>
      <c r="AU361">
        <v>84.724000000000004</v>
      </c>
      <c r="AV361">
        <v>86.039000000000001</v>
      </c>
      <c r="AW361">
        <v>80.430999999999997</v>
      </c>
      <c r="AX361">
        <v>80.941000000000003</v>
      </c>
      <c r="AY361">
        <v>79.363</v>
      </c>
      <c r="AZ361">
        <v>78.025000000000006</v>
      </c>
      <c r="BA361">
        <v>79.597999999999999</v>
      </c>
      <c r="BB361">
        <v>53.4</v>
      </c>
      <c r="BC361">
        <v>44.314999999999998</v>
      </c>
      <c r="BD361">
        <v>39.430999999999997</v>
      </c>
      <c r="BE361">
        <v>48.938000000000002</v>
      </c>
      <c r="BF361">
        <v>51.533000000000001</v>
      </c>
      <c r="BG361">
        <v>52.93</v>
      </c>
      <c r="BH361">
        <v>52.962000000000003</v>
      </c>
      <c r="BI361">
        <v>53.963000000000001</v>
      </c>
      <c r="BJ361">
        <v>59.997999999999998</v>
      </c>
      <c r="BK361">
        <v>64.808000000000007</v>
      </c>
      <c r="BL361">
        <v>63.037999999999997</v>
      </c>
      <c r="BM361">
        <v>64.834000000000003</v>
      </c>
      <c r="BN361">
        <v>64.75</v>
      </c>
      <c r="BO361">
        <v>71.055000000000007</v>
      </c>
      <c r="BP361">
        <v>86.287999999999997</v>
      </c>
      <c r="BQ361">
        <v>152.46</v>
      </c>
      <c r="BR361">
        <v>193.73099999999999</v>
      </c>
      <c r="BS361">
        <v>177.23099999999999</v>
      </c>
      <c r="BT361">
        <v>173.75200000000001</v>
      </c>
      <c r="BU361">
        <v>172.96600000000001</v>
      </c>
      <c r="BV361">
        <v>171.18799999999999</v>
      </c>
      <c r="BW361">
        <v>169.25800000000001</v>
      </c>
      <c r="BX361">
        <v>159.65600000000001</v>
      </c>
      <c r="BY361">
        <v>158.41999999999999</v>
      </c>
      <c r="BZ361">
        <v>159.10499999999999</v>
      </c>
      <c r="CA361">
        <v>157.10599999999999</v>
      </c>
      <c r="CB361">
        <v>156.86799999999999</v>
      </c>
      <c r="CC361">
        <v>180.982</v>
      </c>
      <c r="CD361">
        <v>187.48099999999999</v>
      </c>
      <c r="CE361">
        <v>195.18199999999999</v>
      </c>
      <c r="CF361">
        <v>192.167</v>
      </c>
      <c r="CG361">
        <v>198.45500000000001</v>
      </c>
      <c r="CH361">
        <v>199.09299999999999</v>
      </c>
      <c r="CI361">
        <v>199.899</v>
      </c>
      <c r="CJ361">
        <v>200.75200000000001</v>
      </c>
      <c r="CK361">
        <v>198.857</v>
      </c>
      <c r="CL361">
        <v>201.72900000000001</v>
      </c>
      <c r="CM361">
        <v>199.83600000000001</v>
      </c>
      <c r="CN361">
        <v>201.542</v>
      </c>
      <c r="CO361">
        <v>202.31100000000001</v>
      </c>
      <c r="CP361">
        <v>197.35599999999999</v>
      </c>
      <c r="CQ361">
        <v>198.761</v>
      </c>
      <c r="CR361">
        <v>200.952</v>
      </c>
      <c r="CS361">
        <v>198.63800000000001</v>
      </c>
      <c r="CT361" s="27">
        <v>11993.197999999997</v>
      </c>
    </row>
    <row r="362" spans="1:98" ht="15" x14ac:dyDescent="0.25">
      <c r="A362" s="13">
        <v>46017</v>
      </c>
      <c r="B362">
        <v>190.8</v>
      </c>
      <c r="C362">
        <v>191.042</v>
      </c>
      <c r="D362">
        <v>191.47800000000001</v>
      </c>
      <c r="E362">
        <v>190.88200000000001</v>
      </c>
      <c r="F362">
        <v>189.06700000000001</v>
      </c>
      <c r="G362">
        <v>187.89699999999999</v>
      </c>
      <c r="H362">
        <v>186.922</v>
      </c>
      <c r="I362">
        <v>186.667</v>
      </c>
      <c r="J362">
        <v>187.65</v>
      </c>
      <c r="K362">
        <v>184.88800000000001</v>
      </c>
      <c r="L362">
        <v>185.709</v>
      </c>
      <c r="M362">
        <v>173.23500000000001</v>
      </c>
      <c r="N362">
        <v>170.29300000000001</v>
      </c>
      <c r="O362">
        <v>154.17699999999999</v>
      </c>
      <c r="P362">
        <v>126.577</v>
      </c>
      <c r="Q362">
        <v>124.604</v>
      </c>
      <c r="R362">
        <v>123.83199999999999</v>
      </c>
      <c r="S362">
        <v>124.99299999999999</v>
      </c>
      <c r="T362">
        <v>123.636</v>
      </c>
      <c r="U362">
        <v>123.96599999999999</v>
      </c>
      <c r="V362">
        <v>124.48699999999999</v>
      </c>
      <c r="W362">
        <v>133.19399999999999</v>
      </c>
      <c r="X362">
        <v>140.02799999999999</v>
      </c>
      <c r="Y362">
        <v>142.172</v>
      </c>
      <c r="Z362">
        <v>144.09100000000001</v>
      </c>
      <c r="AA362">
        <v>123.571</v>
      </c>
      <c r="AB362">
        <v>67.161000000000001</v>
      </c>
      <c r="AC362">
        <v>50.265000000000001</v>
      </c>
      <c r="AD362">
        <v>49.405999999999999</v>
      </c>
      <c r="AE362">
        <v>49.545999999999999</v>
      </c>
      <c r="AF362">
        <v>50.68</v>
      </c>
      <c r="AG362">
        <v>54.831000000000003</v>
      </c>
      <c r="AH362">
        <v>63.192</v>
      </c>
      <c r="AI362">
        <v>69.653000000000006</v>
      </c>
      <c r="AJ362">
        <v>65.912999999999997</v>
      </c>
      <c r="AK362">
        <v>76.185000000000002</v>
      </c>
      <c r="AL362">
        <v>73.876000000000005</v>
      </c>
      <c r="AM362">
        <v>71.694999999999993</v>
      </c>
      <c r="AN362">
        <v>73.912000000000006</v>
      </c>
      <c r="AO362">
        <v>69.927999999999997</v>
      </c>
      <c r="AP362">
        <v>60.62</v>
      </c>
      <c r="AQ362">
        <v>49.417000000000002</v>
      </c>
      <c r="AR362">
        <v>42.11</v>
      </c>
      <c r="AS362">
        <v>39.512</v>
      </c>
      <c r="AT362">
        <v>60.14</v>
      </c>
      <c r="AU362">
        <v>65.370999999999995</v>
      </c>
      <c r="AV362">
        <v>62.529000000000003</v>
      </c>
      <c r="AW362">
        <v>59.734999999999999</v>
      </c>
      <c r="AX362">
        <v>59.866</v>
      </c>
      <c r="AY362">
        <v>62.307000000000002</v>
      </c>
      <c r="AZ362">
        <v>63.33</v>
      </c>
      <c r="BA362">
        <v>64.024000000000001</v>
      </c>
      <c r="BB362">
        <v>57.042000000000002</v>
      </c>
      <c r="BC362">
        <v>57.308</v>
      </c>
      <c r="BD362">
        <v>58.320999999999998</v>
      </c>
      <c r="BE362">
        <v>58.067</v>
      </c>
      <c r="BF362">
        <v>57.8</v>
      </c>
      <c r="BG362">
        <v>39.183</v>
      </c>
      <c r="BH362">
        <v>27.225999999999999</v>
      </c>
      <c r="BI362">
        <v>35.189</v>
      </c>
      <c r="BJ362">
        <v>34.616</v>
      </c>
      <c r="BK362">
        <v>35.579000000000001</v>
      </c>
      <c r="BL362">
        <v>39.04</v>
      </c>
      <c r="BM362">
        <v>43.561999999999998</v>
      </c>
      <c r="BN362">
        <v>49.496000000000002</v>
      </c>
      <c r="BO362">
        <v>75.146000000000001</v>
      </c>
      <c r="BP362">
        <v>85.933000000000007</v>
      </c>
      <c r="BQ362">
        <v>150.096</v>
      </c>
      <c r="BR362">
        <v>181.221</v>
      </c>
      <c r="BS362">
        <v>180.30099999999999</v>
      </c>
      <c r="BT362">
        <v>180.29300000000001</v>
      </c>
      <c r="BU362">
        <v>172.75200000000001</v>
      </c>
      <c r="BV362">
        <v>172.40600000000001</v>
      </c>
      <c r="BW362">
        <v>182.51</v>
      </c>
      <c r="BX362">
        <v>192.63800000000001</v>
      </c>
      <c r="BY362">
        <v>180.66900000000001</v>
      </c>
      <c r="BZ362">
        <v>181.29599999999999</v>
      </c>
      <c r="CA362">
        <v>179.762</v>
      </c>
      <c r="CB362">
        <v>180.233</v>
      </c>
      <c r="CC362">
        <v>181.00899999999999</v>
      </c>
      <c r="CD362">
        <v>176.91399999999999</v>
      </c>
      <c r="CE362">
        <v>165.357</v>
      </c>
      <c r="CF362">
        <v>165.07300000000001</v>
      </c>
      <c r="CG362">
        <v>167.28899999999999</v>
      </c>
      <c r="CH362">
        <v>165.29599999999999</v>
      </c>
      <c r="CI362">
        <v>165.71799999999999</v>
      </c>
      <c r="CJ362">
        <v>166.001</v>
      </c>
      <c r="CK362">
        <v>163.209</v>
      </c>
      <c r="CL362">
        <v>168.47200000000001</v>
      </c>
      <c r="CM362">
        <v>150.16900000000001</v>
      </c>
      <c r="CN362">
        <v>152.86099999999999</v>
      </c>
      <c r="CO362">
        <v>164.321</v>
      </c>
      <c r="CP362">
        <v>149.28399999999999</v>
      </c>
      <c r="CQ362">
        <v>143.178</v>
      </c>
      <c r="CR362">
        <v>143.03399999999999</v>
      </c>
      <c r="CS362">
        <v>142.86500000000001</v>
      </c>
      <c r="CT362" s="27">
        <v>11318.797000000004</v>
      </c>
    </row>
    <row r="363" spans="1:98" ht="15" x14ac:dyDescent="0.25">
      <c r="A363" s="13">
        <v>46018</v>
      </c>
      <c r="B363">
        <v>145.65700000000001</v>
      </c>
      <c r="C363">
        <v>145.589</v>
      </c>
      <c r="D363">
        <v>145.58199999999999</v>
      </c>
      <c r="E363">
        <v>145.15299999999999</v>
      </c>
      <c r="F363">
        <v>144.898</v>
      </c>
      <c r="G363">
        <v>144.596</v>
      </c>
      <c r="H363">
        <v>143.95400000000001</v>
      </c>
      <c r="I363">
        <v>144.44399999999999</v>
      </c>
      <c r="J363">
        <v>144.59399999999999</v>
      </c>
      <c r="K363">
        <v>144.35499999999999</v>
      </c>
      <c r="L363">
        <v>141.267</v>
      </c>
      <c r="M363">
        <v>128.494</v>
      </c>
      <c r="N363">
        <v>126.91200000000001</v>
      </c>
      <c r="O363">
        <v>126.169</v>
      </c>
      <c r="P363">
        <v>125.944</v>
      </c>
      <c r="Q363">
        <v>126.43899999999999</v>
      </c>
      <c r="R363">
        <v>126.7</v>
      </c>
      <c r="S363">
        <v>126.56699999999999</v>
      </c>
      <c r="T363">
        <v>125.718</v>
      </c>
      <c r="U363">
        <v>125.446</v>
      </c>
      <c r="V363">
        <v>125.812</v>
      </c>
      <c r="W363">
        <v>125.976</v>
      </c>
      <c r="X363">
        <v>128.369</v>
      </c>
      <c r="Y363">
        <v>126.483</v>
      </c>
      <c r="Z363">
        <v>126.70399999999999</v>
      </c>
      <c r="AA363">
        <v>108.26900000000001</v>
      </c>
      <c r="AB363">
        <v>53.686</v>
      </c>
      <c r="AC363">
        <v>40.106999999999999</v>
      </c>
      <c r="AD363">
        <v>46.246000000000002</v>
      </c>
      <c r="AE363">
        <v>53.268000000000001</v>
      </c>
      <c r="AF363">
        <v>49.993000000000002</v>
      </c>
      <c r="AG363">
        <v>46.582999999999998</v>
      </c>
      <c r="AH363">
        <v>44.142000000000003</v>
      </c>
      <c r="AI363">
        <v>53.366</v>
      </c>
      <c r="AJ363">
        <v>62.826999999999998</v>
      </c>
      <c r="AK363">
        <v>58.045999999999999</v>
      </c>
      <c r="AL363">
        <v>56.154000000000003</v>
      </c>
      <c r="AM363">
        <v>56.107999999999997</v>
      </c>
      <c r="AN363">
        <v>56.265999999999998</v>
      </c>
      <c r="AO363">
        <v>53.755000000000003</v>
      </c>
      <c r="AP363">
        <v>54.042999999999999</v>
      </c>
      <c r="AQ363">
        <v>53.835000000000001</v>
      </c>
      <c r="AR363">
        <v>67.510999999999996</v>
      </c>
      <c r="AS363">
        <v>44.962000000000003</v>
      </c>
      <c r="AT363">
        <v>42.595999999999997</v>
      </c>
      <c r="AU363">
        <v>38.777000000000001</v>
      </c>
      <c r="AV363">
        <v>38.414000000000001</v>
      </c>
      <c r="AW363">
        <v>33.293999999999997</v>
      </c>
      <c r="AX363">
        <v>34.97</v>
      </c>
      <c r="AY363">
        <v>35.945</v>
      </c>
      <c r="AZ363">
        <v>38.298999999999999</v>
      </c>
      <c r="BA363">
        <v>33.421999999999997</v>
      </c>
      <c r="BB363">
        <v>71.38</v>
      </c>
      <c r="BC363">
        <v>98.153000000000006</v>
      </c>
      <c r="BD363">
        <v>90.537000000000006</v>
      </c>
      <c r="BE363">
        <v>80.567999999999998</v>
      </c>
      <c r="BF363">
        <v>81.313000000000002</v>
      </c>
      <c r="BG363">
        <v>96.936000000000007</v>
      </c>
      <c r="BH363">
        <v>105.69799999999999</v>
      </c>
      <c r="BI363">
        <v>102.324</v>
      </c>
      <c r="BJ363">
        <v>102.998</v>
      </c>
      <c r="BK363">
        <v>106.065</v>
      </c>
      <c r="BL363">
        <v>96.343999999999994</v>
      </c>
      <c r="BM363">
        <v>91.480999999999995</v>
      </c>
      <c r="BN363">
        <v>85.399000000000001</v>
      </c>
      <c r="BO363">
        <v>79.643000000000001</v>
      </c>
      <c r="BP363">
        <v>83.912000000000006</v>
      </c>
      <c r="BQ363">
        <v>141.203</v>
      </c>
      <c r="BR363">
        <v>182.79400000000001</v>
      </c>
      <c r="BS363">
        <v>178.97900000000001</v>
      </c>
      <c r="BT363">
        <v>179.61199999999999</v>
      </c>
      <c r="BU363">
        <v>176.88900000000001</v>
      </c>
      <c r="BV363">
        <v>177.25299999999999</v>
      </c>
      <c r="BW363">
        <v>177.68199999999999</v>
      </c>
      <c r="BX363">
        <v>177.435</v>
      </c>
      <c r="BY363">
        <v>178.58799999999999</v>
      </c>
      <c r="BZ363">
        <v>180.416</v>
      </c>
      <c r="CA363">
        <v>179.08</v>
      </c>
      <c r="CB363">
        <v>179.077</v>
      </c>
      <c r="CC363">
        <v>181.40899999999999</v>
      </c>
      <c r="CD363">
        <v>183.17599999999999</v>
      </c>
      <c r="CE363">
        <v>182.23</v>
      </c>
      <c r="CF363">
        <v>184.00899999999999</v>
      </c>
      <c r="CG363">
        <v>183.37799999999999</v>
      </c>
      <c r="CH363">
        <v>183.13800000000001</v>
      </c>
      <c r="CI363">
        <v>182.709</v>
      </c>
      <c r="CJ363">
        <v>185.03100000000001</v>
      </c>
      <c r="CK363">
        <v>181.48500000000001</v>
      </c>
      <c r="CL363">
        <v>191.25899999999999</v>
      </c>
      <c r="CM363">
        <v>195.62</v>
      </c>
      <c r="CN363">
        <v>202.464</v>
      </c>
      <c r="CO363">
        <v>211.52199999999999</v>
      </c>
      <c r="CP363">
        <v>211.83699999999999</v>
      </c>
      <c r="CQ363">
        <v>212.24299999999999</v>
      </c>
      <c r="CR363">
        <v>210.79400000000001</v>
      </c>
      <c r="CS363">
        <v>203.21199999999999</v>
      </c>
      <c r="CT363" s="27">
        <v>11483.981000000003</v>
      </c>
    </row>
    <row r="364" spans="1:98" ht="15" x14ac:dyDescent="0.25">
      <c r="A364" s="13">
        <v>46019</v>
      </c>
      <c r="B364">
        <v>203.511</v>
      </c>
      <c r="C364">
        <v>206.636</v>
      </c>
      <c r="D364">
        <v>214.95699999999999</v>
      </c>
      <c r="E364">
        <v>215.34800000000001</v>
      </c>
      <c r="F364">
        <v>214.268</v>
      </c>
      <c r="G364">
        <v>203.886</v>
      </c>
      <c r="H364">
        <v>172.56200000000001</v>
      </c>
      <c r="I364">
        <v>168.018</v>
      </c>
      <c r="J364">
        <v>167.399</v>
      </c>
      <c r="K364">
        <v>162.45099999999999</v>
      </c>
      <c r="L364">
        <v>152.15700000000001</v>
      </c>
      <c r="M364">
        <v>151.98500000000001</v>
      </c>
      <c r="N364">
        <v>152.21899999999999</v>
      </c>
      <c r="O364">
        <v>152.30799999999999</v>
      </c>
      <c r="P364">
        <v>125.045</v>
      </c>
      <c r="Q364">
        <v>122.85</v>
      </c>
      <c r="R364">
        <v>123.011</v>
      </c>
      <c r="S364">
        <v>122.629</v>
      </c>
      <c r="T364">
        <v>122.327</v>
      </c>
      <c r="U364">
        <v>124.889</v>
      </c>
      <c r="V364">
        <v>128.25299999999999</v>
      </c>
      <c r="W364">
        <v>128.39099999999999</v>
      </c>
      <c r="X364">
        <v>130.19399999999999</v>
      </c>
      <c r="Y364">
        <v>134.29499999999999</v>
      </c>
      <c r="Z364">
        <v>136.36199999999999</v>
      </c>
      <c r="AA364">
        <v>125.26</v>
      </c>
      <c r="AB364">
        <v>71.147000000000006</v>
      </c>
      <c r="AC364">
        <v>59.017000000000003</v>
      </c>
      <c r="AD364">
        <v>63.005000000000003</v>
      </c>
      <c r="AE364">
        <v>55.350999999999999</v>
      </c>
      <c r="AF364">
        <v>69.286000000000001</v>
      </c>
      <c r="AG364">
        <v>83.475999999999999</v>
      </c>
      <c r="AH364">
        <v>106.724</v>
      </c>
      <c r="AI364">
        <v>109.758</v>
      </c>
      <c r="AJ364">
        <v>93.664000000000001</v>
      </c>
      <c r="AK364">
        <v>86.588999999999999</v>
      </c>
      <c r="AL364">
        <v>88.100999999999999</v>
      </c>
      <c r="AM364">
        <v>76.887</v>
      </c>
      <c r="AN364">
        <v>112.11799999999999</v>
      </c>
      <c r="AO364">
        <v>109.157</v>
      </c>
      <c r="AP364">
        <v>115.592</v>
      </c>
      <c r="AQ364">
        <v>155.947</v>
      </c>
      <c r="AR364">
        <v>162.779</v>
      </c>
      <c r="AS364">
        <v>154.77799999999999</v>
      </c>
      <c r="AT364">
        <v>142.68899999999999</v>
      </c>
      <c r="AU364">
        <v>123.285</v>
      </c>
      <c r="AV364">
        <v>133.38200000000001</v>
      </c>
      <c r="AW364">
        <v>130.47999999999999</v>
      </c>
      <c r="AX364">
        <v>118.328</v>
      </c>
      <c r="AY364">
        <v>110.998</v>
      </c>
      <c r="AZ364">
        <v>111.167</v>
      </c>
      <c r="BA364">
        <v>86.715000000000003</v>
      </c>
      <c r="BB364">
        <v>79.58</v>
      </c>
      <c r="BC364">
        <v>81.346000000000004</v>
      </c>
      <c r="BD364">
        <v>80.388999999999996</v>
      </c>
      <c r="BE364">
        <v>75.974000000000004</v>
      </c>
      <c r="BF364">
        <v>76.119</v>
      </c>
      <c r="BG364">
        <v>70.703999999999994</v>
      </c>
      <c r="BH364">
        <v>62.255000000000003</v>
      </c>
      <c r="BI364">
        <v>64.599000000000004</v>
      </c>
      <c r="BJ364">
        <v>65.007999999999996</v>
      </c>
      <c r="BK364">
        <v>67.900000000000006</v>
      </c>
      <c r="BL364">
        <v>71.116</v>
      </c>
      <c r="BM364">
        <v>78.180000000000007</v>
      </c>
      <c r="BN364">
        <v>77.989999999999995</v>
      </c>
      <c r="BO364">
        <v>81.001999999999995</v>
      </c>
      <c r="BP364">
        <v>99.984999999999999</v>
      </c>
      <c r="BQ364">
        <v>145.899</v>
      </c>
      <c r="BR364">
        <v>184.37799999999999</v>
      </c>
      <c r="BS364">
        <v>182.922</v>
      </c>
      <c r="BT364">
        <v>180.74199999999999</v>
      </c>
      <c r="BU364">
        <v>179.04300000000001</v>
      </c>
      <c r="BV364">
        <v>179.16</v>
      </c>
      <c r="BW364">
        <v>176.42699999999999</v>
      </c>
      <c r="BX364">
        <v>175.40700000000001</v>
      </c>
      <c r="BY364">
        <v>177.06200000000001</v>
      </c>
      <c r="BZ364">
        <v>177.42699999999999</v>
      </c>
      <c r="CA364">
        <v>176.596</v>
      </c>
      <c r="CB364">
        <v>200.45400000000001</v>
      </c>
      <c r="CC364">
        <v>202.57599999999999</v>
      </c>
      <c r="CD364">
        <v>202.09</v>
      </c>
      <c r="CE364">
        <v>207.44</v>
      </c>
      <c r="CF364">
        <v>212.89400000000001</v>
      </c>
      <c r="CG364">
        <v>211.33</v>
      </c>
      <c r="CH364">
        <v>202.18600000000001</v>
      </c>
      <c r="CI364">
        <v>193.26499999999999</v>
      </c>
      <c r="CJ364">
        <v>188.90899999999999</v>
      </c>
      <c r="CK364">
        <v>186.03899999999999</v>
      </c>
      <c r="CL364">
        <v>204.28200000000001</v>
      </c>
      <c r="CM364">
        <v>201.46199999999999</v>
      </c>
      <c r="CN364">
        <v>197.756</v>
      </c>
      <c r="CO364">
        <v>198.09800000000001</v>
      </c>
      <c r="CP364">
        <v>208.327</v>
      </c>
      <c r="CQ364">
        <v>208.93700000000001</v>
      </c>
      <c r="CR364">
        <v>212.096</v>
      </c>
      <c r="CS364">
        <v>217.54599999999999</v>
      </c>
      <c r="CT364" s="27">
        <v>13514.527999999993</v>
      </c>
    </row>
    <row r="365" spans="1:98" ht="15" x14ac:dyDescent="0.25">
      <c r="A365" s="13">
        <v>46020</v>
      </c>
      <c r="B365">
        <v>219.47399999999999</v>
      </c>
      <c r="C365">
        <v>216.28200000000001</v>
      </c>
      <c r="D365">
        <v>208.929</v>
      </c>
      <c r="E365">
        <v>208.56899999999999</v>
      </c>
      <c r="F365">
        <v>201.04400000000001</v>
      </c>
      <c r="G365">
        <v>198.68100000000001</v>
      </c>
      <c r="H365">
        <v>194.85900000000001</v>
      </c>
      <c r="I365">
        <v>194.511</v>
      </c>
      <c r="J365">
        <v>195.761</v>
      </c>
      <c r="K365">
        <v>195.666</v>
      </c>
      <c r="L365">
        <v>189.90199999999999</v>
      </c>
      <c r="M365">
        <v>184.01499999999999</v>
      </c>
      <c r="N365">
        <v>183.09299999999999</v>
      </c>
      <c r="O365">
        <v>156.43700000000001</v>
      </c>
      <c r="P365">
        <v>137.78</v>
      </c>
      <c r="Q365">
        <v>138.018</v>
      </c>
      <c r="R365">
        <v>130.71799999999999</v>
      </c>
      <c r="S365">
        <v>125.98099999999999</v>
      </c>
      <c r="T365">
        <v>126.38500000000001</v>
      </c>
      <c r="U365">
        <v>126.435</v>
      </c>
      <c r="V365">
        <v>126.979</v>
      </c>
      <c r="W365">
        <v>126.526</v>
      </c>
      <c r="X365">
        <v>128.63999999999999</v>
      </c>
      <c r="Y365">
        <v>132.816</v>
      </c>
      <c r="Z365">
        <v>137.833</v>
      </c>
      <c r="AA365">
        <v>121.998</v>
      </c>
      <c r="AB365">
        <v>71.941999999999993</v>
      </c>
      <c r="AC365">
        <v>64.807000000000002</v>
      </c>
      <c r="AD365">
        <v>67.849000000000004</v>
      </c>
      <c r="AE365">
        <v>69.994</v>
      </c>
      <c r="AF365">
        <v>74.52</v>
      </c>
      <c r="AG365">
        <v>81.037999999999997</v>
      </c>
      <c r="AH365">
        <v>88.444999999999993</v>
      </c>
      <c r="AI365">
        <v>107.771</v>
      </c>
      <c r="AJ365">
        <v>121.40900000000001</v>
      </c>
      <c r="AK365">
        <v>101.99299999999999</v>
      </c>
      <c r="AL365">
        <v>114.006</v>
      </c>
      <c r="AM365">
        <v>141.20599999999999</v>
      </c>
      <c r="AN365">
        <v>165.858</v>
      </c>
      <c r="AO365">
        <v>164.46899999999999</v>
      </c>
      <c r="AP365">
        <v>153.96600000000001</v>
      </c>
      <c r="AQ365">
        <v>168.82599999999999</v>
      </c>
      <c r="AR365">
        <v>138.42099999999999</v>
      </c>
      <c r="AS365">
        <v>109.26</v>
      </c>
      <c r="AT365">
        <v>125.92</v>
      </c>
      <c r="AU365">
        <v>129.017</v>
      </c>
      <c r="AV365">
        <v>133</v>
      </c>
      <c r="AW365">
        <v>97.677999999999997</v>
      </c>
      <c r="AX365">
        <v>89.433000000000007</v>
      </c>
      <c r="AY365">
        <v>80.826999999999998</v>
      </c>
      <c r="AZ365">
        <v>92.287000000000006</v>
      </c>
      <c r="BA365">
        <v>79.462999999999994</v>
      </c>
      <c r="BB365">
        <v>77.238</v>
      </c>
      <c r="BC365">
        <v>57.59</v>
      </c>
      <c r="BD365">
        <v>51.466999999999999</v>
      </c>
      <c r="BE365">
        <v>67.602000000000004</v>
      </c>
      <c r="BF365">
        <v>74.253</v>
      </c>
      <c r="BG365">
        <v>75.831000000000003</v>
      </c>
      <c r="BH365">
        <v>87.525999999999996</v>
      </c>
      <c r="BI365">
        <v>87.950999999999993</v>
      </c>
      <c r="BJ365">
        <v>66.542000000000002</v>
      </c>
      <c r="BK365">
        <v>74.951999999999998</v>
      </c>
      <c r="BL365">
        <v>75.14</v>
      </c>
      <c r="BM365">
        <v>68.796999999999997</v>
      </c>
      <c r="BN365">
        <v>73.363</v>
      </c>
      <c r="BO365">
        <v>76.924999999999997</v>
      </c>
      <c r="BP365">
        <v>88.17</v>
      </c>
      <c r="BQ365">
        <v>142.548</v>
      </c>
      <c r="BR365">
        <v>192.989</v>
      </c>
      <c r="BS365">
        <v>194.62200000000001</v>
      </c>
      <c r="BT365">
        <v>205.97900000000001</v>
      </c>
      <c r="BU365">
        <v>208.517</v>
      </c>
      <c r="BV365">
        <v>195.48</v>
      </c>
      <c r="BW365">
        <v>188.602</v>
      </c>
      <c r="BX365">
        <v>175.96799999999999</v>
      </c>
      <c r="BY365">
        <v>176.65600000000001</v>
      </c>
      <c r="BZ365">
        <v>187.751</v>
      </c>
      <c r="CA365">
        <v>198.352</v>
      </c>
      <c r="CB365">
        <v>184.709</v>
      </c>
      <c r="CC365">
        <v>185.16499999999999</v>
      </c>
      <c r="CD365">
        <v>182.602</v>
      </c>
      <c r="CE365">
        <v>183.46799999999999</v>
      </c>
      <c r="CF365">
        <v>182.78100000000001</v>
      </c>
      <c r="CG365">
        <v>182.709</v>
      </c>
      <c r="CH365">
        <v>182.708</v>
      </c>
      <c r="CI365">
        <v>194.02</v>
      </c>
      <c r="CJ365">
        <v>198.66399999999999</v>
      </c>
      <c r="CK365">
        <v>193.25899999999999</v>
      </c>
      <c r="CL365">
        <v>202.642</v>
      </c>
      <c r="CM365">
        <v>201.78200000000001</v>
      </c>
      <c r="CN365">
        <v>201.643</v>
      </c>
      <c r="CO365">
        <v>201.59</v>
      </c>
      <c r="CP365">
        <v>200.541</v>
      </c>
      <c r="CQ365">
        <v>200.34</v>
      </c>
      <c r="CR365">
        <v>201.00800000000001</v>
      </c>
      <c r="CS365">
        <v>203.42099999999999</v>
      </c>
      <c r="CT365" s="27">
        <v>13794.600000000006</v>
      </c>
    </row>
    <row r="366" spans="1:98" ht="15" x14ac:dyDescent="0.25">
      <c r="A366" s="13">
        <v>46021</v>
      </c>
      <c r="B366">
        <v>204.00299999999999</v>
      </c>
      <c r="C366">
        <v>205.3</v>
      </c>
      <c r="D366">
        <v>205.37700000000001</v>
      </c>
      <c r="E366">
        <v>193.941</v>
      </c>
      <c r="F366">
        <v>191.87100000000001</v>
      </c>
      <c r="G366">
        <v>191.49700000000001</v>
      </c>
      <c r="H366">
        <v>190.97200000000001</v>
      </c>
      <c r="I366">
        <v>191.39500000000001</v>
      </c>
      <c r="J366">
        <v>192.60599999999999</v>
      </c>
      <c r="K366">
        <v>177.70599999999999</v>
      </c>
      <c r="L366">
        <v>176.46</v>
      </c>
      <c r="M366">
        <v>174.279</v>
      </c>
      <c r="N366">
        <v>170.953</v>
      </c>
      <c r="O366">
        <v>157.74</v>
      </c>
      <c r="P366">
        <v>133.29499999999999</v>
      </c>
      <c r="Q366">
        <v>128.78299999999999</v>
      </c>
      <c r="R366">
        <v>127.73399999999999</v>
      </c>
      <c r="S366">
        <v>127.89400000000001</v>
      </c>
      <c r="T366">
        <v>134.07900000000001</v>
      </c>
      <c r="U366">
        <v>139.63399999999999</v>
      </c>
      <c r="V366">
        <v>140.464</v>
      </c>
      <c r="W366">
        <v>140.65899999999999</v>
      </c>
      <c r="X366">
        <v>142.23099999999999</v>
      </c>
      <c r="Y366">
        <v>143.60499999999999</v>
      </c>
      <c r="Z366">
        <v>150.85400000000001</v>
      </c>
      <c r="AA366">
        <v>137.756</v>
      </c>
      <c r="AB366">
        <v>85.391000000000005</v>
      </c>
      <c r="AC366">
        <v>71.445999999999998</v>
      </c>
      <c r="AD366">
        <v>76.058999999999997</v>
      </c>
      <c r="AE366">
        <v>81.388999999999996</v>
      </c>
      <c r="AF366">
        <v>87.293999999999997</v>
      </c>
      <c r="AG366">
        <v>87.311000000000007</v>
      </c>
      <c r="AH366">
        <v>92.453999999999994</v>
      </c>
      <c r="AI366">
        <v>101.676</v>
      </c>
      <c r="AJ366">
        <v>104.59099999999999</v>
      </c>
      <c r="AK366">
        <v>85.936999999999998</v>
      </c>
      <c r="AL366">
        <v>115.29600000000001</v>
      </c>
      <c r="AM366">
        <v>110.657</v>
      </c>
      <c r="AN366">
        <v>103.14700000000001</v>
      </c>
      <c r="AO366">
        <v>84.313999999999993</v>
      </c>
      <c r="AP366">
        <v>105.911</v>
      </c>
      <c r="AQ366">
        <v>87.013000000000005</v>
      </c>
      <c r="AR366">
        <v>74.242999999999995</v>
      </c>
      <c r="AS366">
        <v>101.232</v>
      </c>
      <c r="AT366">
        <v>123.227</v>
      </c>
      <c r="AU366">
        <v>101.078</v>
      </c>
      <c r="AV366">
        <v>94.152000000000001</v>
      </c>
      <c r="AW366">
        <v>97.287999999999997</v>
      </c>
      <c r="AX366">
        <v>97.986999999999995</v>
      </c>
      <c r="AY366">
        <v>88.953999999999994</v>
      </c>
      <c r="AZ366">
        <v>96.787999999999997</v>
      </c>
      <c r="BA366">
        <v>89.989000000000004</v>
      </c>
      <c r="BB366">
        <v>100.045</v>
      </c>
      <c r="BC366">
        <v>92.846999999999994</v>
      </c>
      <c r="BD366">
        <v>76.504999999999995</v>
      </c>
      <c r="BE366">
        <v>48.555999999999997</v>
      </c>
      <c r="BF366">
        <v>46.454000000000001</v>
      </c>
      <c r="BG366">
        <v>53.969000000000001</v>
      </c>
      <c r="BH366">
        <v>56.996000000000002</v>
      </c>
      <c r="BI366">
        <v>41.054000000000002</v>
      </c>
      <c r="BJ366">
        <v>53.835999999999999</v>
      </c>
      <c r="BK366">
        <v>61.526000000000003</v>
      </c>
      <c r="BL366">
        <v>52.707999999999998</v>
      </c>
      <c r="BM366">
        <v>55.640999999999998</v>
      </c>
      <c r="BN366">
        <v>65.953999999999994</v>
      </c>
      <c r="BO366">
        <v>68.763000000000005</v>
      </c>
      <c r="BP366">
        <v>82.228999999999999</v>
      </c>
      <c r="BQ366">
        <v>141.74199999999999</v>
      </c>
      <c r="BR366">
        <v>199.25800000000001</v>
      </c>
      <c r="BS366">
        <v>196.965</v>
      </c>
      <c r="BT366">
        <v>196.88900000000001</v>
      </c>
      <c r="BU366">
        <v>192.309</v>
      </c>
      <c r="BV366">
        <v>196.744</v>
      </c>
      <c r="BW366">
        <v>204.41800000000001</v>
      </c>
      <c r="BX366">
        <v>192.941</v>
      </c>
      <c r="BY366">
        <v>181.67599999999999</v>
      </c>
      <c r="BZ366">
        <v>182.89</v>
      </c>
      <c r="CA366">
        <v>176.39099999999999</v>
      </c>
      <c r="CB366">
        <v>185.81100000000001</v>
      </c>
      <c r="CC366">
        <v>201.06800000000001</v>
      </c>
      <c r="CD366">
        <v>201.77099999999999</v>
      </c>
      <c r="CE366">
        <v>200.398</v>
      </c>
      <c r="CF366">
        <v>200.16399999999999</v>
      </c>
      <c r="CG366">
        <v>206.59700000000001</v>
      </c>
      <c r="CH366">
        <v>211.16</v>
      </c>
      <c r="CI366">
        <v>209.38200000000001</v>
      </c>
      <c r="CJ366">
        <v>204.25</v>
      </c>
      <c r="CK366">
        <v>200.64</v>
      </c>
      <c r="CL366">
        <v>204.17400000000001</v>
      </c>
      <c r="CM366">
        <v>200.577</v>
      </c>
      <c r="CN366">
        <v>200.83099999999999</v>
      </c>
      <c r="CO366">
        <v>193.20500000000001</v>
      </c>
      <c r="CP366">
        <v>193.53299999999999</v>
      </c>
      <c r="CQ366">
        <v>193.11699999999999</v>
      </c>
      <c r="CR366">
        <v>198.08699999999999</v>
      </c>
      <c r="CS366">
        <v>195.84100000000001</v>
      </c>
      <c r="CT366" s="27">
        <v>13335.823999999993</v>
      </c>
    </row>
    <row r="367" spans="1:98" ht="15" x14ac:dyDescent="0.25">
      <c r="A367" s="13">
        <v>46022</v>
      </c>
      <c r="B367">
        <v>197.846</v>
      </c>
      <c r="C367">
        <v>192.34200000000001</v>
      </c>
      <c r="D367">
        <v>187.19800000000001</v>
      </c>
      <c r="E367">
        <v>187.23400000000001</v>
      </c>
      <c r="F367">
        <v>186.84700000000001</v>
      </c>
      <c r="G367">
        <v>186.96600000000001</v>
      </c>
      <c r="H367">
        <v>186.89400000000001</v>
      </c>
      <c r="I367">
        <v>186.82599999999999</v>
      </c>
      <c r="J367">
        <v>188.23699999999999</v>
      </c>
      <c r="K367">
        <v>183.15700000000001</v>
      </c>
      <c r="L367">
        <v>180.995</v>
      </c>
      <c r="M367">
        <v>180.69900000000001</v>
      </c>
      <c r="N367">
        <v>170.286</v>
      </c>
      <c r="O367">
        <v>157.12100000000001</v>
      </c>
      <c r="P367">
        <v>154.137</v>
      </c>
      <c r="Q367">
        <v>131.15899999999999</v>
      </c>
      <c r="R367">
        <v>124.637</v>
      </c>
      <c r="S367">
        <v>125.35599999999999</v>
      </c>
      <c r="T367">
        <v>124.77800000000001</v>
      </c>
      <c r="U367">
        <v>124.654</v>
      </c>
      <c r="V367">
        <v>124.77</v>
      </c>
      <c r="W367">
        <v>125.32899999999999</v>
      </c>
      <c r="X367">
        <v>128.55000000000001</v>
      </c>
      <c r="Y367">
        <v>131.31700000000001</v>
      </c>
      <c r="Z367">
        <v>133.626</v>
      </c>
      <c r="AA367">
        <v>122.374</v>
      </c>
      <c r="AB367">
        <v>68.814999999999998</v>
      </c>
      <c r="AC367">
        <v>63.094999999999999</v>
      </c>
      <c r="AD367">
        <v>64.805000000000007</v>
      </c>
      <c r="AE367">
        <v>71.706000000000003</v>
      </c>
      <c r="AF367">
        <v>78.430999999999997</v>
      </c>
      <c r="AG367">
        <v>82.088999999999999</v>
      </c>
      <c r="AH367">
        <v>92.320999999999998</v>
      </c>
      <c r="AI367">
        <v>98.81</v>
      </c>
      <c r="AJ367">
        <v>94.513999999999996</v>
      </c>
      <c r="AK367">
        <v>92.144999999999996</v>
      </c>
      <c r="AL367">
        <v>85.435000000000002</v>
      </c>
      <c r="AM367">
        <v>101.66</v>
      </c>
      <c r="AN367">
        <v>109.807</v>
      </c>
      <c r="AO367">
        <v>115.92100000000001</v>
      </c>
      <c r="AP367">
        <v>91.363</v>
      </c>
      <c r="AQ367">
        <v>77.962999999999994</v>
      </c>
      <c r="AR367">
        <v>77.543000000000006</v>
      </c>
      <c r="AS367">
        <v>97.165000000000006</v>
      </c>
      <c r="AT367">
        <v>89.17</v>
      </c>
      <c r="AU367">
        <v>105.673</v>
      </c>
      <c r="AV367">
        <v>124.03400000000001</v>
      </c>
      <c r="AW367">
        <v>114.27200000000001</v>
      </c>
      <c r="AX367">
        <v>111.384</v>
      </c>
      <c r="AY367">
        <v>108.56399999999999</v>
      </c>
      <c r="AZ367">
        <v>106.898</v>
      </c>
      <c r="BA367">
        <v>102.837</v>
      </c>
      <c r="BB367">
        <v>99.938000000000002</v>
      </c>
      <c r="BC367">
        <v>96.997</v>
      </c>
      <c r="BD367">
        <v>102.505</v>
      </c>
      <c r="BE367">
        <v>96.516999999999996</v>
      </c>
      <c r="BF367">
        <v>63.398000000000003</v>
      </c>
      <c r="BG367">
        <v>66.971999999999994</v>
      </c>
      <c r="BH367">
        <v>58.091999999999999</v>
      </c>
      <c r="BI367">
        <v>49.871000000000002</v>
      </c>
      <c r="BJ367">
        <v>51.613</v>
      </c>
      <c r="BK367">
        <v>56.319000000000003</v>
      </c>
      <c r="BL367">
        <v>59.734000000000002</v>
      </c>
      <c r="BM367">
        <v>63.747</v>
      </c>
      <c r="BN367">
        <v>66.430999999999997</v>
      </c>
      <c r="BO367">
        <v>68.831000000000003</v>
      </c>
      <c r="BP367">
        <v>73.465000000000003</v>
      </c>
      <c r="BQ367">
        <v>127.25700000000001</v>
      </c>
      <c r="BR367">
        <v>189.87100000000001</v>
      </c>
      <c r="BS367">
        <v>189.446</v>
      </c>
      <c r="BT367">
        <v>185.798</v>
      </c>
      <c r="BU367">
        <v>185.898</v>
      </c>
      <c r="BV367">
        <v>187.232</v>
      </c>
      <c r="BW367">
        <v>182.76599999999999</v>
      </c>
      <c r="BX367">
        <v>217.66499999999999</v>
      </c>
      <c r="BY367">
        <v>220.07400000000001</v>
      </c>
      <c r="BZ367">
        <v>218.1</v>
      </c>
      <c r="CA367">
        <v>220.256</v>
      </c>
      <c r="CB367">
        <v>227.23400000000001</v>
      </c>
      <c r="CC367">
        <v>236.84299999999999</v>
      </c>
      <c r="CD367">
        <v>235.44800000000001</v>
      </c>
      <c r="CE367">
        <v>237.34700000000001</v>
      </c>
      <c r="CF367">
        <v>246.07599999999999</v>
      </c>
      <c r="CG367">
        <v>199.42400000000001</v>
      </c>
      <c r="CH367">
        <v>205.523</v>
      </c>
      <c r="CI367">
        <v>204.804</v>
      </c>
      <c r="CJ367">
        <v>198.923</v>
      </c>
      <c r="CK367">
        <v>211.643</v>
      </c>
      <c r="CL367">
        <v>220.68100000000001</v>
      </c>
      <c r="CM367">
        <v>215.97</v>
      </c>
      <c r="CN367">
        <v>213.709</v>
      </c>
      <c r="CO367">
        <v>216.547</v>
      </c>
      <c r="CP367">
        <v>213.327</v>
      </c>
      <c r="CQ367">
        <v>214.59899999999999</v>
      </c>
      <c r="CR367">
        <v>212.755</v>
      </c>
      <c r="CS367">
        <v>217.45400000000001</v>
      </c>
      <c r="CT367" s="27">
        <v>13676.855000000003</v>
      </c>
    </row>
    <row r="368" spans="1:98" ht="15" x14ac:dyDescent="0.25">
      <c r="A368" s="58" t="s">
        <v>64</v>
      </c>
      <c r="B368" s="27">
        <v>66732.58199999998</v>
      </c>
      <c r="C368" s="27">
        <v>64673.857000000033</v>
      </c>
      <c r="D368" s="27">
        <v>62778.125999999997</v>
      </c>
      <c r="E368" s="27">
        <v>61501.738000000063</v>
      </c>
      <c r="F368" s="27">
        <v>60061.516000000018</v>
      </c>
      <c r="G368" s="27">
        <v>58169.669000000009</v>
      </c>
      <c r="H368" s="27">
        <v>56504.62799999999</v>
      </c>
      <c r="I368" s="27">
        <v>55236.006000000001</v>
      </c>
      <c r="J368" s="27">
        <v>53686.919999999976</v>
      </c>
      <c r="K368" s="27">
        <v>52518.639999999978</v>
      </c>
      <c r="L368" s="27">
        <v>51620.678000000014</v>
      </c>
      <c r="M368" s="27">
        <v>50697.931000000055</v>
      </c>
      <c r="N368" s="27">
        <v>49774.819999999956</v>
      </c>
      <c r="O368" s="27">
        <v>48972.099000000024</v>
      </c>
      <c r="P368" s="27">
        <v>48943.453999999998</v>
      </c>
      <c r="Q368" s="27">
        <v>48280.573000000004</v>
      </c>
      <c r="R368" s="27">
        <v>47893.46699999999</v>
      </c>
      <c r="S368" s="27">
        <v>47762.866999999991</v>
      </c>
      <c r="T368" s="27">
        <v>47859.063999999962</v>
      </c>
      <c r="U368" s="27">
        <v>48615.58100000002</v>
      </c>
      <c r="V368" s="27">
        <v>57108.307000000015</v>
      </c>
      <c r="W368" s="27">
        <v>52910.584000000003</v>
      </c>
      <c r="X368" s="27">
        <v>47290.974000000017</v>
      </c>
      <c r="Y368" s="27">
        <v>39639.234000000019</v>
      </c>
      <c r="Z368" s="27">
        <v>35361.800000000025</v>
      </c>
      <c r="AA368" s="27">
        <v>29147.934000000005</v>
      </c>
      <c r="AB368" s="27">
        <v>32826.083000000013</v>
      </c>
      <c r="AC368" s="27">
        <v>31101.960000000014</v>
      </c>
      <c r="AD368" s="27">
        <v>30175.903999999984</v>
      </c>
      <c r="AE368" s="27">
        <v>29283.626000000004</v>
      </c>
      <c r="AF368" s="27">
        <v>29318.055000000011</v>
      </c>
      <c r="AG368" s="27">
        <v>29758.061999999991</v>
      </c>
      <c r="AH368" s="27">
        <v>31140.640000000003</v>
      </c>
      <c r="AI368" s="27">
        <v>31422.223000000024</v>
      </c>
      <c r="AJ368" s="27">
        <v>30554.130999999994</v>
      </c>
      <c r="AK368" s="27">
        <v>29629.188000000013</v>
      </c>
      <c r="AL368" s="27">
        <v>29008.143000000004</v>
      </c>
      <c r="AM368" s="27">
        <v>28548.929999999997</v>
      </c>
      <c r="AN368" s="27">
        <v>29143.262000000021</v>
      </c>
      <c r="AO368" s="27">
        <v>28944.986999999976</v>
      </c>
      <c r="AP368" s="27">
        <v>29094.30000000001</v>
      </c>
      <c r="AQ368" s="27">
        <v>29716.138999999974</v>
      </c>
      <c r="AR368" s="27">
        <v>29944.19099999997</v>
      </c>
      <c r="AS368" s="27">
        <v>30011.131999999987</v>
      </c>
      <c r="AT368" s="27">
        <v>30542.637999999999</v>
      </c>
      <c r="AU368" s="27">
        <v>30668.935999999994</v>
      </c>
      <c r="AV368" s="27">
        <v>30557.864999999998</v>
      </c>
      <c r="AW368" s="27">
        <v>30107.098000000031</v>
      </c>
      <c r="AX368" s="27">
        <v>29937.632000000016</v>
      </c>
      <c r="AY368" s="27">
        <v>29194.964999999986</v>
      </c>
      <c r="AZ368" s="27">
        <v>28251.840999999989</v>
      </c>
      <c r="BA368" s="27">
        <v>27164.06900000001</v>
      </c>
      <c r="BB368" s="27">
        <v>26024.790000000012</v>
      </c>
      <c r="BC368" s="27">
        <v>24954.264999999999</v>
      </c>
      <c r="BD368" s="27">
        <v>23737.364000000001</v>
      </c>
      <c r="BE368" s="27">
        <v>23074.488000000001</v>
      </c>
      <c r="BF368" s="27">
        <v>22305.553999999989</v>
      </c>
      <c r="BG368" s="27">
        <v>21841.962999999978</v>
      </c>
      <c r="BH368" s="27">
        <v>33347.841000000008</v>
      </c>
      <c r="BI368" s="27">
        <v>32828.178999999967</v>
      </c>
      <c r="BJ368" s="27">
        <v>42306.198000000048</v>
      </c>
      <c r="BK368" s="27">
        <v>40783.264999999978</v>
      </c>
      <c r="BL368" s="27">
        <v>38603.105999999992</v>
      </c>
      <c r="BM368" s="27">
        <v>36168.936000000023</v>
      </c>
      <c r="BN368" s="27">
        <v>34194.198999999986</v>
      </c>
      <c r="BO368" s="27">
        <v>33231.804000000004</v>
      </c>
      <c r="BP368" s="27">
        <v>33922.237999999976</v>
      </c>
      <c r="BQ368" s="27">
        <v>37049.640999999989</v>
      </c>
      <c r="BR368" s="27">
        <v>37330.530999999995</v>
      </c>
      <c r="BS368" s="27">
        <v>38624.191000000006</v>
      </c>
      <c r="BT368" s="27">
        <v>39812.347999999962</v>
      </c>
      <c r="BU368" s="27">
        <v>41702.233999999997</v>
      </c>
      <c r="BV368" s="27">
        <v>43020.010000000031</v>
      </c>
      <c r="BW368" s="27">
        <v>44049.523000000037</v>
      </c>
      <c r="BX368" s="27">
        <v>45231.461000000003</v>
      </c>
      <c r="BY368" s="27">
        <v>46609.03700000004</v>
      </c>
      <c r="BZ368" s="27">
        <v>48439.056999999979</v>
      </c>
      <c r="CA368" s="27">
        <v>51747.213999999978</v>
      </c>
      <c r="CB368" s="27">
        <v>56702.049000000028</v>
      </c>
      <c r="CC368" s="27">
        <v>61403.085000000014</v>
      </c>
      <c r="CD368" s="27">
        <v>64277.404999999984</v>
      </c>
      <c r="CE368" s="27">
        <v>63723.208000000028</v>
      </c>
      <c r="CF368" s="27">
        <v>63331.697000000015</v>
      </c>
      <c r="CG368" s="27">
        <v>62978.379000000001</v>
      </c>
      <c r="CH368" s="27">
        <v>62596.899999999994</v>
      </c>
      <c r="CI368" s="27">
        <v>62049.328000000009</v>
      </c>
      <c r="CJ368" s="27">
        <v>61423.27899999998</v>
      </c>
      <c r="CK368" s="27">
        <v>60682.986999999965</v>
      </c>
      <c r="CL368" s="27">
        <v>61805.12200000001</v>
      </c>
      <c r="CM368" s="27">
        <v>61760.386999999973</v>
      </c>
      <c r="CN368" s="27">
        <v>61279.808999999972</v>
      </c>
      <c r="CO368" s="27">
        <v>60770.470999999983</v>
      </c>
      <c r="CP368" s="27">
        <v>64188.047999999966</v>
      </c>
      <c r="CQ368" s="27">
        <v>62575.170999999988</v>
      </c>
      <c r="CR368" s="27">
        <v>71240.681000000011</v>
      </c>
      <c r="CS368" s="27">
        <v>69487.990000000049</v>
      </c>
      <c r="CT368" s="27">
        <v>4193004.4820000008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47163cc-a816-4fdf-af87-dc0d1e9625bf">
      <Terms xmlns="http://schemas.microsoft.com/office/infopath/2007/PartnerControls"/>
    </lcf76f155ced4ddcb4097134ff3c332f>
    <TaxCatchAll xmlns="8ab96426-991b-40a7-a84f-0992d4a3d81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83FE2DB042644A3CAFF688BF76DAE" ma:contentTypeVersion="16" ma:contentTypeDescription="Create a new document." ma:contentTypeScope="" ma:versionID="3b5edfdc7f80c162949777617d7d186f">
  <xsd:schema xmlns:xsd="http://www.w3.org/2001/XMLSchema" xmlns:xs="http://www.w3.org/2001/XMLSchema" xmlns:p="http://schemas.microsoft.com/office/2006/metadata/properties" xmlns:ns2="947163cc-a816-4fdf-af87-dc0d1e9625bf" xmlns:ns3="8ab96426-991b-40a7-a84f-0992d4a3d812" targetNamespace="http://schemas.microsoft.com/office/2006/metadata/properties" ma:root="true" ma:fieldsID="a45832b02630fc3d78e098aad5a96c54" ns2:_="" ns3:_="">
    <xsd:import namespace="947163cc-a816-4fdf-af87-dc0d1e9625bf"/>
    <xsd:import namespace="8ab96426-991b-40a7-a84f-0992d4a3d8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7163cc-a816-4fdf-af87-dc0d1e9625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6f9eb5f-8774-4d28-b5bd-7fe4ca930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96426-991b-40a7-a84f-0992d4a3d81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1d5d66-2ad7-4d3c-8028-1a0b278f3c36}" ma:internalName="TaxCatchAll" ma:showField="CatchAllData" ma:web="8ab96426-991b-40a7-a84f-0992d4a3d8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514BFD-2BE3-4D07-9651-30E0057DF370}">
  <ds:schemaRefs>
    <ds:schemaRef ds:uri="http://schemas.microsoft.com/office/2006/metadata/properties"/>
    <ds:schemaRef ds:uri="http://schemas.microsoft.com/office/infopath/2007/PartnerControls"/>
    <ds:schemaRef ds:uri="947163cc-a816-4fdf-af87-dc0d1e9625bf"/>
    <ds:schemaRef ds:uri="8ab96426-991b-40a7-a84f-0992d4a3d812"/>
  </ds:schemaRefs>
</ds:datastoreItem>
</file>

<file path=customXml/itemProps2.xml><?xml version="1.0" encoding="utf-8"?>
<ds:datastoreItem xmlns:ds="http://schemas.openxmlformats.org/officeDocument/2006/customXml" ds:itemID="{D21929DA-AB49-4C53-B386-333BCE544C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7163cc-a816-4fdf-af87-dc0d1e9625bf"/>
    <ds:schemaRef ds:uri="8ab96426-991b-40a7-a84f-0992d4a3d8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BED2A0-4E97-4170-8B28-2A0A400219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</vt:i4>
      </vt:variant>
    </vt:vector>
  </HeadingPairs>
  <TitlesOfParts>
    <vt:vector size="7" baseType="lpstr">
      <vt:lpstr>סה"כ</vt:lpstr>
      <vt:lpstr>מידע מרוכז</vt:lpstr>
      <vt:lpstr>צריכה ב2025</vt:lpstr>
      <vt:lpstr>מונים</vt:lpstr>
      <vt:lpstr>חוזים</vt:lpstr>
      <vt:lpstr>רציף 2025</vt:lpstr>
      <vt:lpstr>רציף רבע שעתי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 Cohen</dc:creator>
  <cp:lastModifiedBy>Haim Shmila</cp:lastModifiedBy>
  <dcterms:created xsi:type="dcterms:W3CDTF">2025-12-23T08:45:04Z</dcterms:created>
  <dcterms:modified xsi:type="dcterms:W3CDTF">2026-03-09T07:42:47Z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0x01010071283FE2DB042644A3CAFF688BF76DAE</vt:lpwstr>
  </property>
  <property fmtid="{D5CDD505-2E9C-101B-9397-08002B2CF9AE}" pid="3" name="MediaServiceImageTags">
    <vt:lpwstr/>
  </property>
</Properties>
</file>